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Hero Vired\2.MS Excel Basics\ABADS Week 2_Case-Study_Post-Assessment Data-20220912\"/>
    </mc:Choice>
  </mc:AlternateContent>
  <bookViews>
    <workbookView xWindow="-110" yWindow="-110" windowWidth="23260" windowHeight="12460" firstSheet="8" activeTab="10"/>
  </bookViews>
  <sheets>
    <sheet name="supermarket_sales-master sheet" sheetId="1" r:id="rId1"/>
    <sheet name="Q1_date_in_datetype" sheetId="2" r:id="rId2"/>
    <sheet name="Q2Sort_Find_prodL" sheetId="3" r:id="rId3"/>
    <sheet name="Q3Qty_sold&gt;6units_green" sheetId="4" r:id="rId4"/>
    <sheet name="Q4_avg_gros_incm_acros_3brnchs" sheetId="8" r:id="rId5"/>
    <sheet name="Q5_Income_status" sheetId="11" r:id="rId6"/>
    <sheet name="Q6_Tot_qty_sold" sheetId="9" r:id="rId7"/>
    <sheet name="Q7_Avg_rating_each_prodline" sheetId="6" r:id="rId8"/>
    <sheet name="Q8_cust_type" sheetId="10" r:id="rId9"/>
    <sheet name="Q9_Visualization" sheetId="7" r:id="rId10"/>
    <sheet name="Q10_qty_sold_in_3mnts_visulize" sheetId="5" r:id="rId11"/>
  </sheets>
  <definedNames>
    <definedName name="_xlnm._FilterDatabase" localSheetId="10" hidden="1">Q10_qty_sold_in_3mnts_visulize!$A$1:$D$1001</definedName>
    <definedName name="_xlnm._FilterDatabase" localSheetId="2" hidden="1">Q2Sort_Find_prodL!$A$1:$H$1</definedName>
    <definedName name="_xlnm._FilterDatabase" localSheetId="4" hidden="1">Q4_avg_gros_incm_acros_3brnchs!$A$1:$P$1001</definedName>
    <definedName name="_xlnm._FilterDatabase" localSheetId="5" hidden="1">Q5_Income_status!$A$1:$G$1</definedName>
    <definedName name="_xlnm._FilterDatabase" localSheetId="6" hidden="1">Q6_Tot_qty_sold!$A$1:$Q$1001</definedName>
    <definedName name="_xlnm._FilterDatabase" localSheetId="7" hidden="1">Q7_Avg_rating_each_prodline!$B$1:$J$1001</definedName>
    <definedName name="_xlnm._FilterDatabase" localSheetId="9" hidden="1">Q9_Visualization!$A$1:$G$1001</definedName>
  </definedNames>
  <calcPr calcId="152511"/>
</workbook>
</file>

<file path=xl/calcChain.xml><?xml version="1.0" encoding="utf-8"?>
<calcChain xmlns="http://schemas.openxmlformats.org/spreadsheetml/2006/main">
  <c r="J9" i="5" l="1"/>
  <c r="H9" i="5"/>
  <c r="I9" i="5"/>
  <c r="G9" i="5"/>
  <c r="R42" i="5"/>
  <c r="S42" i="5"/>
  <c r="Q42" i="5"/>
  <c r="R32" i="5"/>
  <c r="S32" i="5"/>
  <c r="Q32" i="5"/>
  <c r="R22" i="5"/>
  <c r="S22" i="5"/>
  <c r="Q22" i="5"/>
  <c r="S36" i="5"/>
  <c r="R37" i="5"/>
  <c r="R38" i="5"/>
  <c r="R39" i="5"/>
  <c r="R40" i="5"/>
  <c r="R41" i="5"/>
  <c r="R36" i="5"/>
  <c r="Q37" i="5"/>
  <c r="Q38" i="5"/>
  <c r="Q39" i="5"/>
  <c r="Q40" i="5"/>
  <c r="Q41" i="5"/>
  <c r="Q36" i="5"/>
  <c r="S41" i="5"/>
  <c r="S40" i="5"/>
  <c r="S39" i="5"/>
  <c r="S38" i="5"/>
  <c r="S37" i="5"/>
  <c r="S27" i="5"/>
  <c r="S28" i="5"/>
  <c r="S29" i="5"/>
  <c r="S30" i="5"/>
  <c r="S31" i="5"/>
  <c r="S26" i="5"/>
  <c r="R27" i="5"/>
  <c r="R28" i="5"/>
  <c r="R29" i="5"/>
  <c r="R30" i="5"/>
  <c r="R31" i="5"/>
  <c r="R26" i="5"/>
  <c r="Q27" i="5"/>
  <c r="Q28" i="5"/>
  <c r="Q29" i="5"/>
  <c r="Q30" i="5"/>
  <c r="Q31" i="5"/>
  <c r="Q26" i="5"/>
  <c r="S17" i="5"/>
  <c r="S18" i="5"/>
  <c r="S19" i="5"/>
  <c r="S20" i="5"/>
  <c r="S21" i="5"/>
  <c r="S16" i="5"/>
  <c r="R16" i="5"/>
  <c r="I3" i="5"/>
  <c r="R17" i="5"/>
  <c r="R18" i="5"/>
  <c r="R19" i="5"/>
  <c r="R20" i="5"/>
  <c r="R21" i="5"/>
  <c r="Q16" i="5"/>
  <c r="H3" i="5"/>
  <c r="Q17" i="5"/>
  <c r="Q18" i="5"/>
  <c r="Q19" i="5"/>
  <c r="Q20" i="5"/>
  <c r="Q21" i="5"/>
  <c r="G3" i="5"/>
  <c r="U6" i="10"/>
  <c r="J3" i="5" l="1"/>
  <c r="P6" i="6"/>
  <c r="P7" i="6"/>
  <c r="P8" i="6"/>
  <c r="P9" i="6"/>
  <c r="P10" i="6"/>
  <c r="P5" i="6"/>
  <c r="O6" i="6"/>
  <c r="O7" i="6"/>
  <c r="O8" i="6"/>
  <c r="O9" i="6"/>
  <c r="O10" i="6"/>
  <c r="O5" i="6"/>
  <c r="N5" i="6"/>
  <c r="N6" i="6"/>
  <c r="N7" i="6"/>
  <c r="N8" i="6"/>
  <c r="N9" i="6"/>
  <c r="N10" i="6"/>
  <c r="M5" i="6"/>
  <c r="Y7" i="9"/>
  <c r="Y8" i="9"/>
  <c r="Y6" i="9"/>
  <c r="W6" i="9"/>
  <c r="T5" i="9"/>
  <c r="S7" i="8"/>
  <c r="R13" i="8"/>
  <c r="I3" i="11"/>
  <c r="I2" i="11"/>
  <c r="I4" i="11"/>
  <c r="I5" i="11"/>
  <c r="I6" i="11"/>
  <c r="I7" i="11"/>
  <c r="I8" i="11"/>
  <c r="I9" i="11"/>
  <c r="I10" i="11"/>
  <c r="I11" i="11"/>
  <c r="I12" i="11"/>
  <c r="I13" i="11"/>
  <c r="I14" i="11"/>
  <c r="I15" i="11"/>
  <c r="I16" i="11"/>
  <c r="I17" i="11"/>
  <c r="I18" i="11"/>
  <c r="I19" i="11"/>
  <c r="I20" i="11"/>
  <c r="I21" i="11"/>
  <c r="I22" i="11"/>
  <c r="I23" i="11"/>
  <c r="I24" i="11"/>
  <c r="I25" i="11"/>
  <c r="I26" i="11"/>
  <c r="I27" i="11"/>
  <c r="I28" i="11"/>
  <c r="I29" i="11"/>
  <c r="I30" i="11"/>
  <c r="I31" i="11"/>
  <c r="I32" i="11"/>
  <c r="I33" i="11"/>
  <c r="I34" i="11"/>
  <c r="I35" i="11"/>
  <c r="I36" i="11"/>
  <c r="I37" i="11"/>
  <c r="I38" i="11"/>
  <c r="I39" i="11"/>
  <c r="I40" i="11"/>
  <c r="I41" i="11"/>
  <c r="I42" i="11"/>
  <c r="I43" i="11"/>
  <c r="I44" i="11"/>
  <c r="I45" i="11"/>
  <c r="I46" i="11"/>
  <c r="I47" i="11"/>
  <c r="I48" i="11"/>
  <c r="I49" i="11"/>
  <c r="I50" i="11"/>
  <c r="I51" i="11"/>
  <c r="I52" i="11"/>
  <c r="I53" i="11"/>
  <c r="I54" i="11"/>
  <c r="I55" i="11"/>
  <c r="I56" i="11"/>
  <c r="I57" i="11"/>
  <c r="I58" i="11"/>
  <c r="I59" i="11"/>
  <c r="I60" i="11"/>
  <c r="I61" i="11"/>
  <c r="I62" i="11"/>
  <c r="I63" i="11"/>
  <c r="I64" i="11"/>
  <c r="I65" i="11"/>
  <c r="I66" i="11"/>
  <c r="I67" i="11"/>
  <c r="I68" i="11"/>
  <c r="I69" i="11"/>
  <c r="I70" i="11"/>
  <c r="I71" i="11"/>
  <c r="I72" i="11"/>
  <c r="I73" i="11"/>
  <c r="I74" i="11"/>
  <c r="I75" i="11"/>
  <c r="I76" i="11"/>
  <c r="I77" i="11"/>
  <c r="I78" i="11"/>
  <c r="I79" i="11"/>
  <c r="I80" i="11"/>
  <c r="I81" i="11"/>
  <c r="I82" i="11"/>
  <c r="I83" i="11"/>
  <c r="I84" i="11"/>
  <c r="I85" i="11"/>
  <c r="I86" i="11"/>
  <c r="I87" i="11"/>
  <c r="I88" i="11"/>
  <c r="I89" i="11"/>
  <c r="I90" i="11"/>
  <c r="I91" i="11"/>
  <c r="I92" i="11"/>
  <c r="I93" i="11"/>
  <c r="I94" i="11"/>
  <c r="I95" i="11"/>
  <c r="I96" i="11"/>
  <c r="I97" i="11"/>
  <c r="I98" i="11"/>
  <c r="I99" i="11"/>
  <c r="I100" i="11"/>
  <c r="I101" i="11"/>
  <c r="I102" i="11"/>
  <c r="I103" i="11"/>
  <c r="I104" i="11"/>
  <c r="I105" i="11"/>
  <c r="I106" i="11"/>
  <c r="I107" i="11"/>
  <c r="I108" i="11"/>
  <c r="I109" i="11"/>
  <c r="I110" i="11"/>
  <c r="I111" i="11"/>
  <c r="I112" i="11"/>
  <c r="I113" i="11"/>
  <c r="I114" i="11"/>
  <c r="I115" i="11"/>
  <c r="I116" i="11"/>
  <c r="I117" i="11"/>
  <c r="I118" i="11"/>
  <c r="I119" i="11"/>
  <c r="I120" i="11"/>
  <c r="I121" i="11"/>
  <c r="I122" i="11"/>
  <c r="I123" i="11"/>
  <c r="I124" i="11"/>
  <c r="I125" i="11"/>
  <c r="I126" i="11"/>
  <c r="I127" i="11"/>
  <c r="I128" i="11"/>
  <c r="I129" i="11"/>
  <c r="I130" i="11"/>
  <c r="I131" i="11"/>
  <c r="I132" i="11"/>
  <c r="I133" i="11"/>
  <c r="I134" i="11"/>
  <c r="I135" i="11"/>
  <c r="I136" i="11"/>
  <c r="I137" i="11"/>
  <c r="I138" i="11"/>
  <c r="I139" i="11"/>
  <c r="I140" i="11"/>
  <c r="I141" i="11"/>
  <c r="I142" i="11"/>
  <c r="I143" i="11"/>
  <c r="I144" i="11"/>
  <c r="I145" i="11"/>
  <c r="I146" i="11"/>
  <c r="I147" i="11"/>
  <c r="I148" i="11"/>
  <c r="I149" i="11"/>
  <c r="I150" i="11"/>
  <c r="I151" i="11"/>
  <c r="I152" i="11"/>
  <c r="I153" i="11"/>
  <c r="I154" i="11"/>
  <c r="I155" i="11"/>
  <c r="I156" i="11"/>
  <c r="I157" i="11"/>
  <c r="I158" i="11"/>
  <c r="I159" i="11"/>
  <c r="I160" i="11"/>
  <c r="I161" i="11"/>
  <c r="I162" i="11"/>
  <c r="I163" i="11"/>
  <c r="I164" i="11"/>
  <c r="I165" i="11"/>
  <c r="I166" i="11"/>
  <c r="I167" i="11"/>
  <c r="I168" i="11"/>
  <c r="I169" i="11"/>
  <c r="I170" i="11"/>
  <c r="I171" i="11"/>
  <c r="I172" i="11"/>
  <c r="I173" i="11"/>
  <c r="I174" i="11"/>
  <c r="I175" i="11"/>
  <c r="I176" i="11"/>
  <c r="I177" i="11"/>
  <c r="I178" i="11"/>
  <c r="I179" i="11"/>
  <c r="I180" i="11"/>
  <c r="I181" i="11"/>
  <c r="I182" i="11"/>
  <c r="I183" i="11"/>
  <c r="I184" i="11"/>
  <c r="I185" i="11"/>
  <c r="I186" i="11"/>
  <c r="I187" i="11"/>
  <c r="I188" i="11"/>
  <c r="I189" i="11"/>
  <c r="I190" i="11"/>
  <c r="I191" i="11"/>
  <c r="I192" i="11"/>
  <c r="I193" i="11"/>
  <c r="I194" i="11"/>
  <c r="I195" i="11"/>
  <c r="I196" i="11"/>
  <c r="I197" i="11"/>
  <c r="I198" i="11"/>
  <c r="I199" i="11"/>
  <c r="I200" i="11"/>
  <c r="I201" i="11"/>
  <c r="I202" i="11"/>
  <c r="I203" i="11"/>
  <c r="I204" i="11"/>
  <c r="I205" i="11"/>
  <c r="I206" i="11"/>
  <c r="I207" i="11"/>
  <c r="I208" i="11"/>
  <c r="I209" i="11"/>
  <c r="I210" i="11"/>
  <c r="I211" i="11"/>
  <c r="I212" i="11"/>
  <c r="I213" i="11"/>
  <c r="I214" i="11"/>
  <c r="I215" i="11"/>
  <c r="I216" i="11"/>
  <c r="I217" i="11"/>
  <c r="I218" i="11"/>
  <c r="I219" i="11"/>
  <c r="I220" i="11"/>
  <c r="I221" i="11"/>
  <c r="I222" i="11"/>
  <c r="I223" i="11"/>
  <c r="I224" i="11"/>
  <c r="I225" i="11"/>
  <c r="I226" i="11"/>
  <c r="I227" i="11"/>
  <c r="I228" i="11"/>
  <c r="I229" i="11"/>
  <c r="I230" i="11"/>
  <c r="I231" i="11"/>
  <c r="I232" i="11"/>
  <c r="I233" i="11"/>
  <c r="I234" i="11"/>
  <c r="I235" i="11"/>
  <c r="I236" i="11"/>
  <c r="I237" i="11"/>
  <c r="I238" i="11"/>
  <c r="I239" i="11"/>
  <c r="I240" i="11"/>
  <c r="I241" i="11"/>
  <c r="I242" i="11"/>
  <c r="I243" i="11"/>
  <c r="I244" i="11"/>
  <c r="I245" i="11"/>
  <c r="I246" i="11"/>
  <c r="I247" i="11"/>
  <c r="I248" i="11"/>
  <c r="I249" i="11"/>
  <c r="I250" i="11"/>
  <c r="I251" i="11"/>
  <c r="I252" i="11"/>
  <c r="I253" i="11"/>
  <c r="I254" i="11"/>
  <c r="I255" i="11"/>
  <c r="I256" i="11"/>
  <c r="I257" i="11"/>
  <c r="I258" i="11"/>
  <c r="I259" i="11"/>
  <c r="I260" i="11"/>
  <c r="I261" i="11"/>
  <c r="I262" i="11"/>
  <c r="I263" i="11"/>
  <c r="I264" i="11"/>
  <c r="I265" i="11"/>
  <c r="I266" i="11"/>
  <c r="I267" i="11"/>
  <c r="I268" i="11"/>
  <c r="I269" i="11"/>
  <c r="I270" i="11"/>
  <c r="I271" i="11"/>
  <c r="I272" i="11"/>
  <c r="I273" i="11"/>
  <c r="I274" i="11"/>
  <c r="I275" i="11"/>
  <c r="I276" i="11"/>
  <c r="I277" i="11"/>
  <c r="I278" i="11"/>
  <c r="I279" i="11"/>
  <c r="I280" i="11"/>
  <c r="I281" i="11"/>
  <c r="I282" i="11"/>
  <c r="I283" i="11"/>
  <c r="I284" i="11"/>
  <c r="I285" i="11"/>
  <c r="I286" i="11"/>
  <c r="I287" i="11"/>
  <c r="I288" i="11"/>
  <c r="I289" i="11"/>
  <c r="I290" i="11"/>
  <c r="I291" i="11"/>
  <c r="I292" i="11"/>
  <c r="I293" i="11"/>
  <c r="I294" i="11"/>
  <c r="I295" i="11"/>
  <c r="I296" i="11"/>
  <c r="I297" i="11"/>
  <c r="I298" i="11"/>
  <c r="I299" i="11"/>
  <c r="I300" i="11"/>
  <c r="I301" i="11"/>
  <c r="I302" i="11"/>
  <c r="I303" i="11"/>
  <c r="I304" i="11"/>
  <c r="I305" i="11"/>
  <c r="I306" i="11"/>
  <c r="I307" i="11"/>
  <c r="I308" i="11"/>
  <c r="I309" i="11"/>
  <c r="I310" i="11"/>
  <c r="I311" i="11"/>
  <c r="I312" i="11"/>
  <c r="I313" i="11"/>
  <c r="I314" i="11"/>
  <c r="I315" i="11"/>
  <c r="I316" i="11"/>
  <c r="I317" i="11"/>
  <c r="I318" i="11"/>
  <c r="I319" i="11"/>
  <c r="I320" i="11"/>
  <c r="I321" i="11"/>
  <c r="I322" i="11"/>
  <c r="I323" i="11"/>
  <c r="I324" i="11"/>
  <c r="I325" i="11"/>
  <c r="I326" i="11"/>
  <c r="I327" i="11"/>
  <c r="I328" i="11"/>
  <c r="I329" i="11"/>
  <c r="I330" i="11"/>
  <c r="I331" i="11"/>
  <c r="I332" i="11"/>
  <c r="I333" i="11"/>
  <c r="I334" i="11"/>
  <c r="I335" i="11"/>
  <c r="I336" i="11"/>
  <c r="I337" i="11"/>
  <c r="I338" i="11"/>
  <c r="I339" i="11"/>
  <c r="I340" i="11"/>
  <c r="I341" i="11"/>
  <c r="I342" i="11"/>
  <c r="I343" i="11"/>
  <c r="I344" i="11"/>
  <c r="I345" i="11"/>
  <c r="I346" i="11"/>
  <c r="I347" i="11"/>
  <c r="I348" i="11"/>
  <c r="I349" i="11"/>
  <c r="I350" i="11"/>
  <c r="I351" i="11"/>
  <c r="I352" i="11"/>
  <c r="I353" i="11"/>
  <c r="I354" i="11"/>
  <c r="I355" i="11"/>
  <c r="I356" i="11"/>
  <c r="I357" i="11"/>
  <c r="I358" i="11"/>
  <c r="I359" i="11"/>
  <c r="I360" i="11"/>
  <c r="I361" i="11"/>
  <c r="I362" i="11"/>
  <c r="I363" i="11"/>
  <c r="I364" i="11"/>
  <c r="I365" i="11"/>
  <c r="I366" i="11"/>
  <c r="I367" i="11"/>
  <c r="I368" i="11"/>
  <c r="I369" i="11"/>
  <c r="I370" i="11"/>
  <c r="I371" i="11"/>
  <c r="I372" i="11"/>
  <c r="I373" i="11"/>
  <c r="I374" i="11"/>
  <c r="I375" i="11"/>
  <c r="I376" i="11"/>
  <c r="I377" i="11"/>
  <c r="I378" i="11"/>
  <c r="I379" i="11"/>
  <c r="I380" i="11"/>
  <c r="I381" i="11"/>
  <c r="I382" i="11"/>
  <c r="I383" i="11"/>
  <c r="I384" i="11"/>
  <c r="I385" i="11"/>
  <c r="I386" i="11"/>
  <c r="I387" i="11"/>
  <c r="I388" i="11"/>
  <c r="I389" i="11"/>
  <c r="I390" i="11"/>
  <c r="I391" i="11"/>
  <c r="I392" i="11"/>
  <c r="I393" i="11"/>
  <c r="I394" i="11"/>
  <c r="I395" i="11"/>
  <c r="I396" i="11"/>
  <c r="I397" i="11"/>
  <c r="I398" i="11"/>
  <c r="I399" i="11"/>
  <c r="I400" i="11"/>
  <c r="I401" i="11"/>
  <c r="I402" i="11"/>
  <c r="I403" i="11"/>
  <c r="I404" i="11"/>
  <c r="I405" i="11"/>
  <c r="I406" i="11"/>
  <c r="I407" i="11"/>
  <c r="I408" i="11"/>
  <c r="I409" i="11"/>
  <c r="I410" i="11"/>
  <c r="I411" i="11"/>
  <c r="I412" i="11"/>
  <c r="I413" i="11"/>
  <c r="I414" i="11"/>
  <c r="I415" i="11"/>
  <c r="I416" i="11"/>
  <c r="I417" i="11"/>
  <c r="I418" i="11"/>
  <c r="I419" i="11"/>
  <c r="I420" i="11"/>
  <c r="I421" i="11"/>
  <c r="I422" i="11"/>
  <c r="I423" i="11"/>
  <c r="I424" i="11"/>
  <c r="I425" i="11"/>
  <c r="I426" i="11"/>
  <c r="I427" i="11"/>
  <c r="I428" i="11"/>
  <c r="I429" i="11"/>
  <c r="I430" i="11"/>
  <c r="I431" i="11"/>
  <c r="I432" i="11"/>
  <c r="I433" i="11"/>
  <c r="I434" i="11"/>
  <c r="I435" i="11"/>
  <c r="I436" i="11"/>
  <c r="I437" i="11"/>
  <c r="I438" i="11"/>
  <c r="I439" i="11"/>
  <c r="I440" i="11"/>
  <c r="I441" i="11"/>
  <c r="I442" i="11"/>
  <c r="I443" i="11"/>
  <c r="I444" i="11"/>
  <c r="I445" i="11"/>
  <c r="I446" i="11"/>
  <c r="I447" i="11"/>
  <c r="I448" i="11"/>
  <c r="I449" i="11"/>
  <c r="I450" i="11"/>
  <c r="I451" i="11"/>
  <c r="I452" i="11"/>
  <c r="I453" i="11"/>
  <c r="I454" i="11"/>
  <c r="I455" i="11"/>
  <c r="I456" i="11"/>
  <c r="I457" i="11"/>
  <c r="I458" i="11"/>
  <c r="I459" i="11"/>
  <c r="I460" i="11"/>
  <c r="I461" i="11"/>
  <c r="I462" i="11"/>
  <c r="I463" i="11"/>
  <c r="I464" i="11"/>
  <c r="I465" i="11"/>
  <c r="I466" i="11"/>
  <c r="I467" i="11"/>
  <c r="I468" i="11"/>
  <c r="I469" i="11"/>
  <c r="I470" i="11"/>
  <c r="I471" i="11"/>
  <c r="I472" i="11"/>
  <c r="I473" i="11"/>
  <c r="I474" i="11"/>
  <c r="I475" i="11"/>
  <c r="I476" i="11"/>
  <c r="I477" i="11"/>
  <c r="I478" i="11"/>
  <c r="I479" i="11"/>
  <c r="I480" i="11"/>
  <c r="I481" i="11"/>
  <c r="I482" i="11"/>
  <c r="I483" i="11"/>
  <c r="I484" i="11"/>
  <c r="I485" i="11"/>
  <c r="I486" i="11"/>
  <c r="I487" i="11"/>
  <c r="I488" i="11"/>
  <c r="I489" i="11"/>
  <c r="I490" i="11"/>
  <c r="I491" i="11"/>
  <c r="I492" i="11"/>
  <c r="I493" i="11"/>
  <c r="I494" i="11"/>
  <c r="I495" i="11"/>
  <c r="I496" i="11"/>
  <c r="I497" i="11"/>
  <c r="I498" i="11"/>
  <c r="I499" i="11"/>
  <c r="I500" i="11"/>
  <c r="I501" i="11"/>
  <c r="I502" i="11"/>
  <c r="I503" i="11"/>
  <c r="I504" i="11"/>
  <c r="I505" i="11"/>
  <c r="I506" i="11"/>
  <c r="I507" i="11"/>
  <c r="I508" i="11"/>
  <c r="I509" i="11"/>
  <c r="I510" i="11"/>
  <c r="I511" i="11"/>
  <c r="I512" i="11"/>
  <c r="I513" i="11"/>
  <c r="I514" i="11"/>
  <c r="I515" i="11"/>
  <c r="I516" i="11"/>
  <c r="I517" i="11"/>
  <c r="I518" i="11"/>
  <c r="I519" i="11"/>
  <c r="I520" i="11"/>
  <c r="I521" i="11"/>
  <c r="I522" i="11"/>
  <c r="I523" i="11"/>
  <c r="I524" i="11"/>
  <c r="I525" i="11"/>
  <c r="I526" i="11"/>
  <c r="I527" i="11"/>
  <c r="I528" i="11"/>
  <c r="I529" i="11"/>
  <c r="I530" i="11"/>
  <c r="I531" i="11"/>
  <c r="I532" i="11"/>
  <c r="I533" i="11"/>
  <c r="I534" i="11"/>
  <c r="I535" i="11"/>
  <c r="I536" i="11"/>
  <c r="I537" i="11"/>
  <c r="I538" i="11"/>
  <c r="I539" i="11"/>
  <c r="I540" i="11"/>
  <c r="I541" i="11"/>
  <c r="I542" i="11"/>
  <c r="I543" i="11"/>
  <c r="I544" i="11"/>
  <c r="I545" i="11"/>
  <c r="I546" i="11"/>
  <c r="I547" i="11"/>
  <c r="I548" i="11"/>
  <c r="I549" i="11"/>
  <c r="I550" i="11"/>
  <c r="I551" i="11"/>
  <c r="I552" i="11"/>
  <c r="I553" i="11"/>
  <c r="I554" i="11"/>
  <c r="I555" i="11"/>
  <c r="I556" i="11"/>
  <c r="I557" i="11"/>
  <c r="I558" i="11"/>
  <c r="I559" i="11"/>
  <c r="I560" i="11"/>
  <c r="I561" i="11"/>
  <c r="I562" i="11"/>
  <c r="I563" i="11"/>
  <c r="I564" i="11"/>
  <c r="I565" i="11"/>
  <c r="I566" i="11"/>
  <c r="I567" i="11"/>
  <c r="I568" i="11"/>
  <c r="I569" i="11"/>
  <c r="I570" i="11"/>
  <c r="I571" i="11"/>
  <c r="I572" i="11"/>
  <c r="I573" i="11"/>
  <c r="I574" i="11"/>
  <c r="I575" i="11"/>
  <c r="I576" i="11"/>
  <c r="I577" i="11"/>
  <c r="I578" i="11"/>
  <c r="I579" i="11"/>
  <c r="I580" i="11"/>
  <c r="I581" i="11"/>
  <c r="I582" i="11"/>
  <c r="I583" i="11"/>
  <c r="I584" i="11"/>
  <c r="I585" i="11"/>
  <c r="I586" i="11"/>
  <c r="I587" i="11"/>
  <c r="I588" i="11"/>
  <c r="I589" i="11"/>
  <c r="I590" i="11"/>
  <c r="I591" i="11"/>
  <c r="I592" i="11"/>
  <c r="I593" i="11"/>
  <c r="I594" i="11"/>
  <c r="I595" i="11"/>
  <c r="I596" i="11"/>
  <c r="I597" i="11"/>
  <c r="I598" i="11"/>
  <c r="I599" i="11"/>
  <c r="I600" i="11"/>
  <c r="I601" i="11"/>
  <c r="I602" i="11"/>
  <c r="I603" i="11"/>
  <c r="I604" i="11"/>
  <c r="I605" i="11"/>
  <c r="I606" i="11"/>
  <c r="I607" i="11"/>
  <c r="I608" i="11"/>
  <c r="I609" i="11"/>
  <c r="I610" i="11"/>
  <c r="I611" i="11"/>
  <c r="I612" i="11"/>
  <c r="I613" i="11"/>
  <c r="I614" i="11"/>
  <c r="I615" i="11"/>
  <c r="I616" i="11"/>
  <c r="I617" i="11"/>
  <c r="I618" i="11"/>
  <c r="I619" i="11"/>
  <c r="I620" i="11"/>
  <c r="I621" i="11"/>
  <c r="I622" i="11"/>
  <c r="I623" i="11"/>
  <c r="I624" i="11"/>
  <c r="I625" i="11"/>
  <c r="I626" i="11"/>
  <c r="I627" i="11"/>
  <c r="I628" i="11"/>
  <c r="I629" i="11"/>
  <c r="I630" i="11"/>
  <c r="I631" i="11"/>
  <c r="I632" i="11"/>
  <c r="I633" i="11"/>
  <c r="I634" i="11"/>
  <c r="I635" i="11"/>
  <c r="I636" i="11"/>
  <c r="I637" i="11"/>
  <c r="I638" i="11"/>
  <c r="I639" i="11"/>
  <c r="I640" i="11"/>
  <c r="I641" i="11"/>
  <c r="I642" i="11"/>
  <c r="I643" i="11"/>
  <c r="I644" i="11"/>
  <c r="I645" i="11"/>
  <c r="I646" i="11"/>
  <c r="I647" i="11"/>
  <c r="I648" i="11"/>
  <c r="I649" i="11"/>
  <c r="I650" i="11"/>
  <c r="I651" i="11"/>
  <c r="I652" i="11"/>
  <c r="I653" i="11"/>
  <c r="I654" i="11"/>
  <c r="I655" i="11"/>
  <c r="I656" i="11"/>
  <c r="I657" i="11"/>
  <c r="I658" i="11"/>
  <c r="I659" i="11"/>
  <c r="I660" i="11"/>
  <c r="I661" i="11"/>
  <c r="I662" i="11"/>
  <c r="I663" i="11"/>
  <c r="I664" i="11"/>
  <c r="I665" i="11"/>
  <c r="I666" i="11"/>
  <c r="I667" i="11"/>
  <c r="I668" i="11"/>
  <c r="I669" i="11"/>
  <c r="I670" i="11"/>
  <c r="I671" i="11"/>
  <c r="I672" i="11"/>
  <c r="I673" i="11"/>
  <c r="I674" i="11"/>
  <c r="I675" i="11"/>
  <c r="I676" i="11"/>
  <c r="I677" i="11"/>
  <c r="I678" i="11"/>
  <c r="I679" i="11"/>
  <c r="I680" i="11"/>
  <c r="I681" i="11"/>
  <c r="I682" i="11"/>
  <c r="I683" i="11"/>
  <c r="I684" i="11"/>
  <c r="I685" i="11"/>
  <c r="I686" i="11"/>
  <c r="I687" i="11"/>
  <c r="I688" i="11"/>
  <c r="I689" i="11"/>
  <c r="I690" i="11"/>
  <c r="I691" i="11"/>
  <c r="I692" i="11"/>
  <c r="I693" i="11"/>
  <c r="I694" i="11"/>
  <c r="I695" i="11"/>
  <c r="I696" i="11"/>
  <c r="I697" i="11"/>
  <c r="I698" i="11"/>
  <c r="I699" i="11"/>
  <c r="I700" i="11"/>
  <c r="I701" i="11"/>
  <c r="I702" i="11"/>
  <c r="I703" i="11"/>
  <c r="I704" i="11"/>
  <c r="I705" i="11"/>
  <c r="I706" i="11"/>
  <c r="I707" i="11"/>
  <c r="I708" i="11"/>
  <c r="I709" i="11"/>
  <c r="I710" i="11"/>
  <c r="I711" i="11"/>
  <c r="I712" i="11"/>
  <c r="I713" i="11"/>
  <c r="I714" i="11"/>
  <c r="I715" i="11"/>
  <c r="I716" i="11"/>
  <c r="I717" i="11"/>
  <c r="I718" i="11"/>
  <c r="I719" i="11"/>
  <c r="I720" i="11"/>
  <c r="I721" i="11"/>
  <c r="I722" i="11"/>
  <c r="I723" i="11"/>
  <c r="I724" i="11"/>
  <c r="I725" i="11"/>
  <c r="I726" i="11"/>
  <c r="I727" i="11"/>
  <c r="I728" i="11"/>
  <c r="I729" i="11"/>
  <c r="I730" i="11"/>
  <c r="I731" i="11"/>
  <c r="I732" i="11"/>
  <c r="I733" i="11"/>
  <c r="I734" i="11"/>
  <c r="I735" i="11"/>
  <c r="I736" i="11"/>
  <c r="I737" i="11"/>
  <c r="I738" i="11"/>
  <c r="I739" i="11"/>
  <c r="I740" i="11"/>
  <c r="I741" i="11"/>
  <c r="I742" i="11"/>
  <c r="I743" i="11"/>
  <c r="I744" i="11"/>
  <c r="I745" i="11"/>
  <c r="I746" i="11"/>
  <c r="I747" i="11"/>
  <c r="I748" i="11"/>
  <c r="I749" i="11"/>
  <c r="I750" i="11"/>
  <c r="I751" i="11"/>
  <c r="I752" i="11"/>
  <c r="I753" i="11"/>
  <c r="I754" i="11"/>
  <c r="I755" i="11"/>
  <c r="I756" i="11"/>
  <c r="I757" i="11"/>
  <c r="I758" i="11"/>
  <c r="I759" i="11"/>
  <c r="I760" i="11"/>
  <c r="I761" i="11"/>
  <c r="I762" i="11"/>
  <c r="I763" i="11"/>
  <c r="I764" i="11"/>
  <c r="I765" i="11"/>
  <c r="I766" i="11"/>
  <c r="I767" i="11"/>
  <c r="I768" i="11"/>
  <c r="I769" i="11"/>
  <c r="I770" i="11"/>
  <c r="I771" i="11"/>
  <c r="I772" i="11"/>
  <c r="I773" i="11"/>
  <c r="I774" i="11"/>
  <c r="I775" i="11"/>
  <c r="I776" i="11"/>
  <c r="I777" i="11"/>
  <c r="I778" i="11"/>
  <c r="I779" i="11"/>
  <c r="I780" i="11"/>
  <c r="I781" i="11"/>
  <c r="I782" i="11"/>
  <c r="I783" i="11"/>
  <c r="I784" i="11"/>
  <c r="I785" i="11"/>
  <c r="I786" i="11"/>
  <c r="I787" i="11"/>
  <c r="I788" i="11"/>
  <c r="I789" i="11"/>
  <c r="I790" i="11"/>
  <c r="I791" i="11"/>
  <c r="I792" i="11"/>
  <c r="I793" i="11"/>
  <c r="I794" i="11"/>
  <c r="I795" i="11"/>
  <c r="I796" i="11"/>
  <c r="I797" i="11"/>
  <c r="I798" i="11"/>
  <c r="I799" i="11"/>
  <c r="I800" i="11"/>
  <c r="I801" i="11"/>
  <c r="I802" i="11"/>
  <c r="I803" i="11"/>
  <c r="I804" i="11"/>
  <c r="I805" i="11"/>
  <c r="I806" i="11"/>
  <c r="I807" i="11"/>
  <c r="I808" i="11"/>
  <c r="I809" i="11"/>
  <c r="I810" i="11"/>
  <c r="I811" i="11"/>
  <c r="I812" i="11"/>
  <c r="I813" i="11"/>
  <c r="I814" i="11"/>
  <c r="I815" i="11"/>
  <c r="I816" i="11"/>
  <c r="I817" i="11"/>
  <c r="I818" i="11"/>
  <c r="I819" i="11"/>
  <c r="I820" i="11"/>
  <c r="I821" i="11"/>
  <c r="I822" i="11"/>
  <c r="I823" i="11"/>
  <c r="I824" i="11"/>
  <c r="I825" i="11"/>
  <c r="I826" i="11"/>
  <c r="I827" i="11"/>
  <c r="I828" i="11"/>
  <c r="I829" i="11"/>
  <c r="I830" i="11"/>
  <c r="I831" i="11"/>
  <c r="I832" i="11"/>
  <c r="I833" i="11"/>
  <c r="I834" i="11"/>
  <c r="I835" i="11"/>
  <c r="I836" i="11"/>
  <c r="I837" i="11"/>
  <c r="I838" i="11"/>
  <c r="I839" i="11"/>
  <c r="I840" i="11"/>
  <c r="I841" i="11"/>
  <c r="I842" i="11"/>
  <c r="I843" i="11"/>
  <c r="I844" i="11"/>
  <c r="I845" i="11"/>
  <c r="I846" i="11"/>
  <c r="I847" i="11"/>
  <c r="I848" i="11"/>
  <c r="I849" i="11"/>
  <c r="I850" i="11"/>
  <c r="I851" i="11"/>
  <c r="I852" i="11"/>
  <c r="I853" i="11"/>
  <c r="I854" i="11"/>
  <c r="I855" i="11"/>
  <c r="I856" i="11"/>
  <c r="I857" i="11"/>
  <c r="I858" i="11"/>
  <c r="I859" i="11"/>
  <c r="I860" i="11"/>
  <c r="I861" i="11"/>
  <c r="I862" i="11"/>
  <c r="I863" i="11"/>
  <c r="I864" i="11"/>
  <c r="I865" i="11"/>
  <c r="I866" i="11"/>
  <c r="I867" i="11"/>
  <c r="I868" i="11"/>
  <c r="I869" i="11"/>
  <c r="I870" i="11"/>
  <c r="I871" i="11"/>
  <c r="I872" i="11"/>
  <c r="I873" i="11"/>
  <c r="I874" i="11"/>
  <c r="I875" i="11"/>
  <c r="I876" i="11"/>
  <c r="I877" i="11"/>
  <c r="I878" i="11"/>
  <c r="I879" i="11"/>
  <c r="I880" i="11"/>
  <c r="I881" i="11"/>
  <c r="I882" i="11"/>
  <c r="I883" i="11"/>
  <c r="I884" i="11"/>
  <c r="I885" i="11"/>
  <c r="I886" i="11"/>
  <c r="I887" i="11"/>
  <c r="I888" i="11"/>
  <c r="I889" i="11"/>
  <c r="I890" i="11"/>
  <c r="I891" i="11"/>
  <c r="I892" i="11"/>
  <c r="I893" i="11"/>
  <c r="I894" i="11"/>
  <c r="I895" i="11"/>
  <c r="I896" i="11"/>
  <c r="I897" i="11"/>
  <c r="I898" i="11"/>
  <c r="I899" i="11"/>
  <c r="I900" i="11"/>
  <c r="I901" i="11"/>
  <c r="I902" i="11"/>
  <c r="I903" i="11"/>
  <c r="I904" i="11"/>
  <c r="I905" i="11"/>
  <c r="I906" i="11"/>
  <c r="I907" i="11"/>
  <c r="I908" i="11"/>
  <c r="I909" i="11"/>
  <c r="I910" i="11"/>
  <c r="I911" i="11"/>
  <c r="I912" i="11"/>
  <c r="I913" i="11"/>
  <c r="I914" i="11"/>
  <c r="I915" i="11"/>
  <c r="I916" i="11"/>
  <c r="I917" i="11"/>
  <c r="I918" i="11"/>
  <c r="I919" i="11"/>
  <c r="I920" i="11"/>
  <c r="I921" i="11"/>
  <c r="I922" i="11"/>
  <c r="I923" i="11"/>
  <c r="I924" i="11"/>
  <c r="I925" i="11"/>
  <c r="I926" i="11"/>
  <c r="I927" i="11"/>
  <c r="I928" i="11"/>
  <c r="I929" i="11"/>
  <c r="I930" i="11"/>
  <c r="I931" i="11"/>
  <c r="I932" i="11"/>
  <c r="I933" i="11"/>
  <c r="I934" i="11"/>
  <c r="I935" i="11"/>
  <c r="I936" i="11"/>
  <c r="I937" i="11"/>
  <c r="I938" i="11"/>
  <c r="I939" i="11"/>
  <c r="I940" i="11"/>
  <c r="I941" i="11"/>
  <c r="I942" i="11"/>
  <c r="I943" i="11"/>
  <c r="I944" i="11"/>
  <c r="I945" i="11"/>
  <c r="I946" i="11"/>
  <c r="I947" i="11"/>
  <c r="I948" i="11"/>
  <c r="I949" i="11"/>
  <c r="I950" i="11"/>
  <c r="I951" i="11"/>
  <c r="I952" i="11"/>
  <c r="I953" i="11"/>
  <c r="I954" i="11"/>
  <c r="I955" i="11"/>
  <c r="I956" i="11"/>
  <c r="I957" i="11"/>
  <c r="I958" i="11"/>
  <c r="I959" i="11"/>
  <c r="I960" i="11"/>
  <c r="I961" i="11"/>
  <c r="I962" i="11"/>
  <c r="I963" i="11"/>
  <c r="I964" i="11"/>
  <c r="I965" i="11"/>
  <c r="I966" i="11"/>
  <c r="I967" i="11"/>
  <c r="I968" i="11"/>
  <c r="I969" i="11"/>
  <c r="I970" i="11"/>
  <c r="I971" i="11"/>
  <c r="I972" i="11"/>
  <c r="I973" i="11"/>
  <c r="I974" i="11"/>
  <c r="I975" i="11"/>
  <c r="I976" i="11"/>
  <c r="I977" i="11"/>
  <c r="I978" i="11"/>
  <c r="I979" i="11"/>
  <c r="I980" i="11"/>
  <c r="I981" i="11"/>
  <c r="I982" i="11"/>
  <c r="I983" i="11"/>
  <c r="I984" i="11"/>
  <c r="I985" i="11"/>
  <c r="I986" i="11"/>
  <c r="I987" i="11"/>
  <c r="I988" i="11"/>
  <c r="I989" i="11"/>
  <c r="I990" i="11"/>
  <c r="I991" i="11"/>
  <c r="I992" i="11"/>
  <c r="I993" i="11"/>
  <c r="I994" i="11"/>
  <c r="I995" i="11"/>
  <c r="I996" i="11"/>
  <c r="I997" i="11"/>
  <c r="I998" i="11"/>
  <c r="I999" i="11"/>
  <c r="I1000" i="11"/>
  <c r="I1001" i="11"/>
  <c r="G2" i="11"/>
  <c r="H3" i="11"/>
  <c r="H4" i="1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42" i="11"/>
  <c r="H43" i="11"/>
  <c r="H44" i="11"/>
  <c r="H45" i="11"/>
  <c r="H46" i="11"/>
  <c r="H47" i="11"/>
  <c r="H48" i="11"/>
  <c r="H49" i="11"/>
  <c r="H50" i="11"/>
  <c r="H51" i="11"/>
  <c r="H52" i="11"/>
  <c r="H53" i="11"/>
  <c r="H54" i="11"/>
  <c r="H55" i="11"/>
  <c r="H56" i="11"/>
  <c r="H57" i="11"/>
  <c r="H58" i="11"/>
  <c r="H59" i="11"/>
  <c r="H60" i="11"/>
  <c r="H61" i="11"/>
  <c r="H62" i="11"/>
  <c r="H63" i="11"/>
  <c r="H64" i="11"/>
  <c r="H65" i="11"/>
  <c r="H66" i="11"/>
  <c r="H67" i="11"/>
  <c r="H68" i="11"/>
  <c r="H69" i="11"/>
  <c r="H70" i="11"/>
  <c r="H71" i="11"/>
  <c r="H72" i="11"/>
  <c r="H73" i="11"/>
  <c r="H74" i="11"/>
  <c r="H75" i="11"/>
  <c r="H76" i="11"/>
  <c r="H77" i="11"/>
  <c r="H78" i="11"/>
  <c r="H79" i="11"/>
  <c r="H80" i="11"/>
  <c r="H81" i="11"/>
  <c r="H82" i="11"/>
  <c r="H83" i="11"/>
  <c r="H84" i="11"/>
  <c r="H85" i="11"/>
  <c r="H86" i="11"/>
  <c r="H87" i="11"/>
  <c r="H88" i="11"/>
  <c r="H89" i="11"/>
  <c r="H90" i="11"/>
  <c r="H91" i="11"/>
  <c r="H92" i="11"/>
  <c r="H93" i="11"/>
  <c r="H94" i="11"/>
  <c r="H95" i="11"/>
  <c r="H96" i="11"/>
  <c r="H97" i="11"/>
  <c r="H98" i="11"/>
  <c r="H99" i="11"/>
  <c r="H100" i="11"/>
  <c r="H101" i="11"/>
  <c r="H102" i="11"/>
  <c r="H103" i="11"/>
  <c r="H104" i="11"/>
  <c r="H105" i="11"/>
  <c r="H106" i="11"/>
  <c r="H107" i="11"/>
  <c r="H108" i="11"/>
  <c r="H109" i="11"/>
  <c r="H110" i="11"/>
  <c r="H111" i="11"/>
  <c r="H112" i="11"/>
  <c r="H113" i="11"/>
  <c r="H114" i="11"/>
  <c r="H115" i="11"/>
  <c r="H116" i="11"/>
  <c r="H117" i="11"/>
  <c r="H118" i="11"/>
  <c r="H119" i="11"/>
  <c r="H120" i="11"/>
  <c r="H121" i="11"/>
  <c r="H122" i="11"/>
  <c r="H123" i="11"/>
  <c r="H124" i="11"/>
  <c r="H125" i="11"/>
  <c r="H126" i="11"/>
  <c r="H127" i="11"/>
  <c r="H128" i="11"/>
  <c r="H129" i="11"/>
  <c r="H130" i="11"/>
  <c r="H131" i="11"/>
  <c r="H132" i="11"/>
  <c r="H133" i="11"/>
  <c r="H134" i="11"/>
  <c r="H135" i="11"/>
  <c r="H136" i="11"/>
  <c r="H137" i="11"/>
  <c r="H138" i="11"/>
  <c r="H139" i="11"/>
  <c r="H140" i="11"/>
  <c r="H141" i="11"/>
  <c r="H142" i="11"/>
  <c r="H143" i="11"/>
  <c r="H144" i="11"/>
  <c r="H145" i="11"/>
  <c r="H146" i="11"/>
  <c r="H147" i="11"/>
  <c r="H148" i="11"/>
  <c r="H149" i="11"/>
  <c r="H150" i="11"/>
  <c r="H151" i="11"/>
  <c r="H152" i="11"/>
  <c r="H153" i="11"/>
  <c r="H154" i="11"/>
  <c r="H155" i="11"/>
  <c r="H156" i="11"/>
  <c r="H157" i="11"/>
  <c r="H158" i="11"/>
  <c r="H159" i="11"/>
  <c r="H160" i="11"/>
  <c r="H161" i="11"/>
  <c r="H162" i="11"/>
  <c r="H163" i="11"/>
  <c r="H164" i="11"/>
  <c r="H165" i="11"/>
  <c r="H166" i="11"/>
  <c r="H167" i="11"/>
  <c r="H168" i="11"/>
  <c r="H169" i="11"/>
  <c r="H170" i="11"/>
  <c r="H171" i="11"/>
  <c r="H172" i="11"/>
  <c r="H173" i="11"/>
  <c r="H174" i="11"/>
  <c r="H175" i="11"/>
  <c r="H176" i="11"/>
  <c r="H177" i="11"/>
  <c r="H178" i="11"/>
  <c r="H179" i="11"/>
  <c r="H180" i="11"/>
  <c r="H181" i="11"/>
  <c r="H182" i="11"/>
  <c r="H183" i="11"/>
  <c r="H184" i="11"/>
  <c r="H185" i="11"/>
  <c r="H186" i="11"/>
  <c r="H187" i="11"/>
  <c r="H188" i="11"/>
  <c r="H189" i="11"/>
  <c r="H190" i="11"/>
  <c r="H191" i="11"/>
  <c r="H192" i="11"/>
  <c r="H193" i="11"/>
  <c r="H194" i="11"/>
  <c r="H195" i="11"/>
  <c r="H196" i="11"/>
  <c r="H197" i="11"/>
  <c r="H198" i="11"/>
  <c r="H199" i="11"/>
  <c r="H200" i="11"/>
  <c r="H201" i="11"/>
  <c r="H202" i="11"/>
  <c r="H203" i="11"/>
  <c r="H204" i="11"/>
  <c r="H205" i="11"/>
  <c r="H206" i="11"/>
  <c r="H207" i="11"/>
  <c r="H208" i="11"/>
  <c r="H209" i="11"/>
  <c r="H210" i="11"/>
  <c r="H211" i="11"/>
  <c r="H212" i="11"/>
  <c r="H213" i="11"/>
  <c r="H214" i="11"/>
  <c r="H215" i="11"/>
  <c r="H216" i="11"/>
  <c r="H217" i="11"/>
  <c r="H218" i="11"/>
  <c r="H219" i="11"/>
  <c r="H220" i="11"/>
  <c r="H221" i="11"/>
  <c r="H222" i="11"/>
  <c r="H223" i="11"/>
  <c r="H224" i="11"/>
  <c r="H225" i="11"/>
  <c r="H226" i="11"/>
  <c r="H227" i="11"/>
  <c r="H228" i="11"/>
  <c r="H229" i="11"/>
  <c r="H230" i="11"/>
  <c r="H231" i="11"/>
  <c r="H232" i="11"/>
  <c r="H233" i="11"/>
  <c r="H234" i="11"/>
  <c r="H235" i="11"/>
  <c r="H236" i="11"/>
  <c r="H237" i="11"/>
  <c r="H238" i="11"/>
  <c r="H239" i="11"/>
  <c r="H240" i="11"/>
  <c r="H241" i="11"/>
  <c r="H242" i="11"/>
  <c r="H243" i="11"/>
  <c r="H244" i="11"/>
  <c r="H245" i="11"/>
  <c r="H246" i="11"/>
  <c r="H247" i="11"/>
  <c r="H248" i="11"/>
  <c r="H249" i="11"/>
  <c r="H250" i="11"/>
  <c r="H251" i="11"/>
  <c r="H252" i="11"/>
  <c r="H253" i="11"/>
  <c r="H254" i="11"/>
  <c r="H255" i="11"/>
  <c r="H256" i="11"/>
  <c r="H257" i="11"/>
  <c r="H258" i="11"/>
  <c r="H259" i="11"/>
  <c r="H260" i="11"/>
  <c r="H261" i="11"/>
  <c r="H262" i="11"/>
  <c r="H263" i="11"/>
  <c r="H264" i="11"/>
  <c r="H265" i="11"/>
  <c r="H266" i="11"/>
  <c r="H267" i="11"/>
  <c r="H268" i="11"/>
  <c r="H269" i="11"/>
  <c r="H270" i="11"/>
  <c r="H271" i="11"/>
  <c r="H272" i="11"/>
  <c r="H273" i="11"/>
  <c r="H274" i="11"/>
  <c r="H275" i="11"/>
  <c r="H276" i="11"/>
  <c r="H277" i="11"/>
  <c r="H278" i="11"/>
  <c r="H279" i="11"/>
  <c r="H280" i="11"/>
  <c r="H281" i="11"/>
  <c r="H282" i="11"/>
  <c r="H283" i="11"/>
  <c r="H284" i="11"/>
  <c r="H285" i="11"/>
  <c r="H286" i="11"/>
  <c r="H287" i="11"/>
  <c r="H288" i="11"/>
  <c r="H289" i="11"/>
  <c r="H290" i="11"/>
  <c r="H291" i="11"/>
  <c r="H292" i="11"/>
  <c r="H293" i="11"/>
  <c r="H294" i="11"/>
  <c r="H295" i="11"/>
  <c r="H296" i="11"/>
  <c r="H297" i="11"/>
  <c r="H298" i="11"/>
  <c r="H299" i="11"/>
  <c r="H300" i="11"/>
  <c r="H301" i="11"/>
  <c r="H302" i="11"/>
  <c r="H303" i="11"/>
  <c r="H304" i="11"/>
  <c r="H305" i="11"/>
  <c r="H306" i="11"/>
  <c r="H307" i="11"/>
  <c r="H308" i="11"/>
  <c r="H309" i="11"/>
  <c r="H310" i="11"/>
  <c r="H311" i="11"/>
  <c r="H312" i="11"/>
  <c r="H313" i="11"/>
  <c r="H314" i="11"/>
  <c r="H315" i="11"/>
  <c r="H316" i="11"/>
  <c r="H317" i="11"/>
  <c r="H318" i="11"/>
  <c r="H319" i="11"/>
  <c r="H320" i="11"/>
  <c r="H321" i="11"/>
  <c r="H322" i="11"/>
  <c r="H323" i="11"/>
  <c r="H324" i="11"/>
  <c r="H325" i="11"/>
  <c r="H326" i="11"/>
  <c r="H327" i="11"/>
  <c r="H328" i="11"/>
  <c r="H329" i="11"/>
  <c r="H330" i="11"/>
  <c r="H331" i="11"/>
  <c r="H332" i="11"/>
  <c r="H333" i="11"/>
  <c r="H334" i="11"/>
  <c r="H335" i="11"/>
  <c r="H336" i="11"/>
  <c r="H337" i="11"/>
  <c r="H338" i="11"/>
  <c r="H339" i="11"/>
  <c r="H340" i="11"/>
  <c r="H341" i="11"/>
  <c r="H342" i="11"/>
  <c r="H343" i="11"/>
  <c r="H344" i="11"/>
  <c r="H345" i="11"/>
  <c r="H346" i="11"/>
  <c r="H347" i="11"/>
  <c r="H348" i="11"/>
  <c r="H349" i="11"/>
  <c r="H350" i="11"/>
  <c r="H351" i="11"/>
  <c r="H352" i="11"/>
  <c r="H353" i="11"/>
  <c r="H354" i="11"/>
  <c r="H355" i="11"/>
  <c r="H356" i="11"/>
  <c r="H357" i="11"/>
  <c r="H358" i="11"/>
  <c r="H359" i="11"/>
  <c r="H360" i="11"/>
  <c r="H361" i="11"/>
  <c r="H362" i="11"/>
  <c r="H363" i="11"/>
  <c r="H364" i="11"/>
  <c r="H365" i="11"/>
  <c r="H366" i="11"/>
  <c r="H367" i="11"/>
  <c r="H368" i="11"/>
  <c r="H369" i="11"/>
  <c r="H370" i="11"/>
  <c r="H371" i="11"/>
  <c r="H372" i="11"/>
  <c r="H373" i="11"/>
  <c r="H374" i="11"/>
  <c r="H375" i="11"/>
  <c r="H376" i="11"/>
  <c r="H377" i="11"/>
  <c r="H378" i="11"/>
  <c r="H379" i="11"/>
  <c r="H380" i="11"/>
  <c r="H381" i="11"/>
  <c r="H382" i="11"/>
  <c r="H383" i="11"/>
  <c r="H384" i="11"/>
  <c r="H385" i="11"/>
  <c r="H386" i="11"/>
  <c r="H387" i="11"/>
  <c r="H388" i="11"/>
  <c r="H389" i="11"/>
  <c r="H390" i="11"/>
  <c r="H391" i="11"/>
  <c r="H392" i="11"/>
  <c r="H393" i="11"/>
  <c r="H394" i="11"/>
  <c r="H395" i="11"/>
  <c r="H396" i="11"/>
  <c r="H397" i="11"/>
  <c r="H398" i="11"/>
  <c r="H399" i="11"/>
  <c r="H400" i="11"/>
  <c r="H401" i="11"/>
  <c r="H402" i="11"/>
  <c r="H403" i="11"/>
  <c r="H404" i="11"/>
  <c r="H405" i="11"/>
  <c r="H406" i="11"/>
  <c r="H407" i="11"/>
  <c r="H408" i="11"/>
  <c r="H409" i="11"/>
  <c r="H410" i="11"/>
  <c r="H411" i="11"/>
  <c r="H412" i="11"/>
  <c r="H413" i="11"/>
  <c r="H414" i="11"/>
  <c r="H415" i="11"/>
  <c r="H416" i="11"/>
  <c r="H417" i="11"/>
  <c r="H418" i="11"/>
  <c r="H419" i="11"/>
  <c r="H420" i="11"/>
  <c r="H421" i="11"/>
  <c r="H422" i="11"/>
  <c r="H423" i="11"/>
  <c r="H424" i="11"/>
  <c r="H425" i="11"/>
  <c r="H426" i="11"/>
  <c r="H427" i="11"/>
  <c r="H428" i="11"/>
  <c r="H429" i="11"/>
  <c r="H430" i="11"/>
  <c r="H431" i="11"/>
  <c r="H432" i="11"/>
  <c r="H433" i="11"/>
  <c r="H434" i="11"/>
  <c r="H435" i="11"/>
  <c r="H436" i="11"/>
  <c r="H437" i="11"/>
  <c r="H438" i="11"/>
  <c r="H439" i="11"/>
  <c r="H440" i="11"/>
  <c r="H441" i="11"/>
  <c r="H442" i="11"/>
  <c r="H443" i="11"/>
  <c r="H444" i="11"/>
  <c r="H445" i="11"/>
  <c r="H446" i="11"/>
  <c r="H447" i="11"/>
  <c r="H448" i="11"/>
  <c r="H449" i="11"/>
  <c r="H450" i="11"/>
  <c r="H451" i="11"/>
  <c r="H452" i="11"/>
  <c r="H453" i="11"/>
  <c r="H454" i="11"/>
  <c r="H455" i="11"/>
  <c r="H456" i="11"/>
  <c r="H457" i="11"/>
  <c r="H458" i="11"/>
  <c r="H459" i="11"/>
  <c r="H460" i="11"/>
  <c r="H461" i="11"/>
  <c r="H462" i="11"/>
  <c r="H463" i="11"/>
  <c r="H464" i="11"/>
  <c r="H465" i="11"/>
  <c r="H466" i="11"/>
  <c r="H467" i="11"/>
  <c r="H468" i="11"/>
  <c r="H469" i="11"/>
  <c r="H470" i="11"/>
  <c r="H471" i="11"/>
  <c r="H472" i="11"/>
  <c r="H473" i="11"/>
  <c r="H474" i="11"/>
  <c r="H475" i="11"/>
  <c r="H476" i="11"/>
  <c r="H477" i="11"/>
  <c r="H478" i="11"/>
  <c r="H479" i="11"/>
  <c r="H480" i="11"/>
  <c r="H481" i="11"/>
  <c r="H482" i="11"/>
  <c r="H483" i="11"/>
  <c r="H484" i="11"/>
  <c r="H485" i="11"/>
  <c r="H486" i="11"/>
  <c r="H487" i="11"/>
  <c r="H488" i="11"/>
  <c r="H489" i="11"/>
  <c r="H490" i="11"/>
  <c r="H491" i="11"/>
  <c r="H492" i="11"/>
  <c r="H493" i="11"/>
  <c r="H494" i="11"/>
  <c r="H495" i="11"/>
  <c r="H496" i="11"/>
  <c r="H497" i="11"/>
  <c r="H498" i="11"/>
  <c r="H499" i="11"/>
  <c r="H500" i="11"/>
  <c r="H501" i="11"/>
  <c r="H502" i="11"/>
  <c r="H503" i="11"/>
  <c r="H504" i="11"/>
  <c r="H505" i="11"/>
  <c r="H506" i="11"/>
  <c r="H507" i="11"/>
  <c r="H508" i="11"/>
  <c r="H509" i="11"/>
  <c r="H510" i="11"/>
  <c r="H511" i="11"/>
  <c r="H512" i="11"/>
  <c r="H513" i="11"/>
  <c r="H514" i="11"/>
  <c r="H515" i="11"/>
  <c r="H516" i="11"/>
  <c r="H517" i="11"/>
  <c r="H518" i="11"/>
  <c r="H519" i="11"/>
  <c r="H520" i="11"/>
  <c r="H521" i="11"/>
  <c r="H522" i="11"/>
  <c r="H523" i="11"/>
  <c r="H524" i="11"/>
  <c r="H525" i="11"/>
  <c r="H526" i="11"/>
  <c r="H527" i="11"/>
  <c r="H528" i="11"/>
  <c r="H529" i="11"/>
  <c r="H530" i="11"/>
  <c r="H531" i="11"/>
  <c r="H532" i="11"/>
  <c r="H533" i="11"/>
  <c r="H534" i="11"/>
  <c r="H535" i="11"/>
  <c r="H536" i="11"/>
  <c r="H537" i="11"/>
  <c r="H538" i="11"/>
  <c r="H539" i="11"/>
  <c r="H540" i="11"/>
  <c r="H541" i="11"/>
  <c r="H542" i="11"/>
  <c r="H543" i="11"/>
  <c r="H544" i="11"/>
  <c r="H545" i="11"/>
  <c r="H546" i="11"/>
  <c r="H547" i="11"/>
  <c r="H548" i="11"/>
  <c r="H549" i="11"/>
  <c r="H550" i="11"/>
  <c r="H551" i="11"/>
  <c r="H552" i="11"/>
  <c r="H553" i="11"/>
  <c r="H554" i="11"/>
  <c r="H555" i="11"/>
  <c r="H556" i="11"/>
  <c r="H557" i="11"/>
  <c r="H558" i="11"/>
  <c r="H559" i="11"/>
  <c r="H560" i="11"/>
  <c r="H561" i="11"/>
  <c r="H562" i="11"/>
  <c r="H563" i="11"/>
  <c r="H564" i="11"/>
  <c r="H565" i="11"/>
  <c r="H566" i="11"/>
  <c r="H567" i="11"/>
  <c r="H568" i="11"/>
  <c r="H569" i="11"/>
  <c r="H570" i="11"/>
  <c r="H571" i="11"/>
  <c r="H572" i="11"/>
  <c r="H573" i="11"/>
  <c r="H574" i="11"/>
  <c r="H575" i="11"/>
  <c r="H576" i="11"/>
  <c r="H577" i="11"/>
  <c r="H578" i="11"/>
  <c r="H579" i="11"/>
  <c r="H580" i="11"/>
  <c r="H581" i="11"/>
  <c r="H582" i="11"/>
  <c r="H583" i="11"/>
  <c r="H584" i="11"/>
  <c r="H585" i="11"/>
  <c r="H586" i="11"/>
  <c r="H587" i="11"/>
  <c r="H588" i="11"/>
  <c r="H589" i="11"/>
  <c r="H590" i="11"/>
  <c r="H591" i="11"/>
  <c r="H592" i="11"/>
  <c r="H593" i="11"/>
  <c r="H594" i="11"/>
  <c r="H595" i="11"/>
  <c r="H596" i="11"/>
  <c r="H597" i="11"/>
  <c r="H598" i="11"/>
  <c r="H599" i="11"/>
  <c r="H600" i="11"/>
  <c r="H601" i="11"/>
  <c r="H602" i="11"/>
  <c r="H603" i="11"/>
  <c r="H604" i="11"/>
  <c r="H605" i="11"/>
  <c r="H606" i="11"/>
  <c r="H607" i="11"/>
  <c r="H608" i="11"/>
  <c r="H609" i="11"/>
  <c r="H610" i="11"/>
  <c r="H611" i="11"/>
  <c r="H612" i="11"/>
  <c r="H613" i="11"/>
  <c r="H614" i="11"/>
  <c r="H615" i="11"/>
  <c r="H616" i="11"/>
  <c r="H617" i="11"/>
  <c r="H618" i="11"/>
  <c r="H619" i="11"/>
  <c r="H620" i="11"/>
  <c r="H621" i="11"/>
  <c r="H622" i="11"/>
  <c r="H623" i="11"/>
  <c r="H624" i="11"/>
  <c r="H625" i="11"/>
  <c r="H626" i="11"/>
  <c r="H627" i="11"/>
  <c r="H628" i="11"/>
  <c r="H629" i="11"/>
  <c r="H630" i="11"/>
  <c r="H631" i="11"/>
  <c r="H632" i="11"/>
  <c r="H633" i="11"/>
  <c r="H634" i="11"/>
  <c r="H635" i="11"/>
  <c r="H636" i="11"/>
  <c r="H637" i="11"/>
  <c r="H638" i="11"/>
  <c r="H639" i="11"/>
  <c r="H640" i="11"/>
  <c r="H641" i="11"/>
  <c r="H642" i="11"/>
  <c r="H643" i="11"/>
  <c r="H644" i="11"/>
  <c r="H645" i="11"/>
  <c r="H646" i="11"/>
  <c r="H647" i="11"/>
  <c r="H648" i="11"/>
  <c r="H649" i="11"/>
  <c r="H650" i="11"/>
  <c r="H651" i="11"/>
  <c r="H652" i="11"/>
  <c r="H653" i="11"/>
  <c r="H654" i="11"/>
  <c r="H655" i="11"/>
  <c r="H656" i="11"/>
  <c r="H657" i="11"/>
  <c r="H658" i="11"/>
  <c r="H659" i="11"/>
  <c r="H660" i="11"/>
  <c r="H661" i="11"/>
  <c r="H662" i="11"/>
  <c r="H663" i="11"/>
  <c r="H664" i="11"/>
  <c r="H665" i="11"/>
  <c r="H666" i="11"/>
  <c r="H667" i="11"/>
  <c r="H668" i="11"/>
  <c r="H669" i="11"/>
  <c r="H670" i="11"/>
  <c r="H671" i="11"/>
  <c r="H672" i="11"/>
  <c r="H673" i="11"/>
  <c r="H674" i="11"/>
  <c r="H675" i="11"/>
  <c r="H676" i="11"/>
  <c r="H677" i="11"/>
  <c r="H678" i="11"/>
  <c r="H679" i="11"/>
  <c r="H680" i="11"/>
  <c r="H681" i="11"/>
  <c r="H682" i="11"/>
  <c r="H683" i="11"/>
  <c r="H684" i="11"/>
  <c r="H685" i="11"/>
  <c r="H686" i="11"/>
  <c r="H687" i="11"/>
  <c r="H688" i="11"/>
  <c r="H689" i="11"/>
  <c r="H690" i="11"/>
  <c r="H691" i="11"/>
  <c r="H692" i="11"/>
  <c r="H693" i="11"/>
  <c r="H694" i="11"/>
  <c r="H695" i="11"/>
  <c r="H696" i="11"/>
  <c r="H697" i="11"/>
  <c r="H698" i="11"/>
  <c r="H699" i="11"/>
  <c r="H700" i="11"/>
  <c r="H701" i="11"/>
  <c r="H702" i="11"/>
  <c r="H703" i="11"/>
  <c r="H704" i="11"/>
  <c r="H705" i="11"/>
  <c r="H706" i="11"/>
  <c r="H707" i="11"/>
  <c r="H708" i="11"/>
  <c r="H709" i="11"/>
  <c r="H710" i="11"/>
  <c r="H711" i="11"/>
  <c r="H712" i="11"/>
  <c r="H713" i="11"/>
  <c r="H714" i="11"/>
  <c r="H715" i="11"/>
  <c r="H716" i="11"/>
  <c r="H717" i="11"/>
  <c r="H718" i="11"/>
  <c r="H719" i="11"/>
  <c r="H720" i="11"/>
  <c r="H721" i="11"/>
  <c r="H722" i="11"/>
  <c r="H723" i="11"/>
  <c r="H724" i="11"/>
  <c r="H725" i="11"/>
  <c r="H726" i="11"/>
  <c r="H727" i="11"/>
  <c r="H728" i="11"/>
  <c r="H729" i="11"/>
  <c r="H730" i="11"/>
  <c r="H731" i="11"/>
  <c r="H732" i="11"/>
  <c r="H733" i="11"/>
  <c r="H734" i="11"/>
  <c r="H735" i="11"/>
  <c r="H736" i="11"/>
  <c r="H737" i="11"/>
  <c r="H738" i="11"/>
  <c r="H739" i="11"/>
  <c r="H740" i="11"/>
  <c r="H741" i="11"/>
  <c r="H742" i="11"/>
  <c r="H743" i="11"/>
  <c r="H744" i="11"/>
  <c r="H745" i="11"/>
  <c r="H746" i="11"/>
  <c r="H747" i="11"/>
  <c r="H748" i="11"/>
  <c r="H749" i="11"/>
  <c r="H750" i="11"/>
  <c r="H751" i="11"/>
  <c r="H752" i="11"/>
  <c r="H753" i="11"/>
  <c r="H754" i="11"/>
  <c r="H755" i="11"/>
  <c r="H756" i="11"/>
  <c r="H757" i="11"/>
  <c r="H758" i="11"/>
  <c r="H759" i="11"/>
  <c r="H760" i="11"/>
  <c r="H761" i="11"/>
  <c r="H762" i="11"/>
  <c r="H763" i="11"/>
  <c r="H764" i="11"/>
  <c r="H765" i="11"/>
  <c r="H766" i="11"/>
  <c r="H767" i="11"/>
  <c r="H768" i="11"/>
  <c r="H769" i="11"/>
  <c r="H770" i="11"/>
  <c r="H771" i="11"/>
  <c r="H772" i="11"/>
  <c r="H773" i="11"/>
  <c r="H774" i="11"/>
  <c r="H775" i="11"/>
  <c r="H776" i="11"/>
  <c r="H777" i="11"/>
  <c r="H778" i="11"/>
  <c r="H779" i="11"/>
  <c r="H780" i="11"/>
  <c r="H781" i="11"/>
  <c r="H782" i="11"/>
  <c r="H783" i="11"/>
  <c r="H784" i="11"/>
  <c r="H785" i="11"/>
  <c r="H786" i="11"/>
  <c r="H787" i="11"/>
  <c r="H788" i="11"/>
  <c r="H789" i="11"/>
  <c r="H790" i="11"/>
  <c r="H791" i="11"/>
  <c r="H792" i="11"/>
  <c r="H793" i="11"/>
  <c r="H794" i="11"/>
  <c r="H795" i="11"/>
  <c r="H796" i="11"/>
  <c r="H797" i="11"/>
  <c r="H798" i="11"/>
  <c r="H799" i="11"/>
  <c r="H800" i="11"/>
  <c r="H801" i="11"/>
  <c r="H802" i="11"/>
  <c r="H803" i="11"/>
  <c r="H804" i="11"/>
  <c r="H805" i="11"/>
  <c r="H806" i="11"/>
  <c r="H807" i="11"/>
  <c r="H808" i="11"/>
  <c r="H809" i="11"/>
  <c r="H810" i="11"/>
  <c r="H811" i="11"/>
  <c r="H812" i="11"/>
  <c r="H813" i="11"/>
  <c r="H814" i="11"/>
  <c r="H815" i="11"/>
  <c r="H816" i="11"/>
  <c r="H817" i="11"/>
  <c r="H818" i="11"/>
  <c r="H819" i="11"/>
  <c r="H820" i="11"/>
  <c r="H821" i="11"/>
  <c r="H822" i="11"/>
  <c r="H823" i="11"/>
  <c r="H824" i="11"/>
  <c r="H825" i="11"/>
  <c r="H826" i="11"/>
  <c r="H827" i="11"/>
  <c r="H828" i="11"/>
  <c r="H829" i="11"/>
  <c r="H830" i="11"/>
  <c r="H831" i="11"/>
  <c r="H832" i="11"/>
  <c r="H833" i="11"/>
  <c r="H834" i="11"/>
  <c r="H835" i="11"/>
  <c r="H836" i="11"/>
  <c r="H837" i="11"/>
  <c r="H838" i="11"/>
  <c r="H839" i="11"/>
  <c r="H840" i="11"/>
  <c r="H841" i="11"/>
  <c r="H842" i="11"/>
  <c r="H843" i="11"/>
  <c r="H844" i="11"/>
  <c r="H845" i="11"/>
  <c r="H846" i="11"/>
  <c r="H847" i="11"/>
  <c r="H848" i="11"/>
  <c r="H849" i="11"/>
  <c r="H850" i="11"/>
  <c r="H851" i="11"/>
  <c r="H852" i="11"/>
  <c r="H853" i="11"/>
  <c r="H854" i="11"/>
  <c r="H855" i="11"/>
  <c r="H856" i="11"/>
  <c r="H857" i="11"/>
  <c r="H858" i="11"/>
  <c r="H859" i="11"/>
  <c r="H860" i="11"/>
  <c r="H861" i="11"/>
  <c r="H862" i="11"/>
  <c r="H863" i="11"/>
  <c r="H864" i="11"/>
  <c r="H865" i="11"/>
  <c r="H866" i="11"/>
  <c r="H867" i="11"/>
  <c r="H868" i="11"/>
  <c r="H869" i="11"/>
  <c r="H870" i="11"/>
  <c r="H871" i="11"/>
  <c r="H872" i="11"/>
  <c r="H873" i="11"/>
  <c r="H874" i="11"/>
  <c r="H875" i="11"/>
  <c r="H876" i="11"/>
  <c r="H877" i="11"/>
  <c r="H878" i="11"/>
  <c r="H879" i="11"/>
  <c r="H880" i="11"/>
  <c r="H881" i="11"/>
  <c r="H882" i="11"/>
  <c r="H883" i="11"/>
  <c r="H884" i="11"/>
  <c r="H885" i="11"/>
  <c r="H886" i="11"/>
  <c r="H887" i="11"/>
  <c r="H888" i="11"/>
  <c r="H889" i="11"/>
  <c r="H890" i="11"/>
  <c r="H891" i="11"/>
  <c r="H892" i="11"/>
  <c r="H893" i="11"/>
  <c r="H894" i="11"/>
  <c r="H895" i="11"/>
  <c r="H896" i="11"/>
  <c r="H897" i="11"/>
  <c r="H898" i="11"/>
  <c r="H899" i="11"/>
  <c r="H900" i="11"/>
  <c r="H901" i="11"/>
  <c r="H902" i="11"/>
  <c r="H903" i="11"/>
  <c r="H904" i="11"/>
  <c r="H905" i="11"/>
  <c r="H906" i="11"/>
  <c r="H907" i="11"/>
  <c r="H908" i="11"/>
  <c r="H909" i="11"/>
  <c r="H910" i="11"/>
  <c r="H911" i="11"/>
  <c r="H912" i="11"/>
  <c r="H913" i="11"/>
  <c r="H914" i="11"/>
  <c r="H915" i="11"/>
  <c r="H916" i="11"/>
  <c r="H917" i="11"/>
  <c r="H918" i="11"/>
  <c r="H919" i="11"/>
  <c r="H920" i="11"/>
  <c r="H921" i="11"/>
  <c r="H922" i="11"/>
  <c r="H923" i="11"/>
  <c r="H924" i="11"/>
  <c r="H925" i="11"/>
  <c r="H926" i="11"/>
  <c r="H927" i="11"/>
  <c r="H928" i="11"/>
  <c r="H929" i="11"/>
  <c r="H930" i="11"/>
  <c r="H931" i="11"/>
  <c r="H932" i="11"/>
  <c r="H933" i="11"/>
  <c r="H934" i="11"/>
  <c r="H935" i="11"/>
  <c r="H936" i="11"/>
  <c r="H937" i="11"/>
  <c r="H938" i="11"/>
  <c r="H939" i="11"/>
  <c r="H940" i="11"/>
  <c r="H941" i="11"/>
  <c r="H942" i="11"/>
  <c r="H943" i="11"/>
  <c r="H944" i="11"/>
  <c r="H945" i="11"/>
  <c r="H946" i="11"/>
  <c r="H947" i="11"/>
  <c r="H948" i="11"/>
  <c r="H949" i="11"/>
  <c r="H950" i="11"/>
  <c r="H951" i="11"/>
  <c r="H952" i="11"/>
  <c r="H953" i="11"/>
  <c r="H954" i="11"/>
  <c r="H955" i="11"/>
  <c r="H956" i="11"/>
  <c r="H957" i="11"/>
  <c r="H958" i="11"/>
  <c r="H959" i="11"/>
  <c r="H960" i="11"/>
  <c r="H961" i="11"/>
  <c r="H962" i="11"/>
  <c r="H963" i="11"/>
  <c r="H964" i="11"/>
  <c r="H965" i="11"/>
  <c r="H966" i="11"/>
  <c r="H967" i="11"/>
  <c r="H968" i="11"/>
  <c r="H969" i="11"/>
  <c r="H970" i="11"/>
  <c r="H971" i="11"/>
  <c r="H972" i="11"/>
  <c r="H973" i="11"/>
  <c r="H974" i="11"/>
  <c r="H975" i="11"/>
  <c r="H976" i="11"/>
  <c r="H977" i="11"/>
  <c r="H978" i="11"/>
  <c r="H979" i="11"/>
  <c r="H980" i="11"/>
  <c r="H981" i="11"/>
  <c r="H982" i="11"/>
  <c r="H983" i="11"/>
  <c r="H984" i="11"/>
  <c r="H985" i="11"/>
  <c r="H986" i="11"/>
  <c r="H987" i="11"/>
  <c r="H988" i="11"/>
  <c r="H989" i="11"/>
  <c r="H990" i="11"/>
  <c r="H991" i="11"/>
  <c r="H992" i="11"/>
  <c r="H993" i="11"/>
  <c r="H994" i="11"/>
  <c r="H995" i="11"/>
  <c r="H996" i="11"/>
  <c r="H997" i="11"/>
  <c r="H998" i="11"/>
  <c r="H999" i="11"/>
  <c r="H1000" i="11"/>
  <c r="H1001" i="11"/>
  <c r="H2" i="11"/>
  <c r="I4" i="5"/>
  <c r="I5" i="5"/>
  <c r="I6" i="5"/>
  <c r="I7" i="5"/>
  <c r="I8" i="5"/>
  <c r="H4" i="5"/>
  <c r="H5" i="5"/>
  <c r="H6" i="5"/>
  <c r="H7" i="5"/>
  <c r="H8" i="5"/>
  <c r="G4" i="5"/>
  <c r="J4" i="5" s="1"/>
  <c r="G5" i="5"/>
  <c r="J5" i="5" s="1"/>
  <c r="G6" i="5"/>
  <c r="G7" i="5"/>
  <c r="G8" i="5"/>
  <c r="J8" i="5" s="1"/>
  <c r="O4" i="7"/>
  <c r="O5" i="7"/>
  <c r="O6" i="7"/>
  <c r="O7" i="7"/>
  <c r="O8" i="7"/>
  <c r="O3" i="7"/>
  <c r="N4" i="7"/>
  <c r="N5" i="7"/>
  <c r="N6" i="7"/>
  <c r="N7" i="7"/>
  <c r="N8" i="7"/>
  <c r="N3" i="7"/>
  <c r="J7" i="7"/>
  <c r="J6" i="7"/>
  <c r="R6" i="6"/>
  <c r="R7" i="6"/>
  <c r="R8" i="6"/>
  <c r="R9" i="6"/>
  <c r="R10" i="6"/>
  <c r="R5" i="6"/>
  <c r="M6" i="6"/>
  <c r="M7" i="6"/>
  <c r="M8" i="6"/>
  <c r="M9" i="6"/>
  <c r="M10" i="6"/>
  <c r="W7" i="9"/>
  <c r="W8" i="9"/>
  <c r="T6" i="9"/>
  <c r="T7" i="9"/>
  <c r="S8" i="8"/>
  <c r="F613" i="11" s="1"/>
  <c r="G613" i="11" s="1"/>
  <c r="S9" i="8"/>
  <c r="F684" i="11" s="1"/>
  <c r="G684" i="11" s="1"/>
  <c r="F19" i="11"/>
  <c r="G19" i="11" s="1"/>
  <c r="J7" i="5" l="1"/>
  <c r="J6" i="5"/>
  <c r="F225" i="11"/>
  <c r="G225" i="11" s="1"/>
  <c r="F125" i="11"/>
  <c r="G125" i="11" s="1"/>
  <c r="F175" i="11"/>
  <c r="G175" i="11" s="1"/>
  <c r="F332" i="11"/>
  <c r="G332" i="11" s="1"/>
  <c r="F963" i="11"/>
  <c r="G963" i="11" s="1"/>
  <c r="F322" i="11"/>
  <c r="G322" i="11" s="1"/>
  <c r="F956" i="11"/>
  <c r="G956" i="11" s="1"/>
  <c r="F252" i="11"/>
  <c r="G252" i="11" s="1"/>
  <c r="F214" i="11"/>
  <c r="G214" i="11" s="1"/>
  <c r="F162" i="11"/>
  <c r="G162" i="11" s="1"/>
  <c r="F99" i="11"/>
  <c r="G99" i="11" s="1"/>
  <c r="F340" i="11"/>
  <c r="G340" i="11" s="1"/>
  <c r="F979" i="11"/>
  <c r="G979" i="11" s="1"/>
  <c r="F283" i="11"/>
  <c r="G283" i="11" s="1"/>
  <c r="F245" i="11"/>
  <c r="G245" i="11" s="1"/>
  <c r="F871" i="11"/>
  <c r="G871" i="11" s="1"/>
  <c r="F156" i="11"/>
  <c r="G156" i="11" s="1"/>
  <c r="F44" i="11"/>
  <c r="G44" i="11" s="1"/>
  <c r="F935" i="11"/>
  <c r="G935" i="11" s="1"/>
  <c r="F336" i="11"/>
  <c r="G336" i="11" s="1"/>
  <c r="F309" i="11"/>
  <c r="G309" i="11" s="1"/>
  <c r="F272" i="11"/>
  <c r="G272" i="11" s="1"/>
  <c r="F906" i="11"/>
  <c r="G906" i="11" s="1"/>
  <c r="F190" i="11"/>
  <c r="G190" i="11" s="1"/>
  <c r="F140" i="11"/>
  <c r="G140" i="11" s="1"/>
  <c r="F674" i="11"/>
  <c r="G674" i="11" s="1"/>
  <c r="F339" i="11"/>
  <c r="G339" i="11" s="1"/>
  <c r="F335" i="11"/>
  <c r="G335" i="11" s="1"/>
  <c r="F327" i="11"/>
  <c r="G327" i="11" s="1"/>
  <c r="F320" i="11"/>
  <c r="G320" i="11" s="1"/>
  <c r="F977" i="11"/>
  <c r="G977" i="11" s="1"/>
  <c r="F967" i="11"/>
  <c r="G967" i="11" s="1"/>
  <c r="F960" i="11"/>
  <c r="G960" i="11" s="1"/>
  <c r="F292" i="11"/>
  <c r="G292" i="11" s="1"/>
  <c r="F950" i="11"/>
  <c r="G950" i="11" s="1"/>
  <c r="F268" i="11"/>
  <c r="G268" i="11" s="1"/>
  <c r="F930" i="11"/>
  <c r="G930" i="11" s="1"/>
  <c r="F921" i="11"/>
  <c r="G921" i="11" s="1"/>
  <c r="F241" i="11"/>
  <c r="G241" i="11" s="1"/>
  <c r="F234" i="11"/>
  <c r="G234" i="11" s="1"/>
  <c r="F221" i="11"/>
  <c r="G221" i="11" s="1"/>
  <c r="F211" i="11"/>
  <c r="G211" i="11" s="1"/>
  <c r="F199" i="11"/>
  <c r="G199" i="11" s="1"/>
  <c r="F185" i="11"/>
  <c r="G185" i="11" s="1"/>
  <c r="F168" i="11"/>
  <c r="G168" i="11" s="1"/>
  <c r="F161" i="11"/>
  <c r="G161" i="11" s="1"/>
  <c r="F828" i="11"/>
  <c r="G828" i="11" s="1"/>
  <c r="F139" i="11"/>
  <c r="G139" i="11" s="1"/>
  <c r="F116" i="11"/>
  <c r="G116" i="11" s="1"/>
  <c r="F759" i="11"/>
  <c r="G759" i="11" s="1"/>
  <c r="F708" i="11"/>
  <c r="G708" i="11" s="1"/>
  <c r="F1000" i="11"/>
  <c r="G1000" i="11" s="1"/>
  <c r="F995" i="11"/>
  <c r="G995" i="11" s="1"/>
  <c r="F989" i="11"/>
  <c r="G989" i="11" s="1"/>
  <c r="F318" i="11"/>
  <c r="G318" i="11" s="1"/>
  <c r="F312" i="11"/>
  <c r="G312" i="11" s="1"/>
  <c r="F304" i="11"/>
  <c r="G304" i="11" s="1"/>
  <c r="F957" i="11"/>
  <c r="G957" i="11" s="1"/>
  <c r="F287" i="11"/>
  <c r="G287" i="11" s="1"/>
  <c r="F279" i="11"/>
  <c r="G279" i="11" s="1"/>
  <c r="F942" i="11"/>
  <c r="G942" i="11" s="1"/>
  <c r="F258" i="11"/>
  <c r="G258" i="11" s="1"/>
  <c r="F247" i="11"/>
  <c r="G247" i="11" s="1"/>
  <c r="F240" i="11"/>
  <c r="G240" i="11" s="1"/>
  <c r="F231" i="11"/>
  <c r="G231" i="11" s="1"/>
  <c r="F888" i="11"/>
  <c r="G888" i="11" s="1"/>
  <c r="F879" i="11"/>
  <c r="G879" i="11" s="1"/>
  <c r="F869" i="11"/>
  <c r="G869" i="11" s="1"/>
  <c r="F183" i="11"/>
  <c r="G183" i="11" s="1"/>
  <c r="F167" i="11"/>
  <c r="G167" i="11" s="1"/>
  <c r="F836" i="11"/>
  <c r="G836" i="11" s="1"/>
  <c r="F153" i="11"/>
  <c r="G153" i="11" s="1"/>
  <c r="F129" i="11"/>
  <c r="G129" i="11" s="1"/>
  <c r="F107" i="11"/>
  <c r="G107" i="11" s="1"/>
  <c r="F78" i="11"/>
  <c r="G78" i="11" s="1"/>
  <c r="F27" i="11"/>
  <c r="G27" i="11" s="1"/>
  <c r="F337" i="11"/>
  <c r="G337" i="11" s="1"/>
  <c r="F333" i="11"/>
  <c r="G333" i="11" s="1"/>
  <c r="F323" i="11"/>
  <c r="G323" i="11" s="1"/>
  <c r="F317" i="11"/>
  <c r="G317" i="11" s="1"/>
  <c r="F971" i="11"/>
  <c r="G971" i="11" s="1"/>
  <c r="F303" i="11"/>
  <c r="G303" i="11" s="1"/>
  <c r="F295" i="11"/>
  <c r="G295" i="11" s="1"/>
  <c r="F284" i="11"/>
  <c r="G284" i="11" s="1"/>
  <c r="F947" i="11"/>
  <c r="G947" i="11" s="1"/>
  <c r="F940" i="11"/>
  <c r="G940" i="11" s="1"/>
  <c r="F257" i="11"/>
  <c r="G257" i="11" s="1"/>
  <c r="F246" i="11"/>
  <c r="G246" i="11" s="1"/>
  <c r="F908" i="11"/>
  <c r="G908" i="11" s="1"/>
  <c r="F896" i="11"/>
  <c r="G896" i="11" s="1"/>
  <c r="F219" i="11"/>
  <c r="G219" i="11" s="1"/>
  <c r="F203" i="11"/>
  <c r="G203" i="11" s="1"/>
  <c r="F193" i="11"/>
  <c r="G193" i="11" s="1"/>
  <c r="F179" i="11"/>
  <c r="G179" i="11" s="1"/>
  <c r="F844" i="11"/>
  <c r="G844" i="11" s="1"/>
  <c r="F157" i="11"/>
  <c r="G157" i="11" s="1"/>
  <c r="F820" i="11"/>
  <c r="G820" i="11" s="1"/>
  <c r="F791" i="11"/>
  <c r="G791" i="11" s="1"/>
  <c r="F106" i="11"/>
  <c r="G106" i="11" s="1"/>
  <c r="F54" i="11"/>
  <c r="G54" i="11" s="1"/>
  <c r="F660" i="11"/>
  <c r="G660" i="11" s="1"/>
  <c r="F655" i="11"/>
  <c r="G655" i="11" s="1"/>
  <c r="F344" i="11"/>
  <c r="G344" i="11" s="1"/>
  <c r="F345" i="11"/>
  <c r="G345" i="11" s="1"/>
  <c r="F346" i="11"/>
  <c r="G346" i="11" s="1"/>
  <c r="F352" i="11"/>
  <c r="G352" i="11" s="1"/>
  <c r="F354" i="11"/>
  <c r="G354" i="11" s="1"/>
  <c r="F359" i="11"/>
  <c r="G359" i="11" s="1"/>
  <c r="F365" i="11"/>
  <c r="G365" i="11" s="1"/>
  <c r="F371" i="11"/>
  <c r="G371" i="11" s="1"/>
  <c r="F377" i="11"/>
  <c r="G377" i="11" s="1"/>
  <c r="F390" i="11"/>
  <c r="G390" i="11" s="1"/>
  <c r="F393" i="11"/>
  <c r="G393" i="11" s="1"/>
  <c r="F398" i="11"/>
  <c r="G398" i="11" s="1"/>
  <c r="F400" i="11"/>
  <c r="G400" i="11" s="1"/>
  <c r="F403" i="11"/>
  <c r="G403" i="11" s="1"/>
  <c r="F412" i="11"/>
  <c r="G412" i="11" s="1"/>
  <c r="F418" i="11"/>
  <c r="G418" i="11" s="1"/>
  <c r="F426" i="11"/>
  <c r="G426" i="11" s="1"/>
  <c r="F429" i="11"/>
  <c r="G429" i="11" s="1"/>
  <c r="F432" i="11"/>
  <c r="G432" i="11" s="1"/>
  <c r="F444" i="11"/>
  <c r="G444" i="11" s="1"/>
  <c r="F350" i="11"/>
  <c r="G350" i="11" s="1"/>
  <c r="F353" i="11"/>
  <c r="G353" i="11" s="1"/>
  <c r="F355" i="11"/>
  <c r="G355" i="11" s="1"/>
  <c r="F360" i="11"/>
  <c r="G360" i="11" s="1"/>
  <c r="F361" i="11"/>
  <c r="G361" i="11" s="1"/>
  <c r="F364" i="11"/>
  <c r="G364" i="11" s="1"/>
  <c r="F366" i="11"/>
  <c r="G366" i="11" s="1"/>
  <c r="F370" i="11"/>
  <c r="G370" i="11" s="1"/>
  <c r="F372" i="11"/>
  <c r="G372" i="11" s="1"/>
  <c r="F374" i="11"/>
  <c r="G374" i="11" s="1"/>
  <c r="F375" i="11"/>
  <c r="G375" i="11" s="1"/>
  <c r="F379" i="11"/>
  <c r="G379" i="11" s="1"/>
  <c r="F382" i="11"/>
  <c r="G382" i="11" s="1"/>
  <c r="F385" i="11"/>
  <c r="G385" i="11" s="1"/>
  <c r="F387" i="11"/>
  <c r="G387" i="11" s="1"/>
  <c r="F391" i="11"/>
  <c r="G391" i="11" s="1"/>
  <c r="F404" i="11"/>
  <c r="G404" i="11" s="1"/>
  <c r="F405" i="11"/>
  <c r="G405" i="11" s="1"/>
  <c r="F407" i="11"/>
  <c r="G407" i="11" s="1"/>
  <c r="F343" i="11"/>
  <c r="G343" i="11" s="1"/>
  <c r="F349" i="11"/>
  <c r="G349" i="11" s="1"/>
  <c r="F356" i="11"/>
  <c r="G356" i="11" s="1"/>
  <c r="F378" i="11"/>
  <c r="G378" i="11" s="1"/>
  <c r="F381" i="11"/>
  <c r="G381" i="11" s="1"/>
  <c r="F384" i="11"/>
  <c r="G384" i="11" s="1"/>
  <c r="F397" i="11"/>
  <c r="G397" i="11" s="1"/>
  <c r="F416" i="11"/>
  <c r="G416" i="11" s="1"/>
  <c r="F420" i="11"/>
  <c r="G420" i="11" s="1"/>
  <c r="F421" i="11"/>
  <c r="G421" i="11" s="1"/>
  <c r="F422" i="11"/>
  <c r="G422" i="11" s="1"/>
  <c r="F424" i="11"/>
  <c r="G424" i="11" s="1"/>
  <c r="F430" i="11"/>
  <c r="G430" i="11" s="1"/>
  <c r="F445" i="11"/>
  <c r="G445" i="11" s="1"/>
  <c r="F449" i="11"/>
  <c r="G449" i="11" s="1"/>
  <c r="F456" i="11"/>
  <c r="G456" i="11" s="1"/>
  <c r="F474" i="11"/>
  <c r="G474" i="11" s="1"/>
  <c r="F480" i="11"/>
  <c r="G480" i="11" s="1"/>
  <c r="F485" i="11"/>
  <c r="G485" i="11" s="1"/>
  <c r="F347" i="11"/>
  <c r="G347" i="11" s="1"/>
  <c r="F357" i="11"/>
  <c r="G357" i="11" s="1"/>
  <c r="F369" i="11"/>
  <c r="G369" i="11" s="1"/>
  <c r="F376" i="11"/>
  <c r="G376" i="11" s="1"/>
  <c r="F383" i="11"/>
  <c r="G383" i="11" s="1"/>
  <c r="F388" i="11"/>
  <c r="G388" i="11" s="1"/>
  <c r="F392" i="11"/>
  <c r="G392" i="11" s="1"/>
  <c r="F394" i="11"/>
  <c r="G394" i="11" s="1"/>
  <c r="F408" i="11"/>
  <c r="G408" i="11" s="1"/>
  <c r="F411" i="11"/>
  <c r="G411" i="11" s="1"/>
  <c r="F425" i="11"/>
  <c r="G425" i="11" s="1"/>
  <c r="F434" i="11"/>
  <c r="G434" i="11" s="1"/>
  <c r="F438" i="11"/>
  <c r="G438" i="11" s="1"/>
  <c r="F440" i="11"/>
  <c r="G440" i="11" s="1"/>
  <c r="F442" i="11"/>
  <c r="G442" i="11" s="1"/>
  <c r="F446" i="11"/>
  <c r="G446" i="11" s="1"/>
  <c r="F448" i="11"/>
  <c r="G448" i="11" s="1"/>
  <c r="F450" i="11"/>
  <c r="G450" i="11" s="1"/>
  <c r="F459" i="11"/>
  <c r="G459" i="11" s="1"/>
  <c r="F460" i="11"/>
  <c r="G460" i="11" s="1"/>
  <c r="F462" i="11"/>
  <c r="G462" i="11" s="1"/>
  <c r="F348" i="11"/>
  <c r="G348" i="11" s="1"/>
  <c r="F362" i="11"/>
  <c r="G362" i="11" s="1"/>
  <c r="F386" i="11"/>
  <c r="G386" i="11" s="1"/>
  <c r="F409" i="11"/>
  <c r="G409" i="11" s="1"/>
  <c r="F423" i="11"/>
  <c r="G423" i="11" s="1"/>
  <c r="F439" i="11"/>
  <c r="G439" i="11" s="1"/>
  <c r="F447" i="11"/>
  <c r="G447" i="11" s="1"/>
  <c r="F452" i="11"/>
  <c r="G452" i="11" s="1"/>
  <c r="F458" i="11"/>
  <c r="G458" i="11" s="1"/>
  <c r="F463" i="11"/>
  <c r="G463" i="11" s="1"/>
  <c r="F470" i="11"/>
  <c r="G470" i="11" s="1"/>
  <c r="F471" i="11"/>
  <c r="G471" i="11" s="1"/>
  <c r="F477" i="11"/>
  <c r="G477" i="11" s="1"/>
  <c r="F479" i="11"/>
  <c r="G479" i="11" s="1"/>
  <c r="F482" i="11"/>
  <c r="G482" i="11" s="1"/>
  <c r="F484" i="11"/>
  <c r="G484" i="11" s="1"/>
  <c r="F487" i="11"/>
  <c r="G487" i="11" s="1"/>
  <c r="F492" i="11"/>
  <c r="G492" i="11" s="1"/>
  <c r="F494" i="11"/>
  <c r="G494" i="11" s="1"/>
  <c r="F516" i="11"/>
  <c r="G516" i="11" s="1"/>
  <c r="F529" i="11"/>
  <c r="G529" i="11" s="1"/>
  <c r="F538" i="11"/>
  <c r="G538" i="11" s="1"/>
  <c r="F539" i="11"/>
  <c r="G539" i="11" s="1"/>
  <c r="F545" i="11"/>
  <c r="G545" i="11" s="1"/>
  <c r="F547" i="11"/>
  <c r="G547" i="11" s="1"/>
  <c r="F557" i="11"/>
  <c r="G557" i="11" s="1"/>
  <c r="F563" i="11"/>
  <c r="G563" i="11" s="1"/>
  <c r="F569" i="11"/>
  <c r="G569" i="11" s="1"/>
  <c r="F571" i="11"/>
  <c r="G571" i="11" s="1"/>
  <c r="F573" i="11"/>
  <c r="G573" i="11" s="1"/>
  <c r="F574" i="11"/>
  <c r="G574" i="11" s="1"/>
  <c r="F578" i="11"/>
  <c r="G578" i="11" s="1"/>
  <c r="F585" i="11"/>
  <c r="G585" i="11" s="1"/>
  <c r="F586" i="11"/>
  <c r="G586" i="11" s="1"/>
  <c r="F592" i="11"/>
  <c r="G592" i="11" s="1"/>
  <c r="F595" i="11"/>
  <c r="G595" i="11" s="1"/>
  <c r="F596" i="11"/>
  <c r="G596" i="11" s="1"/>
  <c r="F601" i="11"/>
  <c r="G601" i="11" s="1"/>
  <c r="F619" i="11"/>
  <c r="G619" i="11" s="1"/>
  <c r="F620" i="11"/>
  <c r="G620" i="11" s="1"/>
  <c r="F621" i="11"/>
  <c r="G621" i="11" s="1"/>
  <c r="F629" i="11"/>
  <c r="G629" i="11" s="1"/>
  <c r="F634" i="11"/>
  <c r="G634" i="11" s="1"/>
  <c r="F637" i="11"/>
  <c r="G637" i="11" s="1"/>
  <c r="F639" i="11"/>
  <c r="G639" i="11" s="1"/>
  <c r="F643" i="11"/>
  <c r="G643" i="11" s="1"/>
  <c r="F644" i="11"/>
  <c r="G644" i="11" s="1"/>
  <c r="F647" i="11"/>
  <c r="G647" i="11" s="1"/>
  <c r="F651" i="11"/>
  <c r="G651" i="11" s="1"/>
  <c r="F656" i="11"/>
  <c r="G656" i="11" s="1"/>
  <c r="F658" i="11"/>
  <c r="G658" i="11" s="1"/>
  <c r="F659" i="11"/>
  <c r="G659" i="11" s="1"/>
  <c r="F342" i="11"/>
  <c r="G342" i="11" s="1"/>
  <c r="F368" i="11"/>
  <c r="G368" i="11" s="1"/>
  <c r="F396" i="11"/>
  <c r="G396" i="11" s="1"/>
  <c r="F402" i="11"/>
  <c r="G402" i="11" s="1"/>
  <c r="F410" i="11"/>
  <c r="G410" i="11" s="1"/>
  <c r="F415" i="11"/>
  <c r="G415" i="11" s="1"/>
  <c r="F435" i="11"/>
  <c r="G435" i="11" s="1"/>
  <c r="F437" i="11"/>
  <c r="G437" i="11" s="1"/>
  <c r="F453" i="11"/>
  <c r="G453" i="11" s="1"/>
  <c r="F461" i="11"/>
  <c r="G461" i="11" s="1"/>
  <c r="F464" i="11"/>
  <c r="G464" i="11" s="1"/>
  <c r="F466" i="11"/>
  <c r="G466" i="11" s="1"/>
  <c r="F472" i="11"/>
  <c r="G472" i="11" s="1"/>
  <c r="F475" i="11"/>
  <c r="G475" i="11" s="1"/>
  <c r="F478" i="11"/>
  <c r="G478" i="11" s="1"/>
  <c r="F483" i="11"/>
  <c r="G483" i="11" s="1"/>
  <c r="F486" i="11"/>
  <c r="G486" i="11" s="1"/>
  <c r="F488" i="11"/>
  <c r="G488" i="11" s="1"/>
  <c r="F489" i="11"/>
  <c r="G489" i="11" s="1"/>
  <c r="F490" i="11"/>
  <c r="G490" i="11" s="1"/>
  <c r="F493" i="11"/>
  <c r="G493" i="11" s="1"/>
  <c r="F495" i="11"/>
  <c r="G495" i="11" s="1"/>
  <c r="F497" i="11"/>
  <c r="G497" i="11" s="1"/>
  <c r="F499" i="11"/>
  <c r="G499" i="11" s="1"/>
  <c r="F503" i="11"/>
  <c r="G503" i="11" s="1"/>
  <c r="F506" i="11"/>
  <c r="G506" i="11" s="1"/>
  <c r="F509" i="11"/>
  <c r="G509" i="11" s="1"/>
  <c r="F514" i="11"/>
  <c r="G514" i="11" s="1"/>
  <c r="F518" i="11"/>
  <c r="G518" i="11" s="1"/>
  <c r="F524" i="11"/>
  <c r="G524" i="11" s="1"/>
  <c r="F527" i="11"/>
  <c r="G527" i="11" s="1"/>
  <c r="F535" i="11"/>
  <c r="G535" i="11" s="1"/>
  <c r="F542" i="11"/>
  <c r="G542" i="11" s="1"/>
  <c r="F548" i="11"/>
  <c r="G548" i="11" s="1"/>
  <c r="F550" i="11"/>
  <c r="G550" i="11" s="1"/>
  <c r="F553" i="11"/>
  <c r="G553" i="11" s="1"/>
  <c r="F555" i="11"/>
  <c r="G555" i="11" s="1"/>
  <c r="F558" i="11"/>
  <c r="G558" i="11" s="1"/>
  <c r="F560" i="11"/>
  <c r="G560" i="11" s="1"/>
  <c r="F561" i="11"/>
  <c r="G561" i="11" s="1"/>
  <c r="F572" i="11"/>
  <c r="G572" i="11" s="1"/>
  <c r="F575" i="11"/>
  <c r="G575" i="11" s="1"/>
  <c r="F579" i="11"/>
  <c r="G579" i="11" s="1"/>
  <c r="F582" i="11"/>
  <c r="G582" i="11" s="1"/>
  <c r="F587" i="11"/>
  <c r="G587" i="11" s="1"/>
  <c r="F588" i="11"/>
  <c r="G588" i="11" s="1"/>
  <c r="F589" i="11"/>
  <c r="G589" i="11" s="1"/>
  <c r="F591" i="11"/>
  <c r="G591" i="11" s="1"/>
  <c r="F599" i="11"/>
  <c r="G599" i="11" s="1"/>
  <c r="F605" i="11"/>
  <c r="G605" i="11" s="1"/>
  <c r="F609" i="11"/>
  <c r="G609" i="11" s="1"/>
  <c r="F611" i="11"/>
  <c r="G611" i="11" s="1"/>
  <c r="F615" i="11"/>
  <c r="G615" i="11" s="1"/>
  <c r="F618" i="11"/>
  <c r="G618" i="11" s="1"/>
  <c r="F624" i="11"/>
  <c r="G624" i="11" s="1"/>
  <c r="F625" i="11"/>
  <c r="G625" i="11" s="1"/>
  <c r="F627" i="11"/>
  <c r="G627" i="11" s="1"/>
  <c r="F632" i="11"/>
  <c r="G632" i="11" s="1"/>
  <c r="F635" i="11"/>
  <c r="G635" i="11" s="1"/>
  <c r="F640" i="11"/>
  <c r="G640" i="11" s="1"/>
  <c r="F358" i="11"/>
  <c r="G358" i="11" s="1"/>
  <c r="F373" i="11"/>
  <c r="G373" i="11" s="1"/>
  <c r="F395" i="11"/>
  <c r="G395" i="11" s="1"/>
  <c r="F417" i="11"/>
  <c r="G417" i="11" s="1"/>
  <c r="F436" i="11"/>
  <c r="G436" i="11" s="1"/>
  <c r="F443" i="11"/>
  <c r="G443" i="11" s="1"/>
  <c r="F454" i="11"/>
  <c r="G454" i="11" s="1"/>
  <c r="F469" i="11"/>
  <c r="G469" i="11" s="1"/>
  <c r="F498" i="11"/>
  <c r="G498" i="11" s="1"/>
  <c r="F501" i="11"/>
  <c r="G501" i="11" s="1"/>
  <c r="F510" i="11"/>
  <c r="G510" i="11" s="1"/>
  <c r="F519" i="11"/>
  <c r="G519" i="11" s="1"/>
  <c r="F530" i="11"/>
  <c r="G530" i="11" s="1"/>
  <c r="F533" i="11"/>
  <c r="G533" i="11" s="1"/>
  <c r="F543" i="11"/>
  <c r="G543" i="11" s="1"/>
  <c r="F551" i="11"/>
  <c r="G551" i="11" s="1"/>
  <c r="F554" i="11"/>
  <c r="G554" i="11" s="1"/>
  <c r="F564" i="11"/>
  <c r="G564" i="11" s="1"/>
  <c r="F576" i="11"/>
  <c r="G576" i="11" s="1"/>
  <c r="F580" i="11"/>
  <c r="G580" i="11" s="1"/>
  <c r="F584" i="11"/>
  <c r="G584" i="11" s="1"/>
  <c r="F597" i="11"/>
  <c r="G597" i="11" s="1"/>
  <c r="F600" i="11"/>
  <c r="G600" i="11" s="1"/>
  <c r="F610" i="11"/>
  <c r="G610" i="11" s="1"/>
  <c r="F616" i="11"/>
  <c r="G616" i="11" s="1"/>
  <c r="F622" i="11"/>
  <c r="G622" i="11" s="1"/>
  <c r="F626" i="11"/>
  <c r="G626" i="11" s="1"/>
  <c r="F630" i="11"/>
  <c r="G630" i="11" s="1"/>
  <c r="F636" i="11"/>
  <c r="G636" i="11" s="1"/>
  <c r="F641" i="11"/>
  <c r="G641" i="11" s="1"/>
  <c r="F646" i="11"/>
  <c r="G646" i="11" s="1"/>
  <c r="F649" i="11"/>
  <c r="G649" i="11" s="1"/>
  <c r="F652" i="11"/>
  <c r="G652" i="11" s="1"/>
  <c r="F661" i="11"/>
  <c r="G661" i="11" s="1"/>
  <c r="F663" i="11"/>
  <c r="G663" i="11" s="1"/>
  <c r="F666" i="11"/>
  <c r="G666" i="11" s="1"/>
  <c r="F669" i="11"/>
  <c r="G669" i="11" s="1"/>
  <c r="F671" i="11"/>
  <c r="G671" i="11" s="1"/>
  <c r="F441" i="11"/>
  <c r="G441" i="11" s="1"/>
  <c r="F457" i="11"/>
  <c r="G457" i="11" s="1"/>
  <c r="F468" i="11"/>
  <c r="G468" i="11" s="1"/>
  <c r="F500" i="11"/>
  <c r="G500" i="11" s="1"/>
  <c r="F507" i="11"/>
  <c r="G507" i="11" s="1"/>
  <c r="F512" i="11"/>
  <c r="G512" i="11" s="1"/>
  <c r="F367" i="11"/>
  <c r="G367" i="11" s="1"/>
  <c r="F406" i="11"/>
  <c r="G406" i="11" s="1"/>
  <c r="F419" i="11"/>
  <c r="G419" i="11" s="1"/>
  <c r="F431" i="11"/>
  <c r="G431" i="11" s="1"/>
  <c r="F451" i="11"/>
  <c r="G451" i="11" s="1"/>
  <c r="F455" i="11"/>
  <c r="G455" i="11" s="1"/>
  <c r="F465" i="11"/>
  <c r="G465" i="11" s="1"/>
  <c r="F473" i="11"/>
  <c r="G473" i="11" s="1"/>
  <c r="F481" i="11"/>
  <c r="G481" i="11" s="1"/>
  <c r="F502" i="11"/>
  <c r="G502" i="11" s="1"/>
  <c r="F508" i="11"/>
  <c r="G508" i="11" s="1"/>
  <c r="F511" i="11"/>
  <c r="G511" i="11" s="1"/>
  <c r="F513" i="11"/>
  <c r="G513" i="11" s="1"/>
  <c r="F515" i="11"/>
  <c r="G515" i="11" s="1"/>
  <c r="F520" i="11"/>
  <c r="G520" i="11" s="1"/>
  <c r="F523" i="11"/>
  <c r="G523" i="11" s="1"/>
  <c r="F526" i="11"/>
  <c r="G526" i="11" s="1"/>
  <c r="F531" i="11"/>
  <c r="G531" i="11" s="1"/>
  <c r="F534" i="11"/>
  <c r="G534" i="11" s="1"/>
  <c r="F541" i="11"/>
  <c r="G541" i="11" s="1"/>
  <c r="F544" i="11"/>
  <c r="G544" i="11" s="1"/>
  <c r="F552" i="11"/>
  <c r="G552" i="11" s="1"/>
  <c r="F565" i="11"/>
  <c r="G565" i="11" s="1"/>
  <c r="F568" i="11"/>
  <c r="G568" i="11" s="1"/>
  <c r="F577" i="11"/>
  <c r="G577" i="11" s="1"/>
  <c r="F581" i="11"/>
  <c r="G581" i="11" s="1"/>
  <c r="F594" i="11"/>
  <c r="G594" i="11" s="1"/>
  <c r="F598" i="11"/>
  <c r="G598" i="11" s="1"/>
  <c r="F603" i="11"/>
  <c r="G603" i="11" s="1"/>
  <c r="F606" i="11"/>
  <c r="G606" i="11" s="1"/>
  <c r="F608" i="11"/>
  <c r="G608" i="11" s="1"/>
  <c r="F614" i="11"/>
  <c r="G614" i="11" s="1"/>
  <c r="F617" i="11"/>
  <c r="G617" i="11" s="1"/>
  <c r="F623" i="11"/>
  <c r="G623" i="11" s="1"/>
  <c r="F628" i="11"/>
  <c r="G628" i="11" s="1"/>
  <c r="F631" i="11"/>
  <c r="G631" i="11" s="1"/>
  <c r="F642" i="11"/>
  <c r="G642" i="11" s="1"/>
  <c r="F648" i="11"/>
  <c r="G648" i="11" s="1"/>
  <c r="F653" i="11"/>
  <c r="G653" i="11" s="1"/>
  <c r="F662" i="11"/>
  <c r="G662" i="11" s="1"/>
  <c r="F673" i="11"/>
  <c r="G673" i="11" s="1"/>
  <c r="F351" i="11"/>
  <c r="G351" i="11" s="1"/>
  <c r="F363" i="11"/>
  <c r="G363" i="11" s="1"/>
  <c r="F389" i="11"/>
  <c r="G389" i="11" s="1"/>
  <c r="F399" i="11"/>
  <c r="G399" i="11" s="1"/>
  <c r="F413" i="11"/>
  <c r="G413" i="11" s="1"/>
  <c r="F427" i="11"/>
  <c r="G427" i="11" s="1"/>
  <c r="F467" i="11"/>
  <c r="G467" i="11" s="1"/>
  <c r="F491" i="11"/>
  <c r="G491" i="11" s="1"/>
  <c r="F504" i="11"/>
  <c r="G504" i="11" s="1"/>
  <c r="F521" i="11"/>
  <c r="G521" i="11" s="1"/>
  <c r="F528" i="11"/>
  <c r="G528" i="11" s="1"/>
  <c r="F532" i="11"/>
  <c r="G532" i="11" s="1"/>
  <c r="F536" i="11"/>
  <c r="G536" i="11" s="1"/>
  <c r="F537" i="11"/>
  <c r="G537" i="11" s="1"/>
  <c r="F546" i="11"/>
  <c r="G546" i="11" s="1"/>
  <c r="F549" i="11"/>
  <c r="G549" i="11" s="1"/>
  <c r="F556" i="11"/>
  <c r="G556" i="11" s="1"/>
  <c r="F562" i="11"/>
  <c r="G562" i="11" s="1"/>
  <c r="F566" i="11"/>
  <c r="G566" i="11" s="1"/>
  <c r="F602" i="11"/>
  <c r="G602" i="11" s="1"/>
  <c r="F604" i="11"/>
  <c r="G604" i="11" s="1"/>
  <c r="F612" i="11"/>
  <c r="G612" i="11" s="1"/>
  <c r="F633" i="11"/>
  <c r="G633" i="11" s="1"/>
  <c r="F638" i="11"/>
  <c r="G638" i="11" s="1"/>
  <c r="F645" i="11"/>
  <c r="G645" i="11" s="1"/>
  <c r="F650" i="11"/>
  <c r="G650" i="11" s="1"/>
  <c r="F654" i="11"/>
  <c r="G654" i="11" s="1"/>
  <c r="F664" i="11"/>
  <c r="G664" i="11" s="1"/>
  <c r="F667" i="11"/>
  <c r="G667" i="11" s="1"/>
  <c r="F670" i="11"/>
  <c r="G670" i="11" s="1"/>
  <c r="F672" i="11"/>
  <c r="G672" i="11" s="1"/>
  <c r="F380" i="11"/>
  <c r="G380" i="11" s="1"/>
  <c r="F401" i="11"/>
  <c r="G401" i="11" s="1"/>
  <c r="F414" i="11"/>
  <c r="G414" i="11" s="1"/>
  <c r="F428" i="11"/>
  <c r="G428" i="11" s="1"/>
  <c r="F433" i="11"/>
  <c r="G433" i="11" s="1"/>
  <c r="F476" i="11"/>
  <c r="G476" i="11" s="1"/>
  <c r="F496" i="11"/>
  <c r="G496" i="11" s="1"/>
  <c r="F505" i="11"/>
  <c r="G505" i="11" s="1"/>
  <c r="F517" i="11"/>
  <c r="G517" i="11" s="1"/>
  <c r="F522" i="11"/>
  <c r="G522" i="11" s="1"/>
  <c r="F525" i="11"/>
  <c r="G525" i="11" s="1"/>
  <c r="F540" i="11"/>
  <c r="G540" i="11" s="1"/>
  <c r="F559" i="11"/>
  <c r="G559" i="11" s="1"/>
  <c r="F567" i="11"/>
  <c r="G567" i="11" s="1"/>
  <c r="F570" i="11"/>
  <c r="G570" i="11" s="1"/>
  <c r="F583" i="11"/>
  <c r="G583" i="11" s="1"/>
  <c r="F665" i="11"/>
  <c r="G665" i="11" s="1"/>
  <c r="F607" i="11"/>
  <c r="G607" i="11" s="1"/>
  <c r="F593" i="11"/>
  <c r="G593" i="11" s="1"/>
  <c r="F668" i="11"/>
  <c r="G668" i="11" s="1"/>
  <c r="F657" i="11"/>
  <c r="G657" i="11" s="1"/>
  <c r="F590" i="11"/>
  <c r="G590" i="11" s="1"/>
  <c r="F994" i="11"/>
  <c r="G994" i="11" s="1"/>
  <c r="F992" i="11"/>
  <c r="G992" i="11" s="1"/>
  <c r="F985" i="11"/>
  <c r="G985" i="11" s="1"/>
  <c r="F982" i="11"/>
  <c r="G982" i="11" s="1"/>
  <c r="F978" i="11"/>
  <c r="G978" i="11" s="1"/>
  <c r="F976" i="11"/>
  <c r="G976" i="11" s="1"/>
  <c r="F962" i="11"/>
  <c r="G962" i="11" s="1"/>
  <c r="F959" i="11"/>
  <c r="G959" i="11" s="1"/>
  <c r="F953" i="11"/>
  <c r="G953" i="11" s="1"/>
  <c r="F939" i="11"/>
  <c r="G939" i="11" s="1"/>
  <c r="F929" i="11"/>
  <c r="G929" i="11" s="1"/>
  <c r="F925" i="11"/>
  <c r="G925" i="11" s="1"/>
  <c r="F914" i="11"/>
  <c r="G914" i="11" s="1"/>
  <c r="F907" i="11"/>
  <c r="G907" i="11" s="1"/>
  <c r="F905" i="11"/>
  <c r="G905" i="11" s="1"/>
  <c r="F902" i="11"/>
  <c r="G902" i="11" s="1"/>
  <c r="F887" i="11"/>
  <c r="G887" i="11" s="1"/>
  <c r="F884" i="11"/>
  <c r="G884" i="11" s="1"/>
  <c r="F881" i="11"/>
  <c r="G881" i="11" s="1"/>
  <c r="F860" i="11"/>
  <c r="G860" i="11" s="1"/>
  <c r="F857" i="11"/>
  <c r="G857" i="11" s="1"/>
  <c r="F853" i="11"/>
  <c r="G853" i="11" s="1"/>
  <c r="F835" i="11"/>
  <c r="G835" i="11" s="1"/>
  <c r="F822" i="11"/>
  <c r="G822" i="11" s="1"/>
  <c r="F819" i="11"/>
  <c r="G819" i="11" s="1"/>
  <c r="F805" i="11"/>
  <c r="G805" i="11" s="1"/>
  <c r="F797" i="11"/>
  <c r="G797" i="11" s="1"/>
  <c r="F707" i="11"/>
  <c r="G707" i="11" s="1"/>
  <c r="F4" i="11"/>
  <c r="G4" i="11" s="1"/>
  <c r="F14" i="11"/>
  <c r="G14" i="11" s="1"/>
  <c r="F17" i="11"/>
  <c r="G17" i="11" s="1"/>
  <c r="F22" i="11"/>
  <c r="G22" i="11" s="1"/>
  <c r="F26" i="11"/>
  <c r="G26" i="11" s="1"/>
  <c r="F32" i="11"/>
  <c r="G32" i="11" s="1"/>
  <c r="F35" i="11"/>
  <c r="G35" i="11" s="1"/>
  <c r="F37" i="11"/>
  <c r="G37" i="11" s="1"/>
  <c r="F39" i="11"/>
  <c r="G39" i="11" s="1"/>
  <c r="F45" i="11"/>
  <c r="G45" i="11" s="1"/>
  <c r="F48" i="11"/>
  <c r="G48" i="11" s="1"/>
  <c r="F53" i="11"/>
  <c r="G53" i="11" s="1"/>
  <c r="F56" i="11"/>
  <c r="G56" i="11" s="1"/>
  <c r="F60" i="11"/>
  <c r="G60" i="11" s="1"/>
  <c r="F70" i="11"/>
  <c r="G70" i="11" s="1"/>
  <c r="F75" i="11"/>
  <c r="G75" i="11" s="1"/>
  <c r="F76" i="11"/>
  <c r="G76" i="11" s="1"/>
  <c r="F79" i="11"/>
  <c r="G79" i="11" s="1"/>
  <c r="F81" i="11"/>
  <c r="G81" i="11" s="1"/>
  <c r="F89" i="11"/>
  <c r="G89" i="11" s="1"/>
  <c r="F95" i="11"/>
  <c r="G95" i="11" s="1"/>
  <c r="F98" i="11"/>
  <c r="G98" i="11" s="1"/>
  <c r="F105" i="11"/>
  <c r="G105" i="11" s="1"/>
  <c r="F108" i="11"/>
  <c r="G108" i="11" s="1"/>
  <c r="F114" i="11"/>
  <c r="G114" i="11" s="1"/>
  <c r="F118" i="11"/>
  <c r="G118" i="11" s="1"/>
  <c r="F121" i="11"/>
  <c r="G121" i="11" s="1"/>
  <c r="F5" i="11"/>
  <c r="G5" i="11" s="1"/>
  <c r="F7" i="11"/>
  <c r="G7" i="11" s="1"/>
  <c r="F8" i="11"/>
  <c r="G8" i="11" s="1"/>
  <c r="F11" i="11"/>
  <c r="G11" i="11" s="1"/>
  <c r="F15" i="11"/>
  <c r="G15" i="11" s="1"/>
  <c r="F20" i="11"/>
  <c r="G20" i="11" s="1"/>
  <c r="F23" i="11"/>
  <c r="G23" i="11" s="1"/>
  <c r="F28" i="11"/>
  <c r="G28" i="11" s="1"/>
  <c r="F33" i="11"/>
  <c r="G33" i="11" s="1"/>
  <c r="F34" i="11"/>
  <c r="G34" i="11" s="1"/>
  <c r="F42" i="11"/>
  <c r="G42" i="11" s="1"/>
  <c r="F46" i="11"/>
  <c r="G46" i="11" s="1"/>
  <c r="F49" i="11"/>
  <c r="G49" i="11" s="1"/>
  <c r="F52" i="11"/>
  <c r="G52" i="11" s="1"/>
  <c r="F57" i="11"/>
  <c r="G57" i="11" s="1"/>
  <c r="F61" i="11"/>
  <c r="G61" i="11" s="1"/>
  <c r="F64" i="11"/>
  <c r="G64" i="11" s="1"/>
  <c r="F65" i="11"/>
  <c r="G65" i="11" s="1"/>
  <c r="F3" i="11"/>
  <c r="G3" i="11" s="1"/>
  <c r="F13" i="11"/>
  <c r="G13" i="11" s="1"/>
  <c r="F25" i="11"/>
  <c r="G25" i="11" s="1"/>
  <c r="F30" i="11"/>
  <c r="G30" i="11" s="1"/>
  <c r="F36" i="11"/>
  <c r="G36" i="11" s="1"/>
  <c r="F50" i="11"/>
  <c r="G50" i="11" s="1"/>
  <c r="F55" i="11"/>
  <c r="G55" i="11" s="1"/>
  <c r="F59" i="11"/>
  <c r="G59" i="11" s="1"/>
  <c r="F62" i="11"/>
  <c r="G62" i="11" s="1"/>
  <c r="F66" i="11"/>
  <c r="G66" i="11" s="1"/>
  <c r="F69" i="11"/>
  <c r="G69" i="11" s="1"/>
  <c r="F71" i="11"/>
  <c r="G71" i="11" s="1"/>
  <c r="F84" i="11"/>
  <c r="G84" i="11" s="1"/>
  <c r="F88" i="11"/>
  <c r="G88" i="11" s="1"/>
  <c r="F90" i="11"/>
  <c r="G90" i="11" s="1"/>
  <c r="F101" i="11"/>
  <c r="G101" i="11" s="1"/>
  <c r="F103" i="11"/>
  <c r="G103" i="11" s="1"/>
  <c r="F109" i="11"/>
  <c r="G109" i="11" s="1"/>
  <c r="F112" i="11"/>
  <c r="G112" i="11" s="1"/>
  <c r="F115" i="11"/>
  <c r="G115" i="11" s="1"/>
  <c r="F117" i="11"/>
  <c r="G117" i="11" s="1"/>
  <c r="F123" i="11"/>
  <c r="G123" i="11" s="1"/>
  <c r="F126" i="11"/>
  <c r="G126" i="11" s="1"/>
  <c r="F128" i="11"/>
  <c r="G128" i="11" s="1"/>
  <c r="F134" i="11"/>
  <c r="G134" i="11" s="1"/>
  <c r="F135" i="11"/>
  <c r="G135" i="11" s="1"/>
  <c r="F137" i="11"/>
  <c r="G137" i="11" s="1"/>
  <c r="F141" i="11"/>
  <c r="G141" i="11" s="1"/>
  <c r="F144" i="11"/>
  <c r="G144" i="11" s="1"/>
  <c r="F145" i="11"/>
  <c r="G145" i="11" s="1"/>
  <c r="F151" i="11"/>
  <c r="G151" i="11" s="1"/>
  <c r="F154" i="11"/>
  <c r="G154" i="11" s="1"/>
  <c r="F155" i="11"/>
  <c r="G155" i="11" s="1"/>
  <c r="F158" i="11"/>
  <c r="G158" i="11" s="1"/>
  <c r="F160" i="11"/>
  <c r="G160" i="11" s="1"/>
  <c r="F163" i="11"/>
  <c r="G163" i="11" s="1"/>
  <c r="F9" i="11"/>
  <c r="G9" i="11" s="1"/>
  <c r="F18" i="11"/>
  <c r="G18" i="11" s="1"/>
  <c r="F21" i="11"/>
  <c r="G21" i="11" s="1"/>
  <c r="F29" i="11"/>
  <c r="G29" i="11" s="1"/>
  <c r="F31" i="11"/>
  <c r="G31" i="11" s="1"/>
  <c r="F43" i="11"/>
  <c r="G43" i="11" s="1"/>
  <c r="F51" i="11"/>
  <c r="G51" i="11" s="1"/>
  <c r="F67" i="11"/>
  <c r="G67" i="11" s="1"/>
  <c r="F68" i="11"/>
  <c r="G68" i="11" s="1"/>
  <c r="F72" i="11"/>
  <c r="G72" i="11" s="1"/>
  <c r="F73" i="11"/>
  <c r="G73" i="11" s="1"/>
  <c r="F74" i="11"/>
  <c r="G74" i="11" s="1"/>
  <c r="F77" i="11"/>
  <c r="G77" i="11" s="1"/>
  <c r="F80" i="11"/>
  <c r="G80" i="11" s="1"/>
  <c r="F85" i="11"/>
  <c r="G85" i="11" s="1"/>
  <c r="F93" i="11"/>
  <c r="G93" i="11" s="1"/>
  <c r="F97" i="11"/>
  <c r="G97" i="11" s="1"/>
  <c r="F102" i="11"/>
  <c r="G102" i="11" s="1"/>
  <c r="F104" i="11"/>
  <c r="G104" i="11" s="1"/>
  <c r="F110" i="11"/>
  <c r="G110" i="11" s="1"/>
  <c r="F122" i="11"/>
  <c r="G122" i="11" s="1"/>
  <c r="F124" i="11"/>
  <c r="G124" i="11" s="1"/>
  <c r="F131" i="11"/>
  <c r="G131" i="11" s="1"/>
  <c r="F138" i="11"/>
  <c r="G138" i="11" s="1"/>
  <c r="F142" i="11"/>
  <c r="G142" i="11" s="1"/>
  <c r="F6" i="11"/>
  <c r="G6" i="11" s="1"/>
  <c r="F41" i="11"/>
  <c r="G41" i="11" s="1"/>
  <c r="F63" i="11"/>
  <c r="G63" i="11" s="1"/>
  <c r="F86" i="11"/>
  <c r="G86" i="11" s="1"/>
  <c r="F91" i="11"/>
  <c r="G91" i="11" s="1"/>
  <c r="F100" i="11"/>
  <c r="G100" i="11" s="1"/>
  <c r="F119" i="11"/>
  <c r="G119" i="11" s="1"/>
  <c r="F132" i="11"/>
  <c r="G132" i="11" s="1"/>
  <c r="F143" i="11"/>
  <c r="G143" i="11" s="1"/>
  <c r="F146" i="11"/>
  <c r="G146" i="11" s="1"/>
  <c r="F150" i="11"/>
  <c r="G150" i="11" s="1"/>
  <c r="F159" i="11"/>
  <c r="G159" i="11" s="1"/>
  <c r="F169" i="11"/>
  <c r="G169" i="11" s="1"/>
  <c r="F172" i="11"/>
  <c r="G172" i="11" s="1"/>
  <c r="F176" i="11"/>
  <c r="G176" i="11" s="1"/>
  <c r="F177" i="11"/>
  <c r="G177" i="11" s="1"/>
  <c r="F181" i="11"/>
  <c r="G181" i="11" s="1"/>
  <c r="F186" i="11"/>
  <c r="G186" i="11" s="1"/>
  <c r="F191" i="11"/>
  <c r="G191" i="11" s="1"/>
  <c r="F196" i="11"/>
  <c r="G196" i="11" s="1"/>
  <c r="F197" i="11"/>
  <c r="G197" i="11" s="1"/>
  <c r="F200" i="11"/>
  <c r="G200" i="11" s="1"/>
  <c r="F202" i="11"/>
  <c r="G202" i="11" s="1"/>
  <c r="F212" i="11"/>
  <c r="G212" i="11" s="1"/>
  <c r="F215" i="11"/>
  <c r="G215" i="11" s="1"/>
  <c r="F220" i="11"/>
  <c r="G220" i="11" s="1"/>
  <c r="F223" i="11"/>
  <c r="G223" i="11" s="1"/>
  <c r="F226" i="11"/>
  <c r="G226" i="11" s="1"/>
  <c r="F229" i="11"/>
  <c r="G229" i="11" s="1"/>
  <c r="F233" i="11"/>
  <c r="G233" i="11" s="1"/>
  <c r="F238" i="11"/>
  <c r="G238" i="11" s="1"/>
  <c r="F242" i="11"/>
  <c r="G242" i="11" s="1"/>
  <c r="F253" i="11"/>
  <c r="G253" i="11" s="1"/>
  <c r="F259" i="11"/>
  <c r="G259" i="11" s="1"/>
  <c r="F260" i="11"/>
  <c r="G260" i="11" s="1"/>
  <c r="F262" i="11"/>
  <c r="G262" i="11" s="1"/>
  <c r="F263" i="11"/>
  <c r="G263" i="11" s="1"/>
  <c r="F265" i="11"/>
  <c r="G265" i="11" s="1"/>
  <c r="F267" i="11"/>
  <c r="G267" i="11" s="1"/>
  <c r="F269" i="11"/>
  <c r="G269" i="11" s="1"/>
  <c r="F273" i="11"/>
  <c r="G273" i="11" s="1"/>
  <c r="F275" i="11"/>
  <c r="G275" i="11" s="1"/>
  <c r="F276" i="11"/>
  <c r="G276" i="11" s="1"/>
  <c r="F278" i="11"/>
  <c r="G278" i="11" s="1"/>
  <c r="F280" i="11"/>
  <c r="G280" i="11" s="1"/>
  <c r="F282" i="11"/>
  <c r="G282" i="11" s="1"/>
  <c r="F288" i="11"/>
  <c r="G288" i="11" s="1"/>
  <c r="F290" i="11"/>
  <c r="G290" i="11" s="1"/>
  <c r="F294" i="11"/>
  <c r="G294" i="11" s="1"/>
  <c r="F296" i="11"/>
  <c r="G296" i="11" s="1"/>
  <c r="F298" i="11"/>
  <c r="G298" i="11" s="1"/>
  <c r="F300" i="11"/>
  <c r="G300" i="11" s="1"/>
  <c r="F305" i="11"/>
  <c r="G305" i="11" s="1"/>
  <c r="F308" i="11"/>
  <c r="G308" i="11" s="1"/>
  <c r="F314" i="11"/>
  <c r="G314" i="11" s="1"/>
  <c r="F316" i="11"/>
  <c r="G316" i="11" s="1"/>
  <c r="F319" i="11"/>
  <c r="G319" i="11" s="1"/>
  <c r="F325" i="11"/>
  <c r="G325" i="11" s="1"/>
  <c r="F328" i="11"/>
  <c r="G328" i="11" s="1"/>
  <c r="F16" i="11"/>
  <c r="G16" i="11" s="1"/>
  <c r="F24" i="11"/>
  <c r="G24" i="11" s="1"/>
  <c r="F38" i="11"/>
  <c r="G38" i="11" s="1"/>
  <c r="F47" i="11"/>
  <c r="G47" i="11" s="1"/>
  <c r="F58" i="11"/>
  <c r="G58" i="11" s="1"/>
  <c r="F82" i="11"/>
  <c r="G82" i="11" s="1"/>
  <c r="F87" i="11"/>
  <c r="G87" i="11" s="1"/>
  <c r="F92" i="11"/>
  <c r="G92" i="11" s="1"/>
  <c r="F96" i="11"/>
  <c r="G96" i="11" s="1"/>
  <c r="F111" i="11"/>
  <c r="G111" i="11" s="1"/>
  <c r="F113" i="11"/>
  <c r="G113" i="11" s="1"/>
  <c r="F120" i="11"/>
  <c r="G120" i="11" s="1"/>
  <c r="F127" i="11"/>
  <c r="G127" i="11" s="1"/>
  <c r="F130" i="11"/>
  <c r="G130" i="11" s="1"/>
  <c r="F133" i="11"/>
  <c r="G133" i="11" s="1"/>
  <c r="F147" i="11"/>
  <c r="G147" i="11" s="1"/>
  <c r="F148" i="11"/>
  <c r="G148" i="11" s="1"/>
  <c r="F165" i="11"/>
  <c r="G165" i="11" s="1"/>
  <c r="F173" i="11"/>
  <c r="G173" i="11" s="1"/>
  <c r="F174" i="11"/>
  <c r="G174" i="11" s="1"/>
  <c r="F178" i="11"/>
  <c r="G178" i="11" s="1"/>
  <c r="F180" i="11"/>
  <c r="G180" i="11" s="1"/>
  <c r="F182" i="11"/>
  <c r="G182" i="11" s="1"/>
  <c r="F184" i="11"/>
  <c r="G184" i="11" s="1"/>
  <c r="F187" i="11"/>
  <c r="G187" i="11" s="1"/>
  <c r="F188" i="11"/>
  <c r="G188" i="11" s="1"/>
  <c r="F194" i="11"/>
  <c r="G194" i="11" s="1"/>
  <c r="F195" i="11"/>
  <c r="G195" i="11" s="1"/>
  <c r="F198" i="11"/>
  <c r="G198" i="11" s="1"/>
  <c r="F205" i="11"/>
  <c r="G205" i="11" s="1"/>
  <c r="F207" i="11"/>
  <c r="G207" i="11" s="1"/>
  <c r="F208" i="11"/>
  <c r="G208" i="11" s="1"/>
  <c r="F210" i="11"/>
  <c r="G210" i="11" s="1"/>
  <c r="F213" i="11"/>
  <c r="G213" i="11" s="1"/>
  <c r="F216" i="11"/>
  <c r="G216" i="11" s="1"/>
  <c r="F224" i="11"/>
  <c r="G224" i="11" s="1"/>
  <c r="F227" i="11"/>
  <c r="G227" i="11" s="1"/>
  <c r="F228" i="11"/>
  <c r="G228" i="11" s="1"/>
  <c r="F237" i="11"/>
  <c r="G237" i="11" s="1"/>
  <c r="F239" i="11"/>
  <c r="G239" i="11" s="1"/>
  <c r="F243" i="11"/>
  <c r="G243" i="11" s="1"/>
  <c r="F244" i="11"/>
  <c r="G244" i="11" s="1"/>
  <c r="F248" i="11"/>
  <c r="G248" i="11" s="1"/>
  <c r="F254" i="11"/>
  <c r="G254" i="11" s="1"/>
  <c r="F256" i="11"/>
  <c r="G256" i="11" s="1"/>
  <c r="F261" i="11"/>
  <c r="G261" i="11" s="1"/>
  <c r="F264" i="11"/>
  <c r="G264" i="11" s="1"/>
  <c r="F266" i="11"/>
  <c r="G266" i="11" s="1"/>
  <c r="F270" i="11"/>
  <c r="G270" i="11" s="1"/>
  <c r="F274" i="11"/>
  <c r="G274" i="11" s="1"/>
  <c r="F281" i="11"/>
  <c r="G281" i="11" s="1"/>
  <c r="F286" i="11"/>
  <c r="G286" i="11" s="1"/>
  <c r="F289" i="11"/>
  <c r="G289" i="11" s="1"/>
  <c r="F291" i="11"/>
  <c r="G291" i="11" s="1"/>
  <c r="F293" i="11"/>
  <c r="G293" i="11" s="1"/>
  <c r="F299" i="11"/>
  <c r="G299" i="11" s="1"/>
  <c r="F301" i="11"/>
  <c r="G301" i="11" s="1"/>
  <c r="F302" i="11"/>
  <c r="G302" i="11" s="1"/>
  <c r="F306" i="11"/>
  <c r="G306" i="11" s="1"/>
  <c r="F310" i="11"/>
  <c r="G310" i="11" s="1"/>
  <c r="F315" i="11"/>
  <c r="G315" i="11" s="1"/>
  <c r="F2" i="11"/>
  <c r="F338" i="11"/>
  <c r="G338" i="11" s="1"/>
  <c r="F999" i="11"/>
  <c r="G999" i="11" s="1"/>
  <c r="F998" i="11"/>
  <c r="G998" i="11" s="1"/>
  <c r="F996" i="11"/>
  <c r="G996" i="11" s="1"/>
  <c r="F334" i="11"/>
  <c r="G334" i="11" s="1"/>
  <c r="F331" i="11"/>
  <c r="G331" i="11" s="1"/>
  <c r="F329" i="11"/>
  <c r="G329" i="11" s="1"/>
  <c r="F991" i="11"/>
  <c r="G991" i="11" s="1"/>
  <c r="F988" i="11"/>
  <c r="G988" i="11" s="1"/>
  <c r="F321" i="11"/>
  <c r="G321" i="11" s="1"/>
  <c r="F984" i="11"/>
  <c r="G984" i="11" s="1"/>
  <c r="F981" i="11"/>
  <c r="G981" i="11" s="1"/>
  <c r="F313" i="11"/>
  <c r="G313" i="11" s="1"/>
  <c r="F972" i="11"/>
  <c r="G972" i="11" s="1"/>
  <c r="F968" i="11"/>
  <c r="G968" i="11" s="1"/>
  <c r="F965" i="11"/>
  <c r="G965" i="11" s="1"/>
  <c r="F297" i="11"/>
  <c r="G297" i="11" s="1"/>
  <c r="F955" i="11"/>
  <c r="G955" i="11" s="1"/>
  <c r="F285" i="11"/>
  <c r="G285" i="11" s="1"/>
  <c r="F948" i="11"/>
  <c r="G948" i="11" s="1"/>
  <c r="F937" i="11"/>
  <c r="G937" i="11" s="1"/>
  <c r="F933" i="11"/>
  <c r="G933" i="11" s="1"/>
  <c r="F251" i="11"/>
  <c r="G251" i="11" s="1"/>
  <c r="F923" i="11"/>
  <c r="G923" i="11" s="1"/>
  <c r="F919" i="11"/>
  <c r="G919" i="11" s="1"/>
  <c r="F917" i="11"/>
  <c r="G917" i="11" s="1"/>
  <c r="F910" i="11"/>
  <c r="G910" i="11" s="1"/>
  <c r="F236" i="11"/>
  <c r="G236" i="11" s="1"/>
  <c r="F900" i="11"/>
  <c r="G900" i="11" s="1"/>
  <c r="F895" i="11"/>
  <c r="G895" i="11" s="1"/>
  <c r="F892" i="11"/>
  <c r="G892" i="11" s="1"/>
  <c r="F890" i="11"/>
  <c r="G890" i="11" s="1"/>
  <c r="F218" i="11"/>
  <c r="G218" i="11" s="1"/>
  <c r="F206" i="11"/>
  <c r="G206" i="11" s="1"/>
  <c r="F876" i="11"/>
  <c r="G876" i="11" s="1"/>
  <c r="F201" i="11"/>
  <c r="G201" i="11" s="1"/>
  <c r="F171" i="11"/>
  <c r="G171" i="11" s="1"/>
  <c r="F847" i="11"/>
  <c r="G847" i="11" s="1"/>
  <c r="F845" i="11"/>
  <c r="G845" i="11" s="1"/>
  <c r="F842" i="11"/>
  <c r="G842" i="11" s="1"/>
  <c r="F840" i="11"/>
  <c r="G840" i="11" s="1"/>
  <c r="F832" i="11"/>
  <c r="G832" i="11" s="1"/>
  <c r="F825" i="11"/>
  <c r="G825" i="11" s="1"/>
  <c r="F817" i="11"/>
  <c r="G817" i="11" s="1"/>
  <c r="F136" i="11"/>
  <c r="G136" i="11" s="1"/>
  <c r="F789" i="11"/>
  <c r="G789" i="11" s="1"/>
  <c r="F782" i="11"/>
  <c r="G782" i="11" s="1"/>
  <c r="F774" i="11"/>
  <c r="G774" i="11" s="1"/>
  <c r="F83" i="11"/>
  <c r="G83" i="11" s="1"/>
  <c r="F737" i="11"/>
  <c r="G737" i="11" s="1"/>
  <c r="F728" i="11"/>
  <c r="G728" i="11" s="1"/>
  <c r="F40" i="11"/>
  <c r="G40" i="11" s="1"/>
  <c r="F12" i="11"/>
  <c r="G12" i="11" s="1"/>
  <c r="F676" i="11"/>
  <c r="G676" i="11" s="1"/>
  <c r="F679" i="11"/>
  <c r="G679" i="11" s="1"/>
  <c r="F682" i="11"/>
  <c r="G682" i="11" s="1"/>
  <c r="F687" i="11"/>
  <c r="G687" i="11" s="1"/>
  <c r="F688" i="11"/>
  <c r="G688" i="11" s="1"/>
  <c r="F693" i="11"/>
  <c r="G693" i="11" s="1"/>
  <c r="F695" i="11"/>
  <c r="G695" i="11" s="1"/>
  <c r="F698" i="11"/>
  <c r="G698" i="11" s="1"/>
  <c r="F701" i="11"/>
  <c r="G701" i="11" s="1"/>
  <c r="F706" i="11"/>
  <c r="G706" i="11" s="1"/>
  <c r="F715" i="11"/>
  <c r="G715" i="11" s="1"/>
  <c r="F717" i="11"/>
  <c r="G717" i="11" s="1"/>
  <c r="F719" i="11"/>
  <c r="G719" i="11" s="1"/>
  <c r="F720" i="11"/>
  <c r="G720" i="11" s="1"/>
  <c r="F723" i="11"/>
  <c r="G723" i="11" s="1"/>
  <c r="F727" i="11"/>
  <c r="G727" i="11" s="1"/>
  <c r="F729" i="11"/>
  <c r="G729" i="11" s="1"/>
  <c r="F730" i="11"/>
  <c r="G730" i="11" s="1"/>
  <c r="F734" i="11"/>
  <c r="G734" i="11" s="1"/>
  <c r="F738" i="11"/>
  <c r="G738" i="11" s="1"/>
  <c r="F741" i="11"/>
  <c r="G741" i="11" s="1"/>
  <c r="F744" i="11"/>
  <c r="G744" i="11" s="1"/>
  <c r="F747" i="11"/>
  <c r="G747" i="11" s="1"/>
  <c r="F751" i="11"/>
  <c r="G751" i="11" s="1"/>
  <c r="F752" i="11"/>
  <c r="G752" i="11" s="1"/>
  <c r="F754" i="11"/>
  <c r="G754" i="11" s="1"/>
  <c r="F756" i="11"/>
  <c r="G756" i="11" s="1"/>
  <c r="F760" i="11"/>
  <c r="G760" i="11" s="1"/>
  <c r="F762" i="11"/>
  <c r="G762" i="11" s="1"/>
  <c r="F765" i="11"/>
  <c r="G765" i="11" s="1"/>
  <c r="F771" i="11"/>
  <c r="G771" i="11" s="1"/>
  <c r="F772" i="11"/>
  <c r="G772" i="11" s="1"/>
  <c r="F773" i="11"/>
  <c r="G773" i="11" s="1"/>
  <c r="F775" i="11"/>
  <c r="G775" i="11" s="1"/>
  <c r="F778" i="11"/>
  <c r="G778" i="11" s="1"/>
  <c r="F780" i="11"/>
  <c r="G780" i="11" s="1"/>
  <c r="F784" i="11"/>
  <c r="G784" i="11" s="1"/>
  <c r="F787" i="11"/>
  <c r="G787" i="11" s="1"/>
  <c r="F677" i="11"/>
  <c r="G677" i="11" s="1"/>
  <c r="F683" i="11"/>
  <c r="G683" i="11" s="1"/>
  <c r="F689" i="11"/>
  <c r="G689" i="11" s="1"/>
  <c r="F696" i="11"/>
  <c r="G696" i="11" s="1"/>
  <c r="F699" i="11"/>
  <c r="G699" i="11" s="1"/>
  <c r="F702" i="11"/>
  <c r="G702" i="11" s="1"/>
  <c r="F709" i="11"/>
  <c r="G709" i="11" s="1"/>
  <c r="F713" i="11"/>
  <c r="G713" i="11" s="1"/>
  <c r="F721" i="11"/>
  <c r="G721" i="11" s="1"/>
  <c r="F724" i="11"/>
  <c r="G724" i="11" s="1"/>
  <c r="F733" i="11"/>
  <c r="G733" i="11" s="1"/>
  <c r="F736" i="11"/>
  <c r="G736" i="11" s="1"/>
  <c r="F739" i="11"/>
  <c r="G739" i="11" s="1"/>
  <c r="F743" i="11"/>
  <c r="G743" i="11" s="1"/>
  <c r="F745" i="11"/>
  <c r="G745" i="11" s="1"/>
  <c r="F748" i="11"/>
  <c r="G748" i="11" s="1"/>
  <c r="F678" i="11"/>
  <c r="G678" i="11" s="1"/>
  <c r="F685" i="11"/>
  <c r="G685" i="11" s="1"/>
  <c r="F691" i="11"/>
  <c r="G691" i="11" s="1"/>
  <c r="F700" i="11"/>
  <c r="G700" i="11" s="1"/>
  <c r="F705" i="11"/>
  <c r="G705" i="11" s="1"/>
  <c r="F712" i="11"/>
  <c r="G712" i="11" s="1"/>
  <c r="F716" i="11"/>
  <c r="G716" i="11" s="1"/>
  <c r="F732" i="11"/>
  <c r="G732" i="11" s="1"/>
  <c r="F749" i="11"/>
  <c r="G749" i="11" s="1"/>
  <c r="F753" i="11"/>
  <c r="G753" i="11" s="1"/>
  <c r="F766" i="11"/>
  <c r="G766" i="11" s="1"/>
  <c r="F769" i="11"/>
  <c r="G769" i="11" s="1"/>
  <c r="F770" i="11"/>
  <c r="G770" i="11" s="1"/>
  <c r="F777" i="11"/>
  <c r="G777" i="11" s="1"/>
  <c r="F783" i="11"/>
  <c r="G783" i="11" s="1"/>
  <c r="F788" i="11"/>
  <c r="G788" i="11" s="1"/>
  <c r="F794" i="11"/>
  <c r="G794" i="11" s="1"/>
  <c r="F798" i="11"/>
  <c r="G798" i="11" s="1"/>
  <c r="F801" i="11"/>
  <c r="G801" i="11" s="1"/>
  <c r="F802" i="11"/>
  <c r="G802" i="11" s="1"/>
  <c r="F809" i="11"/>
  <c r="G809" i="11" s="1"/>
  <c r="F811" i="11"/>
  <c r="G811" i="11" s="1"/>
  <c r="F814" i="11"/>
  <c r="G814" i="11" s="1"/>
  <c r="F816" i="11"/>
  <c r="G816" i="11" s="1"/>
  <c r="F818" i="11"/>
  <c r="G818" i="11" s="1"/>
  <c r="F821" i="11"/>
  <c r="G821" i="11" s="1"/>
  <c r="F824" i="11"/>
  <c r="G824" i="11" s="1"/>
  <c r="F827" i="11"/>
  <c r="G827" i="11" s="1"/>
  <c r="F833" i="11"/>
  <c r="G833" i="11" s="1"/>
  <c r="F838" i="11"/>
  <c r="G838" i="11" s="1"/>
  <c r="F675" i="11"/>
  <c r="G675" i="11" s="1"/>
  <c r="F686" i="11"/>
  <c r="G686" i="11" s="1"/>
  <c r="F690" i="11"/>
  <c r="G690" i="11" s="1"/>
  <c r="F703" i="11"/>
  <c r="G703" i="11" s="1"/>
  <c r="F710" i="11"/>
  <c r="G710" i="11" s="1"/>
  <c r="F714" i="11"/>
  <c r="G714" i="11" s="1"/>
  <c r="F725" i="11"/>
  <c r="G725" i="11" s="1"/>
  <c r="F740" i="11"/>
  <c r="G740" i="11" s="1"/>
  <c r="F742" i="11"/>
  <c r="G742" i="11" s="1"/>
  <c r="F763" i="11"/>
  <c r="G763" i="11" s="1"/>
  <c r="F764" i="11"/>
  <c r="G764" i="11" s="1"/>
  <c r="F767" i="11"/>
  <c r="G767" i="11" s="1"/>
  <c r="F779" i="11"/>
  <c r="G779" i="11" s="1"/>
  <c r="F785" i="11"/>
  <c r="G785" i="11" s="1"/>
  <c r="F795" i="11"/>
  <c r="G795" i="11" s="1"/>
  <c r="F796" i="11"/>
  <c r="G796" i="11" s="1"/>
  <c r="F799" i="11"/>
  <c r="G799" i="11" s="1"/>
  <c r="F803" i="11"/>
  <c r="G803" i="11" s="1"/>
  <c r="F804" i="11"/>
  <c r="G804" i="11" s="1"/>
  <c r="F806" i="11"/>
  <c r="G806" i="11" s="1"/>
  <c r="F812" i="11"/>
  <c r="G812" i="11" s="1"/>
  <c r="F815" i="11"/>
  <c r="G815" i="11" s="1"/>
  <c r="F680" i="11"/>
  <c r="G680" i="11" s="1"/>
  <c r="F692" i="11"/>
  <c r="G692" i="11" s="1"/>
  <c r="F704" i="11"/>
  <c r="G704" i="11" s="1"/>
  <c r="F711" i="11"/>
  <c r="G711" i="11" s="1"/>
  <c r="F722" i="11"/>
  <c r="G722" i="11" s="1"/>
  <c r="F735" i="11"/>
  <c r="G735" i="11" s="1"/>
  <c r="F746" i="11"/>
  <c r="G746" i="11" s="1"/>
  <c r="F755" i="11"/>
  <c r="G755" i="11" s="1"/>
  <c r="F757" i="11"/>
  <c r="G757" i="11" s="1"/>
  <c r="F768" i="11"/>
  <c r="G768" i="11" s="1"/>
  <c r="F776" i="11"/>
  <c r="G776" i="11" s="1"/>
  <c r="F786" i="11"/>
  <c r="G786" i="11" s="1"/>
  <c r="F792" i="11"/>
  <c r="G792" i="11" s="1"/>
  <c r="F800" i="11"/>
  <c r="G800" i="11" s="1"/>
  <c r="F810" i="11"/>
  <c r="G810" i="11" s="1"/>
  <c r="F826" i="11"/>
  <c r="G826" i="11" s="1"/>
  <c r="F837" i="11"/>
  <c r="G837" i="11" s="1"/>
  <c r="F841" i="11"/>
  <c r="G841" i="11" s="1"/>
  <c r="F843" i="11"/>
  <c r="G843" i="11" s="1"/>
  <c r="F846" i="11"/>
  <c r="G846" i="11" s="1"/>
  <c r="F848" i="11"/>
  <c r="G848" i="11" s="1"/>
  <c r="F849" i="11"/>
  <c r="G849" i="11" s="1"/>
  <c r="F851" i="11"/>
  <c r="G851" i="11" s="1"/>
  <c r="F854" i="11"/>
  <c r="G854" i="11" s="1"/>
  <c r="F856" i="11"/>
  <c r="G856" i="11" s="1"/>
  <c r="F858" i="11"/>
  <c r="G858" i="11" s="1"/>
  <c r="F861" i="11"/>
  <c r="G861" i="11" s="1"/>
  <c r="F863" i="11"/>
  <c r="G863" i="11" s="1"/>
  <c r="F864" i="11"/>
  <c r="G864" i="11" s="1"/>
  <c r="F865" i="11"/>
  <c r="G865" i="11" s="1"/>
  <c r="F867" i="11"/>
  <c r="G867" i="11" s="1"/>
  <c r="F868" i="11"/>
  <c r="G868" i="11" s="1"/>
  <c r="F874" i="11"/>
  <c r="G874" i="11" s="1"/>
  <c r="F877" i="11"/>
  <c r="G877" i="11" s="1"/>
  <c r="F882" i="11"/>
  <c r="G882" i="11" s="1"/>
  <c r="F883" i="11"/>
  <c r="G883" i="11" s="1"/>
  <c r="F885" i="11"/>
  <c r="G885" i="11" s="1"/>
  <c r="F886" i="11"/>
  <c r="G886" i="11" s="1"/>
  <c r="F891" i="11"/>
  <c r="G891" i="11" s="1"/>
  <c r="F893" i="11"/>
  <c r="G893" i="11" s="1"/>
  <c r="F897" i="11"/>
  <c r="G897" i="11" s="1"/>
  <c r="F903" i="11"/>
  <c r="G903" i="11" s="1"/>
  <c r="F911" i="11"/>
  <c r="G911" i="11" s="1"/>
  <c r="F913" i="11"/>
  <c r="G913" i="11" s="1"/>
  <c r="F915" i="11"/>
  <c r="G915" i="11" s="1"/>
  <c r="F920" i="11"/>
  <c r="G920" i="11" s="1"/>
  <c r="F922" i="11"/>
  <c r="G922" i="11" s="1"/>
  <c r="F924" i="11"/>
  <c r="G924" i="11" s="1"/>
  <c r="F926" i="11"/>
  <c r="G926" i="11" s="1"/>
  <c r="F931" i="11"/>
  <c r="G931" i="11" s="1"/>
  <c r="F944" i="11"/>
  <c r="G944" i="11" s="1"/>
  <c r="F946" i="11"/>
  <c r="G946" i="11" s="1"/>
  <c r="F958" i="11"/>
  <c r="G958" i="11" s="1"/>
  <c r="F964" i="11"/>
  <c r="G964" i="11" s="1"/>
  <c r="F969" i="11"/>
  <c r="G969" i="11" s="1"/>
  <c r="F973" i="11"/>
  <c r="G973" i="11" s="1"/>
  <c r="F983" i="11"/>
  <c r="G983" i="11" s="1"/>
  <c r="F987" i="11"/>
  <c r="G987" i="11" s="1"/>
  <c r="F990" i="11"/>
  <c r="G990" i="11" s="1"/>
  <c r="F681" i="11"/>
  <c r="G681" i="11" s="1"/>
  <c r="F694" i="11"/>
  <c r="G694" i="11" s="1"/>
  <c r="F718" i="11"/>
  <c r="G718" i="11" s="1"/>
  <c r="F731" i="11"/>
  <c r="G731" i="11" s="1"/>
  <c r="F758" i="11"/>
  <c r="G758" i="11" s="1"/>
  <c r="F790" i="11"/>
  <c r="G790" i="11" s="1"/>
  <c r="F807" i="11"/>
  <c r="G807" i="11" s="1"/>
  <c r="F823" i="11"/>
  <c r="G823" i="11" s="1"/>
  <c r="F829" i="11"/>
  <c r="G829" i="11" s="1"/>
  <c r="F834" i="11"/>
  <c r="G834" i="11" s="1"/>
  <c r="F850" i="11"/>
  <c r="G850" i="11" s="1"/>
  <c r="F852" i="11"/>
  <c r="G852" i="11" s="1"/>
  <c r="F866" i="11"/>
  <c r="G866" i="11" s="1"/>
  <c r="F870" i="11"/>
  <c r="G870" i="11" s="1"/>
  <c r="F872" i="11"/>
  <c r="G872" i="11" s="1"/>
  <c r="F875" i="11"/>
  <c r="G875" i="11" s="1"/>
  <c r="F878" i="11"/>
  <c r="G878" i="11" s="1"/>
  <c r="F889" i="11"/>
  <c r="G889" i="11" s="1"/>
  <c r="F898" i="11"/>
  <c r="G898" i="11" s="1"/>
  <c r="F899" i="11"/>
  <c r="G899" i="11" s="1"/>
  <c r="F901" i="11"/>
  <c r="G901" i="11" s="1"/>
  <c r="F904" i="11"/>
  <c r="G904" i="11" s="1"/>
  <c r="F912" i="11"/>
  <c r="G912" i="11" s="1"/>
  <c r="F916" i="11"/>
  <c r="G916" i="11" s="1"/>
  <c r="F927" i="11"/>
  <c r="G927" i="11" s="1"/>
  <c r="F928" i="11"/>
  <c r="G928" i="11" s="1"/>
  <c r="F932" i="11"/>
  <c r="G932" i="11" s="1"/>
  <c r="F934" i="11"/>
  <c r="G934" i="11" s="1"/>
  <c r="F938" i="11"/>
  <c r="G938" i="11" s="1"/>
  <c r="F945" i="11"/>
  <c r="G945" i="11" s="1"/>
  <c r="F949" i="11"/>
  <c r="G949" i="11" s="1"/>
  <c r="F951" i="11"/>
  <c r="G951" i="11" s="1"/>
  <c r="F966" i="11"/>
  <c r="G966" i="11" s="1"/>
  <c r="F970" i="11"/>
  <c r="G970" i="11" s="1"/>
  <c r="F974" i="11"/>
  <c r="G974" i="11" s="1"/>
  <c r="F341" i="11"/>
  <c r="G341" i="11" s="1"/>
  <c r="F1001" i="11"/>
  <c r="G1001" i="11" s="1"/>
  <c r="F997" i="11"/>
  <c r="G997" i="11" s="1"/>
  <c r="F330" i="11"/>
  <c r="G330" i="11" s="1"/>
  <c r="F993" i="11"/>
  <c r="G993" i="11" s="1"/>
  <c r="F326" i="11"/>
  <c r="G326" i="11" s="1"/>
  <c r="F324" i="11"/>
  <c r="G324" i="11" s="1"/>
  <c r="F986" i="11"/>
  <c r="G986" i="11" s="1"/>
  <c r="F980" i="11"/>
  <c r="G980" i="11" s="1"/>
  <c r="F975" i="11"/>
  <c r="G975" i="11" s="1"/>
  <c r="F311" i="11"/>
  <c r="G311" i="11" s="1"/>
  <c r="F307" i="11"/>
  <c r="G307" i="11" s="1"/>
  <c r="F961" i="11"/>
  <c r="G961" i="11" s="1"/>
  <c r="F954" i="11"/>
  <c r="G954" i="11" s="1"/>
  <c r="F952" i="11"/>
  <c r="G952" i="11" s="1"/>
  <c r="F277" i="11"/>
  <c r="G277" i="11" s="1"/>
  <c r="F271" i="11"/>
  <c r="G271" i="11" s="1"/>
  <c r="F943" i="11"/>
  <c r="G943" i="11" s="1"/>
  <c r="F941" i="11"/>
  <c r="G941" i="11" s="1"/>
  <c r="F936" i="11"/>
  <c r="G936" i="11" s="1"/>
  <c r="F255" i="11"/>
  <c r="G255" i="11" s="1"/>
  <c r="F250" i="11"/>
  <c r="G250" i="11" s="1"/>
  <c r="F249" i="11"/>
  <c r="G249" i="11" s="1"/>
  <c r="F918" i="11"/>
  <c r="G918" i="11" s="1"/>
  <c r="F909" i="11"/>
  <c r="G909" i="11" s="1"/>
  <c r="F235" i="11"/>
  <c r="G235" i="11" s="1"/>
  <c r="F232" i="11"/>
  <c r="G232" i="11" s="1"/>
  <c r="F230" i="11"/>
  <c r="G230" i="11" s="1"/>
  <c r="F894" i="11"/>
  <c r="G894" i="11" s="1"/>
  <c r="F222" i="11"/>
  <c r="G222" i="11" s="1"/>
  <c r="F217" i="11"/>
  <c r="G217" i="11" s="1"/>
  <c r="F209" i="11"/>
  <c r="G209" i="11" s="1"/>
  <c r="F880" i="11"/>
  <c r="G880" i="11" s="1"/>
  <c r="F204" i="11"/>
  <c r="G204" i="11" s="1"/>
  <c r="F873" i="11"/>
  <c r="G873" i="11" s="1"/>
  <c r="F192" i="11"/>
  <c r="G192" i="11" s="1"/>
  <c r="F189" i="11"/>
  <c r="G189" i="11" s="1"/>
  <c r="F862" i="11"/>
  <c r="G862" i="11" s="1"/>
  <c r="F859" i="11"/>
  <c r="G859" i="11" s="1"/>
  <c r="F855" i="11"/>
  <c r="G855" i="11" s="1"/>
  <c r="F170" i="11"/>
  <c r="G170" i="11" s="1"/>
  <c r="F166" i="11"/>
  <c r="G166" i="11" s="1"/>
  <c r="F164" i="11"/>
  <c r="G164" i="11" s="1"/>
  <c r="F839" i="11"/>
  <c r="G839" i="11" s="1"/>
  <c r="F831" i="11"/>
  <c r="G831" i="11" s="1"/>
  <c r="F830" i="11"/>
  <c r="G830" i="11" s="1"/>
  <c r="F152" i="11"/>
  <c r="G152" i="11" s="1"/>
  <c r="F149" i="11"/>
  <c r="G149" i="11" s="1"/>
  <c r="F813" i="11"/>
  <c r="G813" i="11" s="1"/>
  <c r="F808" i="11"/>
  <c r="G808" i="11" s="1"/>
  <c r="F793" i="11"/>
  <c r="G793" i="11" s="1"/>
  <c r="F781" i="11"/>
  <c r="G781" i="11" s="1"/>
  <c r="F94" i="11"/>
  <c r="G94" i="11" s="1"/>
  <c r="F761" i="11"/>
  <c r="G761" i="11" s="1"/>
  <c r="F750" i="11"/>
  <c r="G750" i="11" s="1"/>
  <c r="F726" i="11"/>
  <c r="G726" i="11" s="1"/>
  <c r="F697" i="11"/>
  <c r="G697" i="11" s="1"/>
  <c r="F10" i="11"/>
  <c r="G10" i="11" s="1"/>
</calcChain>
</file>

<file path=xl/sharedStrings.xml><?xml version="1.0" encoding="utf-8"?>
<sst xmlns="http://schemas.openxmlformats.org/spreadsheetml/2006/main" count="65245" uniqueCount="1071">
  <si>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</si>
  <si>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</si>
  <si>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</si>
  <si>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</si>
  <si>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</si>
  <si>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</si>
  <si>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</si>
  <si>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</si>
  <si>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</si>
  <si>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</si>
  <si>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</si>
  <si>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</si>
  <si>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</si>
  <si>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</si>
  <si>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</si>
  <si>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</si>
  <si>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</si>
  <si>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</si>
  <si>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</si>
  <si>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</si>
  <si>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</si>
  <si>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</si>
  <si>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</si>
  <si>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</si>
  <si>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</si>
  <si>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</si>
  <si>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</si>
  <si>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</si>
  <si>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</si>
  <si>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</si>
  <si>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</si>
  <si>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</si>
  <si>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</si>
  <si>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</si>
  <si>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</si>
  <si>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</si>
  <si>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</si>
  <si>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</si>
  <si>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</si>
  <si>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</si>
  <si>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</si>
  <si>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</si>
  <si>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</si>
  <si>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</si>
  <si>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</si>
  <si>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</si>
  <si>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</si>
  <si>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</si>
  <si>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</si>
  <si>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</si>
  <si>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</si>
  <si>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</si>
  <si>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</si>
  <si>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</si>
  <si>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</si>
  <si>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</si>
  <si>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</si>
  <si>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</si>
  <si>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</si>
  <si>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</si>
  <si>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</si>
  <si>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</si>
  <si>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</si>
  <si>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</si>
  <si>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</si>
  <si>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</si>
  <si>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</si>
  <si>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</si>
  <si>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</si>
  <si>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</si>
  <si>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</si>
  <si>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</si>
  <si>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</si>
  <si>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</si>
  <si>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</si>
  <si>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</si>
  <si>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</si>
  <si>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</si>
  <si>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</si>
  <si>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</si>
  <si>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</si>
  <si>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</si>
  <si>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</si>
  <si>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</si>
  <si>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</si>
  <si>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</si>
  <si>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</si>
  <si>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</si>
  <si>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</si>
  <si>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</si>
  <si>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</si>
  <si>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</si>
  <si>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</si>
  <si>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</si>
  <si>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</si>
  <si>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</si>
  <si>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</si>
  <si>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</si>
  <si>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</si>
  <si>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</si>
  <si>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</si>
  <si>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</si>
  <si>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</si>
  <si>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</si>
  <si>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</si>
  <si>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</si>
  <si>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</si>
  <si>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</si>
  <si>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</si>
  <si>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</si>
  <si>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</si>
  <si>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</si>
  <si>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</si>
  <si>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</si>
  <si>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</si>
  <si>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</si>
  <si>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</si>
  <si>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</si>
  <si>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</si>
  <si>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</si>
  <si>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</si>
  <si>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</si>
  <si>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</si>
  <si>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</si>
  <si>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</si>
  <si>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</si>
  <si>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</si>
  <si>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</si>
  <si>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</si>
  <si>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</si>
  <si>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</si>
  <si>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</si>
  <si>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</si>
  <si>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</si>
  <si>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</si>
  <si>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</si>
  <si>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</si>
  <si>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</si>
  <si>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</si>
  <si>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</si>
  <si>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</si>
  <si>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</si>
  <si>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</si>
  <si>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</si>
  <si>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</si>
  <si>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</si>
  <si>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</si>
  <si>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</si>
  <si>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</si>
  <si>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</si>
  <si>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</si>
  <si>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</si>
  <si>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</si>
  <si>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</si>
  <si>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</si>
  <si>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</si>
  <si>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</si>
  <si>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</si>
  <si>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</si>
  <si>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</si>
  <si>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</si>
  <si>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</si>
  <si>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</si>
  <si>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</si>
  <si>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</si>
  <si>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</si>
  <si>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</si>
  <si>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</si>
  <si>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</si>
  <si>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</si>
  <si>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</si>
  <si>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</si>
  <si>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</si>
  <si>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</si>
  <si>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</si>
  <si>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</si>
  <si>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</si>
  <si>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</si>
  <si>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</si>
  <si>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</si>
  <si>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</si>
  <si>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</si>
  <si>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</si>
  <si>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</si>
  <si>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</si>
  <si>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</si>
  <si>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</si>
  <si>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</si>
  <si>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</si>
  <si>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</si>
  <si>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</si>
  <si>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</si>
  <si>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</si>
  <si>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</si>
  <si>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</si>
  <si>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</si>
  <si>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</si>
  <si>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</si>
  <si>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</si>
  <si>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</si>
  <si>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</si>
  <si>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</si>
  <si>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</si>
  <si>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</si>
  <si>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</si>
  <si>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</si>
  <si>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</si>
  <si>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</si>
  <si>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</si>
  <si>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</si>
  <si>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</si>
  <si>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</si>
  <si>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</si>
  <si>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</si>
  <si>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</si>
  <si>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</si>
  <si>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</si>
  <si>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</si>
  <si>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</si>
  <si>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</si>
  <si>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</si>
  <si>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</si>
  <si>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</si>
  <si>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</si>
  <si>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</si>
  <si>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</si>
  <si>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</si>
  <si>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</si>
  <si>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</si>
  <si>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</si>
  <si>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</si>
  <si>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</si>
  <si>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</si>
  <si>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</si>
  <si>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</si>
  <si>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</si>
  <si>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</si>
  <si>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</si>
  <si>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</si>
  <si>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</si>
  <si>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</si>
  <si>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</si>
  <si>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</si>
  <si>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</si>
  <si>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</si>
  <si>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</si>
  <si>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</si>
  <si>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</si>
  <si>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</si>
  <si>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</si>
  <si>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</si>
  <si>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</si>
  <si>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</si>
  <si>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</si>
  <si>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</si>
  <si>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</si>
  <si>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</si>
  <si>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</si>
  <si>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</si>
  <si>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</si>
  <si>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</si>
  <si>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</si>
  <si>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</si>
  <si>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</si>
  <si>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</si>
  <si>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</si>
  <si>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</si>
  <si>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</si>
  <si>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</si>
  <si>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</si>
  <si>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</si>
  <si>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</si>
  <si>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</si>
  <si>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</si>
  <si>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</si>
  <si>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</si>
  <si>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</si>
  <si>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</si>
  <si>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</si>
  <si>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</si>
  <si>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</si>
  <si>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</si>
  <si>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</si>
  <si>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</si>
  <si>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</si>
  <si>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</si>
  <si>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</si>
  <si>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</si>
  <si>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</si>
  <si>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</si>
  <si>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</si>
  <si>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</si>
  <si>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</si>
  <si>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</si>
  <si>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</si>
  <si>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</si>
  <si>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</si>
  <si>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</si>
  <si>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</si>
  <si>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</si>
  <si>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</si>
  <si>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</si>
  <si>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</si>
  <si>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</si>
  <si>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</si>
  <si>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</si>
  <si>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</si>
  <si>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</si>
  <si>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</si>
  <si>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</si>
  <si>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</si>
  <si>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</si>
  <si>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</si>
  <si>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</si>
  <si>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</si>
  <si>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</si>
  <si>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</si>
  <si>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</si>
  <si>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</si>
  <si>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</si>
  <si>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</si>
  <si>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</si>
  <si>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</si>
  <si>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</si>
  <si>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</si>
  <si>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</si>
  <si>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</si>
  <si>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</si>
  <si>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</si>
  <si>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</si>
  <si>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</si>
  <si>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</si>
  <si>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</si>
  <si>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</si>
  <si>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</si>
  <si>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</si>
  <si>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</si>
  <si>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</si>
  <si>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</si>
  <si>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</si>
  <si>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</si>
  <si>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</si>
  <si>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</si>
  <si>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</si>
  <si>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</si>
  <si>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</si>
  <si>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</si>
  <si>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</si>
  <si>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</si>
  <si>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</si>
  <si>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</si>
  <si>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</si>
  <si>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</si>
  <si>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</si>
  <si>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</si>
  <si>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</si>
  <si>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</si>
  <si>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</si>
  <si>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</si>
  <si>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</si>
  <si>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</si>
  <si>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</si>
  <si>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</si>
  <si>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</si>
  <si>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</si>
  <si>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</si>
  <si>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</si>
  <si>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</si>
  <si>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</si>
  <si>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</si>
  <si>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</si>
  <si>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</si>
  <si>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</si>
  <si>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</si>
  <si>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</si>
  <si>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</si>
  <si>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</si>
  <si>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</si>
  <si>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</si>
  <si>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</si>
  <si>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</si>
  <si>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</si>
  <si>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</si>
  <si>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</si>
  <si>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</si>
  <si>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</si>
  <si>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</si>
  <si>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</si>
  <si>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</si>
  <si>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</si>
  <si>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</si>
  <si>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</si>
  <si>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</si>
  <si>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</si>
  <si>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</si>
  <si>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</si>
  <si>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</si>
  <si>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</si>
  <si>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</si>
  <si>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</si>
  <si>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</si>
  <si>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</si>
  <si>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</si>
  <si>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</si>
  <si>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</si>
  <si>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</si>
  <si>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</si>
  <si>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</si>
  <si>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</si>
  <si>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</si>
  <si>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</si>
  <si>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</si>
  <si>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</si>
  <si>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</si>
  <si>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</si>
  <si>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</si>
  <si>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</si>
  <si>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</si>
  <si>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</si>
  <si>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</si>
  <si>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</si>
  <si>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</si>
  <si>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</si>
  <si>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</si>
  <si>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</si>
  <si>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</si>
  <si>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</si>
  <si>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</si>
  <si>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</si>
  <si>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</si>
  <si>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</si>
  <si>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</si>
  <si>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</si>
  <si>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</si>
  <si>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</si>
  <si>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</si>
  <si>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</si>
  <si>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</si>
  <si>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</si>
  <si>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</si>
  <si>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</si>
  <si>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</si>
  <si>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</si>
  <si>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</si>
  <si>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</si>
  <si>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</si>
  <si>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</si>
  <si>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</si>
  <si>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</si>
  <si>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</si>
  <si>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</si>
  <si>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</si>
  <si>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</si>
  <si>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</si>
  <si>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</si>
  <si>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</si>
  <si>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</si>
  <si>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</si>
  <si>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</si>
  <si>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</si>
  <si>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</si>
  <si>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</si>
  <si>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</si>
  <si>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</si>
  <si>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</si>
  <si>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</si>
  <si>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</si>
  <si>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</si>
  <si>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</si>
  <si>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</si>
  <si>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</si>
  <si>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</si>
  <si>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</si>
  <si>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</si>
  <si>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</si>
  <si>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</si>
  <si>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</si>
  <si>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</si>
  <si>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</si>
  <si>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</si>
  <si>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</si>
  <si>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</si>
  <si>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</si>
  <si>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</si>
  <si>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</si>
  <si>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</si>
  <si>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</si>
  <si>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</si>
  <si>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</si>
  <si>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</si>
  <si>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</si>
  <si>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</si>
  <si>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</si>
  <si>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</si>
  <si>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</si>
  <si>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</si>
  <si>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</si>
  <si>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</si>
  <si>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</si>
  <si>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</si>
  <si>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</si>
  <si>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</si>
  <si>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</si>
  <si>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</si>
  <si>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</si>
  <si>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</si>
  <si>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</si>
  <si>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</si>
  <si>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</si>
  <si>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</si>
  <si>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</si>
  <si>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</si>
  <si>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</si>
  <si>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</si>
  <si>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</si>
  <si>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</si>
  <si>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</si>
  <si>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</si>
  <si>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</si>
  <si>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</si>
  <si>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</si>
  <si>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</si>
  <si>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</si>
  <si>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</si>
  <si>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</si>
  <si>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</si>
  <si>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</si>
  <si>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</si>
  <si>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</si>
  <si>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</si>
  <si>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</si>
  <si>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</si>
  <si>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</si>
  <si>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</si>
  <si>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</si>
  <si>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</si>
  <si>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</si>
  <si>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</si>
  <si>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</si>
  <si>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</si>
  <si>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</si>
  <si>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</si>
  <si>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</si>
  <si>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</si>
  <si>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</si>
  <si>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</si>
  <si>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</si>
  <si>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</si>
  <si>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</si>
  <si>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</si>
  <si>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</si>
  <si>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</si>
  <si>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</si>
  <si>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</si>
  <si>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</si>
  <si>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</si>
  <si>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</si>
  <si>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</si>
  <si>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</si>
  <si>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</si>
  <si>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</si>
  <si>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</si>
  <si>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</si>
  <si>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</si>
  <si>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</si>
  <si>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</si>
  <si>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</si>
  <si>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</si>
  <si>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</si>
  <si>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</si>
  <si>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</si>
  <si>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</si>
  <si>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</si>
  <si>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</si>
  <si>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</si>
  <si>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</si>
  <si>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</si>
  <si>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</si>
  <si>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</si>
  <si>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</si>
  <si>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</si>
  <si>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</si>
  <si>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</si>
  <si>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</si>
  <si>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</si>
  <si>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</si>
  <si>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</si>
  <si>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</si>
  <si>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</si>
  <si>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</si>
  <si>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</si>
  <si>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</si>
  <si>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</si>
  <si>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</si>
  <si>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</si>
  <si>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</si>
  <si>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</si>
  <si>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</si>
  <si>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</si>
  <si>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</si>
  <si>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</si>
  <si>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</si>
  <si>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</si>
  <si>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</si>
  <si>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</si>
  <si>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</si>
  <si>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</si>
  <si>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</si>
  <si>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</si>
  <si>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</si>
  <si>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</si>
  <si>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</si>
  <si>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</si>
  <si>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</si>
  <si>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</si>
  <si>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</si>
  <si>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</si>
  <si>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</si>
  <si>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</si>
  <si>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</si>
  <si>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</si>
  <si>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</si>
  <si>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</si>
  <si>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</si>
  <si>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</si>
  <si>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</si>
  <si>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</si>
  <si>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</si>
  <si>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</si>
  <si>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</si>
  <si>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</si>
  <si>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</si>
  <si>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</si>
  <si>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</si>
  <si>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</si>
  <si>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</si>
  <si>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</si>
  <si>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</si>
  <si>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</si>
  <si>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</si>
  <si>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</si>
  <si>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</si>
  <si>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</si>
  <si>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</si>
  <si>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</si>
  <si>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</si>
  <si>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</si>
  <si>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</si>
  <si>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</si>
  <si>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</si>
  <si>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</si>
  <si>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</si>
  <si>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</si>
  <si>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</si>
  <si>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</si>
  <si>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</si>
  <si>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</si>
  <si>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</si>
  <si>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</si>
  <si>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</si>
  <si>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</si>
  <si>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</si>
  <si>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</si>
  <si>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</si>
  <si>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</si>
  <si>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</si>
  <si>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</si>
  <si>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</si>
  <si>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</si>
  <si>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</si>
  <si>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</si>
  <si>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</si>
  <si>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</si>
  <si>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</si>
  <si>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</si>
  <si>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</si>
  <si>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</si>
  <si>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</si>
  <si>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</si>
  <si>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</si>
  <si>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</si>
  <si>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</si>
  <si>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</si>
  <si>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</si>
  <si>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</si>
  <si>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</si>
  <si>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</si>
  <si>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</si>
  <si>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</si>
  <si>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</si>
  <si>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</si>
  <si>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</si>
  <si>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</si>
  <si>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</si>
  <si>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</si>
  <si>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</si>
  <si>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</si>
  <si>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</si>
  <si>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</si>
  <si>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</si>
  <si>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</si>
  <si>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</si>
  <si>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</si>
  <si>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</si>
  <si>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</si>
  <si>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</si>
  <si>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</si>
  <si>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</si>
  <si>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</si>
  <si>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</si>
  <si>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</si>
  <si>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</si>
  <si>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</si>
  <si>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</si>
  <si>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</si>
  <si>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</si>
  <si>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</si>
  <si>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</si>
  <si>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</si>
  <si>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</si>
  <si>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</si>
  <si>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</si>
  <si>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</si>
  <si>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</si>
  <si>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</si>
  <si>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</si>
  <si>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</si>
  <si>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</si>
  <si>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</si>
  <si>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</si>
  <si>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</si>
  <si>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</si>
  <si>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</si>
  <si>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</si>
  <si>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</si>
  <si>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</si>
  <si>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</si>
  <si>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</si>
  <si>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</si>
  <si>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</si>
  <si>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</si>
  <si>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</si>
  <si>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</si>
  <si>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</si>
  <si>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</si>
  <si>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</si>
  <si>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</si>
  <si>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</si>
  <si>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</si>
  <si>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</si>
  <si>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</si>
  <si>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</si>
  <si>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</si>
  <si>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</si>
  <si>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</si>
  <si>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</si>
  <si>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</si>
  <si>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</si>
  <si>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</si>
  <si>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</si>
  <si>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</si>
  <si>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</si>
  <si>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</si>
  <si>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</si>
  <si>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</si>
  <si>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</si>
  <si>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</si>
  <si>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</si>
  <si>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</si>
  <si>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</si>
  <si>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</si>
  <si>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</si>
  <si>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</si>
  <si>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</si>
  <si>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</si>
  <si>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</si>
  <si>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</si>
  <si>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</si>
  <si>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</si>
  <si>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</si>
  <si>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</si>
  <si>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</si>
  <si>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</si>
  <si>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</si>
  <si>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</si>
  <si>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</si>
  <si>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</si>
  <si>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</si>
  <si>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</si>
  <si>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</si>
  <si>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</si>
  <si>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</si>
  <si>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</si>
  <si>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</si>
  <si>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</si>
  <si>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</si>
  <si>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</si>
  <si>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</si>
  <si>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</si>
  <si>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</si>
  <si>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</si>
  <si>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</si>
  <si>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</si>
  <si>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</si>
  <si>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</si>
  <si>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</si>
  <si>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</si>
  <si>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</si>
  <si>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</si>
  <si>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</si>
  <si>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</si>
  <si>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</si>
  <si>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</si>
  <si>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</si>
  <si>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</si>
  <si>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</si>
  <si>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</si>
  <si>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</si>
  <si>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</si>
  <si>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</si>
  <si>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</si>
  <si>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</si>
  <si>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</si>
  <si>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</si>
  <si>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</si>
  <si>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</si>
  <si>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</si>
  <si>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</si>
  <si>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</si>
  <si>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</si>
  <si>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</si>
  <si>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</si>
  <si>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</si>
  <si>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</si>
  <si>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</si>
  <si>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</si>
  <si>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</si>
  <si>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</si>
  <si>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</si>
  <si>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</si>
  <si>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</si>
  <si>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</si>
  <si>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</si>
  <si>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</si>
  <si>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</si>
  <si>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</si>
  <si>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</si>
  <si>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</si>
  <si>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</si>
  <si>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</si>
  <si>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</si>
  <si>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</si>
  <si>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</si>
  <si>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</si>
  <si>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</si>
  <si>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</si>
  <si>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</si>
  <si>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</si>
  <si>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</si>
  <si>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</si>
  <si>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</si>
  <si>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</si>
  <si>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</si>
  <si>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</si>
  <si>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</si>
  <si>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</si>
  <si>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</si>
  <si>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</si>
  <si>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</si>
  <si>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</si>
  <si>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</si>
  <si>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</si>
  <si>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</si>
  <si>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</si>
  <si>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</si>
  <si>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</si>
  <si>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</si>
  <si>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</si>
  <si>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</si>
  <si>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</si>
  <si>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</si>
  <si>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</si>
  <si>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</si>
  <si>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</si>
  <si>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</si>
  <si>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</si>
  <si>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</si>
  <si>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</si>
  <si>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</si>
  <si>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</si>
  <si>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</si>
  <si>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</si>
  <si>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</si>
  <si>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</si>
  <si>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</si>
  <si>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</si>
  <si>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</si>
  <si>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</si>
  <si>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</si>
  <si>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</si>
  <si>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</si>
  <si>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</si>
  <si>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</si>
  <si>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</si>
  <si>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</si>
  <si>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</si>
  <si>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</si>
  <si>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</si>
  <si>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</si>
  <si>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</si>
  <si>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</si>
  <si>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</si>
  <si>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</si>
  <si>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</si>
  <si>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</si>
  <si>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</si>
  <si>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</si>
  <si>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</si>
  <si>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</si>
  <si>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</si>
  <si>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</si>
  <si>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</si>
  <si>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</si>
  <si>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</si>
  <si>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</si>
  <si>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</si>
  <si>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</si>
  <si>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</si>
  <si>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</si>
  <si>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</si>
  <si>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</si>
  <si>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</si>
  <si>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</si>
  <si>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</si>
  <si>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</si>
  <si>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</si>
  <si>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</si>
  <si>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</si>
  <si>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</si>
  <si>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</si>
  <si>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</si>
  <si>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</si>
  <si>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</si>
  <si>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</si>
  <si>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</si>
  <si>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</si>
  <si>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</si>
  <si>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</si>
  <si>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</si>
  <si>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</si>
  <si>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</si>
  <si>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</si>
  <si>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</si>
  <si>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</si>
  <si>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</si>
  <si>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</si>
  <si>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</si>
  <si>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</si>
  <si>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</si>
  <si>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</si>
  <si>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</si>
  <si>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</si>
  <si>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</si>
  <si>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</si>
  <si>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</si>
  <si>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</si>
  <si>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</si>
  <si>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</si>
  <si>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</si>
  <si>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</si>
  <si>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</si>
  <si>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</si>
  <si>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</si>
  <si>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</si>
  <si>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</si>
  <si>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</si>
  <si>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</si>
  <si>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</si>
  <si>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</si>
  <si>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</si>
  <si>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</si>
  <si>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</si>
  <si>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</si>
  <si>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</si>
  <si>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</si>
  <si>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</si>
  <si>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</si>
  <si>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</si>
  <si>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</si>
  <si>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</si>
  <si>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</si>
  <si>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</si>
  <si>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</si>
  <si>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</si>
  <si>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</si>
  <si>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</si>
  <si>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</si>
  <si>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</si>
  <si>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</si>
  <si>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</si>
  <si>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</si>
  <si>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</si>
  <si>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</si>
  <si>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</si>
  <si>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</si>
  <si>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</si>
  <si>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</si>
  <si>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</si>
  <si>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</si>
  <si>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</si>
  <si>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</si>
  <si>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</si>
  <si>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</si>
  <si>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</si>
  <si>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</si>
  <si>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</si>
  <si>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</si>
  <si>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</si>
  <si>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</si>
  <si>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</si>
  <si>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</si>
  <si>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</si>
  <si>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</si>
  <si>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</si>
  <si>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</si>
  <si>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</si>
  <si>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</si>
  <si>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</si>
  <si>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</si>
  <si>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</si>
  <si>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</si>
  <si>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</si>
  <si>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</si>
  <si>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</si>
  <si>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</si>
  <si>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</si>
  <si>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Branches</t>
  </si>
  <si>
    <t>Avg_gross_income</t>
  </si>
  <si>
    <t>Total Quantity sold for each branch</t>
  </si>
  <si>
    <t>Average gross income brach-wise</t>
  </si>
  <si>
    <t>Average gross income across all 3 branches</t>
  </si>
  <si>
    <t>Average gross income branch-wise</t>
  </si>
  <si>
    <t>Avg_rating</t>
  </si>
  <si>
    <t>total units</t>
  </si>
  <si>
    <t>Looking for customer type using Ivoice ID</t>
  </si>
  <si>
    <t>Gender-wise average rating by customers</t>
  </si>
  <si>
    <t>January</t>
  </si>
  <si>
    <t>February</t>
  </si>
  <si>
    <t>March</t>
  </si>
  <si>
    <t>FOR Ref:</t>
  </si>
  <si>
    <r>
      <t xml:space="preserve"> These three categories are in the highest rated product line Electronic accessories, Health and beauty, Sports and travel </t>
    </r>
    <r>
      <rPr>
        <sz val="11"/>
        <color rgb="FFC00000"/>
        <rFont val="Calibri"/>
        <family val="2"/>
        <scheme val="minor"/>
      </rPr>
      <t xml:space="preserve">Note: Sports and travel is rated highest for three times within span of 2 months </t>
    </r>
  </si>
  <si>
    <r>
      <t xml:space="preserve">Q1) Certain records under the “Date” column aren’t recognized as date type. How do you solve this?                                   </t>
    </r>
    <r>
      <rPr>
        <b/>
        <sz val="11"/>
        <color theme="1"/>
        <rFont val="Calibri"/>
        <family val="2"/>
        <scheme val="minor"/>
      </rPr>
      <t>Method:</t>
    </r>
    <r>
      <rPr>
        <sz val="11"/>
        <color theme="1"/>
        <rFont val="Calibri"/>
        <family val="2"/>
        <scheme val="minor"/>
      </rPr>
      <t xml:space="preserve"> </t>
    </r>
    <r>
      <rPr>
        <b/>
        <sz val="11"/>
        <color theme="1"/>
        <rFont val="Calibri"/>
        <family val="2"/>
        <scheme val="minor"/>
      </rPr>
      <t>Select Date Column "click on "Format" and select "Autofit column width" or can select "coulmn width" and give the value so that #### changes to date type</t>
    </r>
  </si>
  <si>
    <r>
      <t xml:space="preserve">Q2) Sort the data and find the highest rated product line .                           </t>
    </r>
    <r>
      <rPr>
        <b/>
        <sz val="11"/>
        <color theme="1"/>
        <rFont val="Calibri"/>
        <family val="2"/>
        <scheme val="minor"/>
      </rPr>
      <t xml:space="preserve">Method:  Apply filter to the "Rating" column and Select "Sort Largest to Smallest" to sort the highest rating category in the product line </t>
    </r>
  </si>
  <si>
    <t>Avg_gross_income Brach wise</t>
  </si>
  <si>
    <t>Income Status for avg_gross income branch wise</t>
  </si>
  <si>
    <t>Income Status for Avg gross income across 3 branches</t>
  </si>
  <si>
    <t>Avg gross income across  3 branches</t>
  </si>
  <si>
    <r>
      <t xml:space="preserve">Q5) Create a new column called “Income Status” wherein the values would be “Goal Achieved” if the gross income value exceeds the average gross income computed in the previous step; else, it would be “Need Improvement”                             </t>
    </r>
    <r>
      <rPr>
        <b/>
        <sz val="11"/>
        <color theme="1"/>
        <rFont val="Calibri"/>
        <family val="2"/>
        <scheme val="minor"/>
      </rPr>
      <t xml:space="preserve">Method:  Using the IF condition i.e  IF(E2&gt;H2,"Goal Achieved","Need Improvement")  have arrived at the statement. Using "Conditional Formatting -&gt; Highlight cell rules -&gt; Text that contains"    "Goal Achieved" in Green and "Need Improvement" is highlighted in red color                   </t>
    </r>
  </si>
  <si>
    <r>
      <t xml:space="preserve">Q4)Calculate the average gross income across all three branches                                                      </t>
    </r>
    <r>
      <rPr>
        <b/>
        <sz val="11"/>
        <color theme="1"/>
        <rFont val="Calibri"/>
        <family val="2"/>
        <scheme val="minor"/>
      </rPr>
      <t>Method: By applying the AVERAGE formula on "gross income" column. To calculate Branch-Wise have used AVERAGEIF on "gross income" with condition of Branch  i.e  AVERAGEIF($B$2:$B$1001,R7,$P$2:$P$1001)</t>
    </r>
  </si>
  <si>
    <r>
      <t xml:space="preserve">Q6) Compute the total quantity sold for each branch of the supermarket chain. What can you conclude from these results?                                                                                                                                                           </t>
    </r>
    <r>
      <rPr>
        <b/>
        <sz val="11"/>
        <color theme="1"/>
        <rFont val="Calibri"/>
        <family val="2"/>
        <scheme val="minor"/>
      </rPr>
      <t>Method:  Above can be done using SUMIF i.e. SUMIF($B$2:$B$1001,S5,$H$2:$H$1001) by adding quantity only if Branch condition achieved</t>
    </r>
  </si>
  <si>
    <t>Average  Rating branch wise</t>
  </si>
  <si>
    <t xml:space="preserve"> Conclusion: The total quatity i.e. the total number of units sold across 3 months Jan,Feb and March in the year 2019 is that, Branch 'A' has sold more items than branch 'B' and 'C'. Even though number of items sold in Branch 'A' is more the "Average gross income" and "Average customer rating" is less when compared to Branch 'C'. Branch 'C' is a more profitable and more customer friendly supercentre for shopping in all product lines</t>
  </si>
  <si>
    <t>Avg rating branch-wise for each product line</t>
  </si>
  <si>
    <r>
      <t xml:space="preserve">Q7) What is the average rating for each product line? Note down the observations.                                          </t>
    </r>
    <r>
      <rPr>
        <b/>
        <sz val="11"/>
        <color theme="1"/>
        <rFont val="Calibri"/>
        <family val="2"/>
        <scheme val="minor"/>
      </rPr>
      <t xml:space="preserve">Method: Using AVERAGEIF formula by calculating "Average rating" provided condition for "product line" is met </t>
    </r>
  </si>
  <si>
    <t>Q8) What is the customer type who placed a purchasing order with the invoice ID 868-52-7573?   Method: Using VLOOKUP formula looking up for the customer type on the basis of Invoice ID given i.e.formula  VLOOKUP(T6,A2:E1001,4,FALSE)</t>
  </si>
  <si>
    <t xml:space="preserve">Q9) Use suitable visualization(s) available in Excel to analyse the gender wise average rating given by the customers. What is your take on the displayed results? </t>
  </si>
  <si>
    <t xml:space="preserve">OBSERVATION:  Both Male and Female customers have provided high and low rating depending on the  product line of their purchase, the difference in rating provided being very less 0.02, I conclude both the genders participate equally in shopping in all product lines of their interest and needs </t>
  </si>
  <si>
    <t>Q10) Visualize the total quantity sold over the span of three months in relation to the product line. Write down the inferences which you can glean from the same</t>
  </si>
  <si>
    <t>Total qty sold</t>
  </si>
  <si>
    <t xml:space="preserve">Inference : Quantity sold or sales in the month of "January" is highest across all branches and in most of the product lines. Sales in "March" stands second highest across all three branches and also across product lines. Sales in"February" are low in all 3 branches and also across product lines.  Over the span of 3 months "Electronic accessories" items were sold more, then "Food and Beverage", "Sports and travel"(as Nov-Feb is most favourable part for travel across these cities with pleasent weather for sports), then comes "Home and lifestyle", "Fashion accessories" and "Health and beauty"     </t>
  </si>
  <si>
    <t>Note:  As the "gross margin percentage" across all 3 three branches and across all the "Product Line" categories is same, we should consider the "Income status for Avg gross income across 3 branches" as our reference for income status for the further improvement of gross income is across the product lines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</si>
</sst>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
    <numFmt numFmtId="165" formatCode="0.0000"/>
    <numFmt numFmtId="166" formatCode="0.000000"/>
    <numFmt numFmtId="167" formatCode="_-[$$-409]* #,##0.00_ ;_-[$$-409]* \-#,##0.00\ ;_-[$$-409]* &quot;-&quot;??_ ;_-@_ "/>
    <numFmt numFmtId="168" formatCode="[$-24009]m/d/yyyy;@"/>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C00000"/>
      <name val="Calibri"/>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5"/>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theme="9" tint="0.39997558519241921"/>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6">
    <xf numFmtId="0" fontId="0" fillId="0" borderId="0" xfId="0"/>
    <xf numFmtId="14" fontId="0" fillId="0" borderId="0" xfId="0" applyNumberFormat="1"/>
    <xf numFmtId="20" fontId="0" fillId="0" borderId="0" xfId="0" applyNumberFormat="1"/>
    <xf numFmtId="0" fontId="0" fillId="0" borderId="0" xfId="0" applyAlignment="1">
      <alignment horizontal="left" vertical="top"/>
    </xf>
    <xf numFmtId="0" fontId="0" fillId="35" borderId="0" xfId="0" applyFill="1"/>
    <xf numFmtId="0" fontId="0" fillId="38" borderId="0" xfId="0" applyFill="1" applyAlignment="1">
      <alignment horizontal="left" vertical="top"/>
    </xf>
    <xf numFmtId="0" fontId="0" fillId="38" borderId="0" xfId="0" applyFill="1"/>
    <xf numFmtId="14" fontId="0" fillId="38" borderId="0" xfId="0" applyNumberFormat="1" applyFill="1"/>
    <xf numFmtId="0" fontId="0" fillId="0" borderId="0" xfId="0" applyAlignment="1">
      <alignment wrapText="1"/>
    </xf>
    <xf numFmtId="0" fontId="0" fillId="39" borderId="0" xfId="0" applyFill="1"/>
    <xf numFmtId="0" fontId="0" fillId="40" borderId="12" xfId="0" applyFill="1" applyBorder="1"/>
    <xf numFmtId="2" fontId="0" fillId="0" borderId="0" xfId="0" applyNumberFormat="1"/>
    <xf numFmtId="164" fontId="0" fillId="0" borderId="0" xfId="0" applyNumberFormat="1"/>
    <xf numFmtId="0" fontId="0" fillId="0" borderId="12" xfId="0" applyBorder="1"/>
    <xf numFmtId="0" fontId="0" fillId="39" borderId="12" xfId="0" applyFill="1" applyBorder="1"/>
    <xf numFmtId="167" fontId="0" fillId="0" borderId="0" xfId="0" applyNumberFormat="1"/>
    <xf numFmtId="0" fontId="0" fillId="0" borderId="12" xfId="0" applyNumberFormat="1" applyBorder="1"/>
    <xf numFmtId="2" fontId="0" fillId="0" borderId="12" xfId="0" applyNumberFormat="1" applyBorder="1"/>
    <xf numFmtId="164" fontId="0" fillId="0" borderId="12" xfId="0" applyNumberFormat="1" applyBorder="1"/>
    <xf numFmtId="165" fontId="0" fillId="0" borderId="12" xfId="0" applyNumberFormat="1" applyBorder="1"/>
    <xf numFmtId="166" fontId="0" fillId="0" borderId="12" xfId="0" applyNumberFormat="1" applyBorder="1"/>
    <xf numFmtId="49" fontId="0" fillId="0" borderId="12" xfId="0" applyNumberFormat="1" applyBorder="1"/>
    <xf numFmtId="0" fontId="0" fillId="0" borderId="12" xfId="0" applyBorder="1" applyAlignment="1">
      <alignment horizontal="center"/>
    </xf>
    <xf numFmtId="0" fontId="0" fillId="0" borderId="16" xfId="0" applyBorder="1" applyAlignment="1">
      <alignment horizontal="center" wrapText="1"/>
    </xf>
    <xf numFmtId="0" fontId="0" fillId="0" borderId="0" xfId="0" applyAlignment="1">
      <alignment vertical="top" wrapText="1"/>
    </xf>
    <xf numFmtId="0" fontId="0" fillId="0" borderId="0" xfId="0" applyAlignment="1">
      <alignment horizontal="center" vertical="top" wrapText="1"/>
    </xf>
    <xf numFmtId="0" fontId="0" fillId="38" borderId="12" xfId="0" applyFill="1" applyBorder="1"/>
    <xf numFmtId="0" fontId="0" fillId="37" borderId="12" xfId="0" applyFill="1" applyBorder="1"/>
    <xf numFmtId="0" fontId="0" fillId="43" borderId="12" xfId="0" applyFill="1" applyBorder="1"/>
    <xf numFmtId="1" fontId="0" fillId="0" borderId="0" xfId="0" applyNumberFormat="1"/>
    <xf numFmtId="0" fontId="0" fillId="35" borderId="12" xfId="0" applyFill="1" applyBorder="1"/>
    <xf numFmtId="0" fontId="0" fillId="34" borderId="12" xfId="0" applyFill="1" applyBorder="1"/>
    <xf numFmtId="0" fontId="0" fillId="40" borderId="18" xfId="0" applyFill="1" applyBorder="1"/>
    <xf numFmtId="14" fontId="0" fillId="35" borderId="12" xfId="0" applyNumberFormat="1" applyFill="1" applyBorder="1"/>
    <xf numFmtId="0" fontId="0" fillId="36" borderId="12" xfId="0" applyNumberFormat="1" applyFill="1" applyBorder="1"/>
    <xf numFmtId="164" fontId="0" fillId="36" borderId="12" xfId="0" applyNumberFormat="1" applyFill="1" applyBorder="1"/>
    <xf numFmtId="0" fontId="0" fillId="39" borderId="12" xfId="0" applyFill="1" applyBorder="1" applyAlignment="1">
      <alignment horizontal="center" vertical="center" wrapText="1"/>
    </xf>
    <xf numFmtId="0" fontId="0" fillId="0" borderId="20" xfId="0" applyBorder="1" applyAlignment="1">
      <alignment horizontal="center"/>
    </xf>
    <xf numFmtId="0" fontId="0" fillId="39" borderId="12" xfId="0" applyFill="1" applyBorder="1" applyAlignment="1">
      <alignment vertical="center"/>
    </xf>
    <xf numFmtId="0" fontId="0" fillId="39" borderId="12" xfId="0" applyFill="1" applyBorder="1" applyAlignment="1">
      <alignment vertical="center" wrapText="1"/>
    </xf>
    <xf numFmtId="0" fontId="0" fillId="0" borderId="0" xfId="0" applyBorder="1" applyAlignment="1">
      <alignment horizontal="center" wrapText="1"/>
    </xf>
    <xf numFmtId="166" fontId="0" fillId="0" borderId="0" xfId="0" applyNumberFormat="1" applyBorder="1"/>
    <xf numFmtId="168" fontId="0" fillId="0" borderId="0" xfId="0" applyNumberFormat="1"/>
    <xf numFmtId="0" fontId="0" fillId="45" borderId="12" xfId="0" applyFill="1" applyBorder="1"/>
    <xf numFmtId="0" fontId="0" fillId="0" borderId="0" xfId="0" applyBorder="1"/>
    <xf numFmtId="0" fontId="0" fillId="0" borderId="22" xfId="0" applyFill="1" applyBorder="1"/>
    <xf numFmtId="0" fontId="0" fillId="44" borderId="0" xfId="0" applyFill="1" applyAlignment="1">
      <alignment horizontal="center" vertical="top" wrapText="1"/>
    </xf>
    <xf numFmtId="0" fontId="0" fillId="33" borderId="12" xfId="0" applyFill="1" applyBorder="1" applyAlignment="1">
      <alignment horizontal="center" wrapText="1"/>
    </xf>
    <xf numFmtId="164" fontId="0" fillId="0" borderId="12" xfId="0" applyNumberFormat="1" applyBorder="1" applyAlignment="1">
      <alignment horizontal="center"/>
    </xf>
    <xf numFmtId="0" fontId="0" fillId="0" borderId="12" xfId="0" applyBorder="1" applyAlignment="1">
      <alignment horizontal="left" vertical="top" wrapText="1"/>
    </xf>
    <xf numFmtId="0" fontId="0" fillId="35" borderId="13" xfId="0" applyFill="1" applyBorder="1" applyAlignment="1">
      <alignment horizontal="center" vertical="top" wrapText="1"/>
    </xf>
    <xf numFmtId="0" fontId="0" fillId="35" borderId="19" xfId="0" applyFill="1" applyBorder="1" applyAlignment="1">
      <alignment horizontal="center" vertical="top" wrapText="1"/>
    </xf>
    <xf numFmtId="0" fontId="0" fillId="35" borderId="14" xfId="0" applyFill="1" applyBorder="1" applyAlignment="1">
      <alignment horizontal="center" vertical="top" wrapText="1"/>
    </xf>
    <xf numFmtId="0" fontId="0" fillId="35" borderId="15" xfId="0" applyFill="1" applyBorder="1" applyAlignment="1">
      <alignment horizontal="center" vertical="top" wrapText="1"/>
    </xf>
    <xf numFmtId="0" fontId="0" fillId="35" borderId="0" xfId="0" applyFill="1" applyBorder="1" applyAlignment="1">
      <alignment horizontal="center" vertical="top" wrapText="1"/>
    </xf>
    <xf numFmtId="0" fontId="0" fillId="35" borderId="16" xfId="0" applyFill="1" applyBorder="1" applyAlignment="1">
      <alignment horizontal="center" vertical="top" wrapText="1"/>
    </xf>
    <xf numFmtId="0" fontId="0" fillId="35" borderId="17" xfId="0" applyFill="1" applyBorder="1" applyAlignment="1">
      <alignment horizontal="center" vertical="top" wrapText="1"/>
    </xf>
    <xf numFmtId="0" fontId="0" fillId="35" borderId="10" xfId="0" applyFill="1" applyBorder="1" applyAlignment="1">
      <alignment horizontal="center" vertical="top" wrapText="1"/>
    </xf>
    <xf numFmtId="0" fontId="0" fillId="35" borderId="11" xfId="0" applyFill="1" applyBorder="1" applyAlignment="1">
      <alignment horizontal="center" vertical="top" wrapText="1"/>
    </xf>
    <xf numFmtId="0" fontId="0" fillId="0" borderId="12" xfId="0" applyBorder="1" applyAlignment="1">
      <alignment horizontal="center" wrapText="1"/>
    </xf>
    <xf numFmtId="0" fontId="0" fillId="39" borderId="21" xfId="0" applyFill="1" applyBorder="1" applyAlignment="1">
      <alignment horizontal="center" wrapText="1"/>
    </xf>
    <xf numFmtId="0" fontId="0" fillId="39" borderId="20" xfId="0" applyFill="1" applyBorder="1" applyAlignment="1">
      <alignment horizontal="center" wrapText="1"/>
    </xf>
    <xf numFmtId="0" fontId="0" fillId="43" borderId="0" xfId="0" applyFill="1" applyAlignment="1">
      <alignment horizontal="center" vertical="top" wrapText="1"/>
    </xf>
    <xf numFmtId="0" fontId="0" fillId="0" borderId="13" xfId="0" applyBorder="1" applyAlignment="1">
      <alignment horizontal="center" wrapText="1"/>
    </xf>
    <xf numFmtId="0" fontId="0" fillId="0" borderId="14" xfId="0" applyBorder="1" applyAlignment="1">
      <alignment horizontal="center" wrapText="1"/>
    </xf>
    <xf numFmtId="0" fontId="0" fillId="0" borderId="17" xfId="0" applyBorder="1" applyAlignment="1">
      <alignment horizontal="center" wrapText="1"/>
    </xf>
    <xf numFmtId="0" fontId="0" fillId="0" borderId="11" xfId="0" applyBorder="1" applyAlignment="1">
      <alignment horizontal="center" wrapText="1"/>
    </xf>
    <xf numFmtId="0" fontId="0" fillId="40" borderId="12" xfId="0" applyFill="1" applyBorder="1" applyAlignment="1">
      <alignment horizontal="center" wrapText="1"/>
    </xf>
    <xf numFmtId="0" fontId="17" fillId="41" borderId="12" xfId="0" applyFont="1" applyFill="1" applyBorder="1" applyAlignment="1">
      <alignment horizontal="center" vertical="top" wrapText="1"/>
    </xf>
    <xf numFmtId="0" fontId="0" fillId="42" borderId="12" xfId="0" applyFill="1" applyBorder="1" applyAlignment="1">
      <alignment horizontal="center" vertical="top" wrapText="1"/>
    </xf>
    <xf numFmtId="0" fontId="0" fillId="43" borderId="0" xfId="0" applyFill="1" applyBorder="1" applyAlignment="1">
      <alignment horizontal="center" vertical="top" wrapText="1"/>
    </xf>
    <xf numFmtId="0" fontId="0" fillId="0" borderId="12" xfId="0" applyBorder="1" applyAlignment="1">
      <alignment horizontal="center"/>
    </xf>
    <xf numFmtId="0" fontId="0" fillId="44" borderId="15" xfId="0" applyFill="1" applyBorder="1" applyAlignment="1">
      <alignment horizontal="center" vertical="top" wrapText="1"/>
    </xf>
    <xf numFmtId="0" fontId="0" fillId="44" borderId="12" xfId="0" applyFill="1" applyBorder="1" applyAlignment="1">
      <alignment horizontal="left" vertical="top" wrapText="1"/>
    </xf>
    <xf numFmtId="0" fontId="0" fillId="0" borderId="0" xfId="0" applyAlignment="1">
      <alignment horizontal="center"/>
    </xf>
    <xf numFmtId="0" fontId="0" fillId="0" borderId="0" xfId="0"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Gender-wise average</a:t>
            </a:r>
            <a:r>
              <a:rPr lang="en-US" baseline="0"/>
              <a:t> rating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Q9_Visualization!$J$5</c:f>
              <c:strCache>
                <c:ptCount val="1"/>
                <c:pt idx="0">
                  <c:v>Rating</c:v>
                </c:pt>
              </c:strCache>
            </c:strRef>
          </c:tx>
          <c:spPr>
            <a:solidFill>
              <a:schemeClr val="accent1"/>
            </a:solidFill>
            <a:ln>
              <a:noFill/>
            </a:ln>
            <a:effectLst/>
          </c:spPr>
          <c:invertIfNegative val="0"/>
          <c:cat>
            <c:strRef>
              <c:f>Q9_Visualization!$I$6:$I$7</c:f>
              <c:strCache>
                <c:ptCount val="2"/>
                <c:pt idx="0">
                  <c:v>Male</c:v>
                </c:pt>
                <c:pt idx="1">
                  <c:v>Female</c:v>
                </c:pt>
              </c:strCache>
            </c:strRef>
          </c:cat>
          <c:val>
            <c:numRef>
              <c:f>Q9_Visualization!$J$6:$J$7</c:f>
              <c:numCache>
                <c:formatCode>0.00</c:formatCode>
                <c:ptCount val="2"/>
                <c:pt idx="0">
                  <c:v>6.9809619238477012</c:v>
                </c:pt>
                <c:pt idx="1">
                  <c:v>6.9644710578842322</c:v>
                </c:pt>
              </c:numCache>
            </c:numRef>
          </c:val>
        </c:ser>
        <c:dLbls>
          <c:showLegendKey val="0"/>
          <c:showVal val="0"/>
          <c:showCatName val="0"/>
          <c:showSerName val="0"/>
          <c:showPercent val="0"/>
          <c:showBubbleSize val="0"/>
        </c:dLbls>
        <c:gapWidth val="219"/>
        <c:overlap val="-27"/>
        <c:axId val="-1455456336"/>
        <c:axId val="-1455461232"/>
      </c:barChart>
      <c:catAx>
        <c:axId val="-145545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461232"/>
        <c:crosses val="autoZero"/>
        <c:auto val="1"/>
        <c:lblAlgn val="ctr"/>
        <c:lblOffset val="100"/>
        <c:noMultiLvlLbl val="0"/>
      </c:catAx>
      <c:valAx>
        <c:axId val="-14554612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456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Quantity sold across product lines in 3 months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Q10_qty_sold_in_3mnts_visulize!$G$1:$G$2</c:f>
              <c:strCache>
                <c:ptCount val="2"/>
                <c:pt idx="0">
                  <c:v>Product line</c:v>
                </c:pt>
                <c:pt idx="1">
                  <c:v>January</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Q10_qty_sold_in_3mnts_visulize!$F$3:$F$8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Q10_qty_sold_in_3mnts_visulize!$G$3:$G$8</c:f>
              <c:numCache>
                <c:formatCode>General</c:formatCode>
                <c:ptCount val="6"/>
                <c:pt idx="0">
                  <c:v>350</c:v>
                </c:pt>
                <c:pt idx="1">
                  <c:v>293</c:v>
                </c:pt>
                <c:pt idx="2">
                  <c:v>343</c:v>
                </c:pt>
                <c:pt idx="3">
                  <c:v>365</c:v>
                </c:pt>
                <c:pt idx="4">
                  <c:v>348</c:v>
                </c:pt>
                <c:pt idx="5">
                  <c:v>338</c:v>
                </c:pt>
              </c:numCache>
            </c:numRef>
          </c:val>
        </c:ser>
        <c:ser>
          <c:idx val="1"/>
          <c:order val="1"/>
          <c:tx>
            <c:strRef>
              <c:f>Q10_qty_sold_in_3mnts_visulize!$H$1:$H$2</c:f>
              <c:strCache>
                <c:ptCount val="2"/>
                <c:pt idx="0">
                  <c:v>Product line</c:v>
                </c:pt>
                <c:pt idx="1">
                  <c:v>February</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Q10_qty_sold_in_3mnts_visulize!$F$3:$F$8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Q10_qty_sold_in_3mnts_visulize!$H$3:$H$8</c:f>
              <c:numCache>
                <c:formatCode>General</c:formatCode>
                <c:ptCount val="6"/>
                <c:pt idx="0">
                  <c:v>245</c:v>
                </c:pt>
                <c:pt idx="1">
                  <c:v>309</c:v>
                </c:pt>
                <c:pt idx="2">
                  <c:v>315</c:v>
                </c:pt>
                <c:pt idx="3">
                  <c:v>172</c:v>
                </c:pt>
                <c:pt idx="4">
                  <c:v>238</c:v>
                </c:pt>
                <c:pt idx="5">
                  <c:v>320</c:v>
                </c:pt>
              </c:numCache>
            </c:numRef>
          </c:val>
        </c:ser>
        <c:ser>
          <c:idx val="2"/>
          <c:order val="2"/>
          <c:tx>
            <c:strRef>
              <c:f>Q10_qty_sold_in_3mnts_visulize!$I$1:$I$2</c:f>
              <c:strCache>
                <c:ptCount val="2"/>
                <c:pt idx="0">
                  <c:v>Product line</c:v>
                </c:pt>
                <c:pt idx="1">
                  <c:v>March</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Q10_qty_sold_in_3mnts_visulize!$F$3:$F$8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Q10_qty_sold_in_3mnts_visulize!$I$3:$I$8</c:f>
              <c:numCache>
                <c:formatCode>General</c:formatCode>
                <c:ptCount val="6"/>
                <c:pt idx="0">
                  <c:v>376</c:v>
                </c:pt>
                <c:pt idx="1">
                  <c:v>300</c:v>
                </c:pt>
                <c:pt idx="2">
                  <c:v>294</c:v>
                </c:pt>
                <c:pt idx="3">
                  <c:v>317</c:v>
                </c:pt>
                <c:pt idx="4">
                  <c:v>325</c:v>
                </c:pt>
                <c:pt idx="5">
                  <c:v>262</c:v>
                </c:pt>
              </c:numCache>
            </c:numRef>
          </c:val>
        </c:ser>
        <c:dLbls>
          <c:dLblPos val="inEnd"/>
          <c:showLegendKey val="0"/>
          <c:showVal val="1"/>
          <c:showCatName val="0"/>
          <c:showSerName val="0"/>
          <c:showPercent val="0"/>
          <c:showBubbleSize val="0"/>
        </c:dLbls>
        <c:gapWidth val="65"/>
        <c:axId val="-1455453072"/>
        <c:axId val="-1455452528"/>
      </c:barChart>
      <c:catAx>
        <c:axId val="-14554530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55452528"/>
        <c:crosses val="autoZero"/>
        <c:auto val="1"/>
        <c:lblAlgn val="ctr"/>
        <c:lblOffset val="100"/>
        <c:noMultiLvlLbl val="0"/>
      </c:catAx>
      <c:valAx>
        <c:axId val="-145545252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455453072"/>
        <c:crosses val="autoZero"/>
        <c:crossBetween val="between"/>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line Total qty sold in span of 3 months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1455467216"/>
        <c:axId val="-1455457968"/>
        <c:extLst>
          <c:ext xmlns:c15="http://schemas.microsoft.com/office/drawing/2012/chart" uri="{02D57815-91ED-43cb-92C2-25804820EDAC}">
            <c15:filteredBarSeries>
              <c15:ser>
                <c:idx val="0"/>
                <c:order val="0"/>
                <c:tx>
                  <c:strRef>
                    <c:extLst>
                      <c:ext uri="{02D57815-91ED-43cb-92C2-25804820EDAC}">
                        <c15:formulaRef>
                          <c15:sqref>Q10_qty_sold_in_3mnts_visulize!$G$1:$G$2</c15:sqref>
                        </c15:formulaRef>
                      </c:ext>
                    </c:extLst>
                    <c:strCache>
                      <c:ptCount val="2"/>
                      <c:pt idx="0">
                        <c:v>Product line</c:v>
                      </c:pt>
                      <c:pt idx="1">
                        <c:v>January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uri="{02D57815-91ED-43cb-92C2-25804820EDAC}">
                        <c15:formulaRef>
                          <c15:sqref>Q10_qty_sold_in_3mnts_visulize!$F$3:$F$8</c15:sqref>
                        </c15:formulaRef>
                      </c:ext>
                    </c:extLst>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extLst>
                      <c:ext uri="{02D57815-91ED-43cb-92C2-25804820EDAC}">
                        <c15:formulaRef>
                          <c15:sqref>Q10_qty_sold_in_3mnts_visulize!$G$3:$G$8</c15:sqref>
                        </c15:formulaRef>
                      </c:ext>
                    </c:extLst>
                    <c:numCache>
                      <c:formatCode>General</c:formatCode>
                      <c:ptCount val="6"/>
                      <c:pt idx="0">
                        <c:v>350</c:v>
                      </c:pt>
                      <c:pt idx="1">
                        <c:v>293</c:v>
                      </c:pt>
                      <c:pt idx="2">
                        <c:v>343</c:v>
                      </c:pt>
                      <c:pt idx="3">
                        <c:v>365</c:v>
                      </c:pt>
                      <c:pt idx="4">
                        <c:v>348</c:v>
                      </c:pt>
                      <c:pt idx="5">
                        <c:v>338</c:v>
                      </c:pt>
                    </c:numCache>
                  </c:numRef>
                </c:val>
              </c15:ser>
            </c15:filteredBarSeries>
            <c15:filteredBarSeries>
              <c15:ser>
                <c:idx val="1"/>
                <c:order val="1"/>
                <c:tx>
                  <c:strRef>
                    <c:extLst xmlns:c15="http://schemas.microsoft.com/office/drawing/2012/chart">
                      <c:ext xmlns:c15="http://schemas.microsoft.com/office/drawing/2012/chart" uri="{02D57815-91ED-43cb-92C2-25804820EDAC}">
                        <c15:formulaRef>
                          <c15:sqref>Q10_qty_sold_in_3mnts_visulize!$H$1:$H$2</c15:sqref>
                        </c15:formulaRef>
                      </c:ext>
                    </c:extLst>
                    <c:strCache>
                      <c:ptCount val="2"/>
                      <c:pt idx="0">
                        <c:v>Product line</c:v>
                      </c:pt>
                      <c:pt idx="1">
                        <c:v>February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Q10_qty_sold_in_3mnts_visulize!$F$3:$F$8</c15:sqref>
                        </c15:formulaRef>
                      </c:ext>
                    </c:extLst>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extLst xmlns:c15="http://schemas.microsoft.com/office/drawing/2012/chart">
                      <c:ext xmlns:c15="http://schemas.microsoft.com/office/drawing/2012/chart" uri="{02D57815-91ED-43cb-92C2-25804820EDAC}">
                        <c15:formulaRef>
                          <c15:sqref>Q10_qty_sold_in_3mnts_visulize!$H$3:$H$8</c15:sqref>
                        </c15:formulaRef>
                      </c:ext>
                    </c:extLst>
                    <c:numCache>
                      <c:formatCode>General</c:formatCode>
                      <c:ptCount val="6"/>
                      <c:pt idx="0">
                        <c:v>245</c:v>
                      </c:pt>
                      <c:pt idx="1">
                        <c:v>309</c:v>
                      </c:pt>
                      <c:pt idx="2">
                        <c:v>315</c:v>
                      </c:pt>
                      <c:pt idx="3">
                        <c:v>172</c:v>
                      </c:pt>
                      <c:pt idx="4">
                        <c:v>238</c:v>
                      </c:pt>
                      <c:pt idx="5">
                        <c:v>320</c:v>
                      </c:pt>
                    </c:numCache>
                  </c:numRef>
                </c:val>
              </c15:ser>
            </c15:filteredBarSeries>
            <c15:filteredBarSeries>
              <c15:ser>
                <c:idx val="2"/>
                <c:order val="2"/>
                <c:tx>
                  <c:strRef>
                    <c:extLst xmlns:c15="http://schemas.microsoft.com/office/drawing/2012/chart">
                      <c:ext xmlns:c15="http://schemas.microsoft.com/office/drawing/2012/chart" uri="{02D57815-91ED-43cb-92C2-25804820EDAC}">
                        <c15:formulaRef>
                          <c15:sqref>Q10_qty_sold_in_3mnts_visulize!$I$1:$I$2</c15:sqref>
                        </c15:formulaRef>
                      </c:ext>
                    </c:extLst>
                    <c:strCache>
                      <c:ptCount val="2"/>
                      <c:pt idx="0">
                        <c:v>Product line</c:v>
                      </c:pt>
                      <c:pt idx="1">
                        <c:v>March</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Q10_qty_sold_in_3mnts_visulize!$F$3:$F$8</c15:sqref>
                        </c15:formulaRef>
                      </c:ext>
                    </c:extLst>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extLst xmlns:c15="http://schemas.microsoft.com/office/drawing/2012/chart">
                      <c:ext xmlns:c15="http://schemas.microsoft.com/office/drawing/2012/chart" uri="{02D57815-91ED-43cb-92C2-25804820EDAC}">
                        <c15:formulaRef>
                          <c15:sqref>Q10_qty_sold_in_3mnts_visulize!$I$3:$I$8</c15:sqref>
                        </c15:formulaRef>
                      </c:ext>
                    </c:extLst>
                    <c:numCache>
                      <c:formatCode>General</c:formatCode>
                      <c:ptCount val="6"/>
                      <c:pt idx="0">
                        <c:v>376</c:v>
                      </c:pt>
                      <c:pt idx="1">
                        <c:v>300</c:v>
                      </c:pt>
                      <c:pt idx="2">
                        <c:v>294</c:v>
                      </c:pt>
                      <c:pt idx="3">
                        <c:v>317</c:v>
                      </c:pt>
                      <c:pt idx="4">
                        <c:v>325</c:v>
                      </c:pt>
                      <c:pt idx="5">
                        <c:v>262</c:v>
                      </c:pt>
                    </c:numCache>
                  </c:numRef>
                </c:val>
              </c15:ser>
            </c15:filteredBarSeries>
          </c:ext>
        </c:extLst>
      </c:barChart>
      <c:lineChart>
        <c:grouping val="standard"/>
        <c:varyColors val="0"/>
        <c:ser>
          <c:idx val="3"/>
          <c:order val="3"/>
          <c:tx>
            <c:strRef>
              <c:f>Q10_qty_sold_in_3mnts_visulize!$J$1:$J$2</c:f>
              <c:strCache>
                <c:ptCount val="2"/>
                <c:pt idx="0">
                  <c:v>Product line</c:v>
                </c:pt>
                <c:pt idx="1">
                  <c:v>Total qty sold</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f>Q10_qty_sold_in_3mnts_visulize!$F$3:$F$8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Q10_qty_sold_in_3mnts_visulize!$J$3:$J$8</c:f>
              <c:numCache>
                <c:formatCode>General</c:formatCode>
                <c:ptCount val="6"/>
                <c:pt idx="0">
                  <c:v>971</c:v>
                </c:pt>
                <c:pt idx="1">
                  <c:v>902</c:v>
                </c:pt>
                <c:pt idx="2">
                  <c:v>952</c:v>
                </c:pt>
                <c:pt idx="3">
                  <c:v>854</c:v>
                </c:pt>
                <c:pt idx="4">
                  <c:v>911</c:v>
                </c:pt>
                <c:pt idx="5">
                  <c:v>920</c:v>
                </c:pt>
              </c:numCache>
            </c:numRef>
          </c:val>
          <c:smooth val="0"/>
        </c:ser>
        <c:dLbls>
          <c:showLegendKey val="0"/>
          <c:showVal val="0"/>
          <c:showCatName val="0"/>
          <c:showSerName val="0"/>
          <c:showPercent val="0"/>
          <c:showBubbleSize val="0"/>
        </c:dLbls>
        <c:marker val="1"/>
        <c:smooth val="0"/>
        <c:axId val="-1455467216"/>
        <c:axId val="-1455457968"/>
      </c:lineChart>
      <c:catAx>
        <c:axId val="-14554672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457968"/>
        <c:crosses val="autoZero"/>
        <c:auto val="1"/>
        <c:lblAlgn val="ctr"/>
        <c:lblOffset val="100"/>
        <c:noMultiLvlLbl val="0"/>
      </c:catAx>
      <c:valAx>
        <c:axId val="-14554579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4672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18</xdr:col>
      <xdr:colOff>0</xdr:colOff>
      <xdr:row>3</xdr:row>
      <xdr:rowOff>6350</xdr:rowOff>
    </xdr:from>
    <xdr:ext cx="3028950" cy="1301750"/>
    <xdr:sp macro="" textlink="">
      <xdr:nvSpPr>
        <xdr:cNvPr id="2" name="TextBox 1"/>
        <xdr:cNvSpPr txBox="1"/>
      </xdr:nvSpPr>
      <xdr:spPr>
        <a:xfrm>
          <a:off x="6959600" y="558800"/>
          <a:ext cx="3028950" cy="1301750"/>
        </a:xfrm>
        <a:prstGeom prst="rect">
          <a:avLst/>
        </a:prstGeom>
        <a:solidFill>
          <a:schemeClr val="accent4">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a:t>Q3) To highlight the values whose quantity sold are greater than 6 units     </a:t>
          </a:r>
        </a:p>
        <a:p>
          <a:endParaRPr lang="en-IN" sz="1100"/>
        </a:p>
        <a:p>
          <a:r>
            <a:rPr lang="en-IN" sz="1100"/>
            <a:t>Method: Select "Quantity" column and from Home Menu Select Conditional Formatting -&gt; Highlight cell rules -&gt; "Greater than" in Dialog box provide value 6</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15</xdr:col>
      <xdr:colOff>107950</xdr:colOff>
      <xdr:row>11</xdr:row>
      <xdr:rowOff>19050</xdr:rowOff>
    </xdr:from>
    <xdr:ext cx="4413250" cy="3321050"/>
    <xdr:sp macro="" textlink="">
      <xdr:nvSpPr>
        <xdr:cNvPr id="2" name="TextBox 1"/>
        <xdr:cNvSpPr txBox="1"/>
      </xdr:nvSpPr>
      <xdr:spPr>
        <a:xfrm>
          <a:off x="7975600" y="2044700"/>
          <a:ext cx="4413250" cy="3321050"/>
        </a:xfrm>
        <a:prstGeom prst="rect">
          <a:avLst/>
        </a:prstGeom>
        <a:solidFill>
          <a:schemeClr val="accent4">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a:t>Observations:</a:t>
          </a:r>
        </a:p>
        <a:p>
          <a:r>
            <a:rPr lang="en-IN" sz="1100"/>
            <a:t>1) From the above table we can say that demand, supply, market, quality and variety is higher for "Food and beverages" category as it is a daily need of a person.</a:t>
          </a:r>
        </a:p>
        <a:p>
          <a:r>
            <a:rPr lang="en-IN" sz="1100"/>
            <a:t>2) Next in line is "Fashion accessories" Branch 'C' seems to have more quality products than A and B. </a:t>
          </a:r>
        </a:p>
        <a:p>
          <a:r>
            <a:rPr lang="en-IN" sz="1100"/>
            <a:t>3) In terms of "Health and beauty" it also comes under a persons daily need that be supplements or beauty products such as creams and soaps.</a:t>
          </a:r>
        </a:p>
        <a:p>
          <a:r>
            <a:rPr lang="en-IN" sz="1100"/>
            <a:t> 4) To tell about "Electronic accessories" though those are items sold in more quantity, quality of the items seems to be moderate.</a:t>
          </a:r>
        </a:p>
        <a:p>
          <a:r>
            <a:rPr lang="en-IN" sz="1100"/>
            <a:t> 5) "Sports and Travel" products have good rating in A and C as compared to B, can say A and C branches have more quality purchases happening than B. </a:t>
          </a:r>
        </a:p>
        <a:p>
          <a:r>
            <a:rPr lang="en-IN" sz="1100"/>
            <a:t>6) "Home and Lifestyle" is rated low since every person has his/her own style to living .Keeping things catering to everyone needs is a tedious job still Branch C has been doing tremendous job by serving its customer need    </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12</xdr:col>
      <xdr:colOff>161925</xdr:colOff>
      <xdr:row>10</xdr:row>
      <xdr:rowOff>63500</xdr:rowOff>
    </xdr:from>
    <xdr:to>
      <xdr:col>16</xdr:col>
      <xdr:colOff>565150</xdr:colOff>
      <xdr:row>22</xdr:row>
      <xdr:rowOff>101600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98424</xdr:colOff>
      <xdr:row>13</xdr:row>
      <xdr:rowOff>19050</xdr:rowOff>
    </xdr:from>
    <xdr:to>
      <xdr:col>13</xdr:col>
      <xdr:colOff>546100</xdr:colOff>
      <xdr:row>27</xdr:row>
      <xdr:rowOff>158750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752475</xdr:colOff>
      <xdr:row>28</xdr:row>
      <xdr:rowOff>152400</xdr:rowOff>
    </xdr:from>
    <xdr:to>
      <xdr:col>12</xdr:col>
      <xdr:colOff>47625</xdr:colOff>
      <xdr:row>43</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workbookViewId="0">
      <selection activeCell="F18" sqref="F18"/>
    </sheetView>
  </sheetViews>
  <sheetFormatPr defaultRowHeight="14.5" x14ac:dyDescent="0.35"/>
  <cols>
    <col min="1" max="1" width="13.54296875" customWidth="1"/>
    <col min="6" max="6" width="18.90625" bestFit="1" customWidth="1"/>
    <col min="11" max="11" width="10.08984375" bestFit="1" customWidth="1"/>
  </cols>
  <sheetData>
    <row r="1" spans="1:17"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5">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v>26.141500000000001</v>
      </c>
      <c r="Q2">
        <v>9.1</v>
      </c>
    </row>
    <row r="3" spans="1:17" x14ac:dyDescent="0.35">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v>3.82</v>
      </c>
      <c r="Q3">
        <v>9.6</v>
      </c>
    </row>
    <row r="4" spans="1:17" x14ac:dyDescent="0.3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35">
      <c r="A5" t="s">
        <v>34</v>
      </c>
      <c r="B5" t="s">
        <v>18</v>
      </c>
      <c r="C5" t="s">
        <v>19</v>
      </c>
      <c r="D5" t="s">
        <v>20</v>
      </c>
      <c r="E5" t="s">
        <v>31</v>
      </c>
      <c r="F5" t="s">
        <v>22</v>
      </c>
      <c r="G5">
        <v>58.22</v>
      </c>
      <c r="H5">
        <v>8</v>
      </c>
      <c r="I5">
        <v>23.288</v>
      </c>
      <c r="J5">
        <v>489.048</v>
      </c>
      <c r="K5" s="1">
        <v>43492</v>
      </c>
      <c r="L5" s="2">
        <v>0.85625000000000007</v>
      </c>
      <c r="M5" t="s">
        <v>23</v>
      </c>
      <c r="N5">
        <v>465.76</v>
      </c>
      <c r="O5">
        <v>4.7619047620000003</v>
      </c>
      <c r="P5">
        <v>23.288</v>
      </c>
      <c r="Q5">
        <v>8.4</v>
      </c>
    </row>
    <row r="6" spans="1:17" x14ac:dyDescent="0.35">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v>30.208500000000001</v>
      </c>
      <c r="Q6">
        <v>5.3</v>
      </c>
    </row>
    <row r="7" spans="1:17" x14ac:dyDescent="0.35">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35">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35">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35">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35">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35">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35">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35">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v>11.737500000000001</v>
      </c>
      <c r="Q14">
        <v>7.1</v>
      </c>
    </row>
    <row r="15" spans="1:17" x14ac:dyDescent="0.35">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v>21.594999999999999</v>
      </c>
      <c r="Q15">
        <v>8.1999999999999993</v>
      </c>
    </row>
    <row r="16" spans="1:17" x14ac:dyDescent="0.35">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35">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35">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v>24.125499999999999</v>
      </c>
      <c r="Q18">
        <v>4.5999999999999996</v>
      </c>
    </row>
    <row r="19" spans="1:17" x14ac:dyDescent="0.35">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35">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35">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35">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v>21.51</v>
      </c>
      <c r="Q22">
        <v>4.8</v>
      </c>
    </row>
    <row r="23" spans="1:17" x14ac:dyDescent="0.35">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35">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v>3.32</v>
      </c>
      <c r="Q24">
        <v>4.4000000000000004</v>
      </c>
    </row>
    <row r="25" spans="1:17" x14ac:dyDescent="0.35">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35">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v>13.294499999999999</v>
      </c>
      <c r="Q26">
        <v>6</v>
      </c>
    </row>
    <row r="27" spans="1:17" x14ac:dyDescent="0.35">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v>21.036000000000001</v>
      </c>
      <c r="Q27">
        <v>8.5</v>
      </c>
    </row>
    <row r="28" spans="1:17" x14ac:dyDescent="0.35">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35">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35">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v>22.09</v>
      </c>
      <c r="Q30">
        <v>9.6</v>
      </c>
    </row>
    <row r="31" spans="1:17" x14ac:dyDescent="0.35">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35">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35">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35">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35">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35">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v>19.884</v>
      </c>
      <c r="Q36">
        <v>7.5</v>
      </c>
    </row>
    <row r="37" spans="1:17" x14ac:dyDescent="0.35">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35">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35">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v>27.396000000000001</v>
      </c>
      <c r="Q39">
        <v>4.7</v>
      </c>
    </row>
    <row r="40" spans="1:17" x14ac:dyDescent="0.35">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35">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35">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35">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35">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v>20.736000000000001</v>
      </c>
      <c r="Q44">
        <v>5.6</v>
      </c>
    </row>
    <row r="45" spans="1:17" x14ac:dyDescent="0.35">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v>39.479999999999997</v>
      </c>
      <c r="Q45">
        <v>7.6</v>
      </c>
    </row>
    <row r="46" spans="1:17" x14ac:dyDescent="0.35">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v>1.5369999999999999</v>
      </c>
      <c r="Q46">
        <v>7.2</v>
      </c>
    </row>
    <row r="47" spans="1:17" x14ac:dyDescent="0.35">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35">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35">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35">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35">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35">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v>31.99</v>
      </c>
      <c r="Q52">
        <v>9.5</v>
      </c>
    </row>
    <row r="53" spans="1:17" x14ac:dyDescent="0.35">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35">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v>3.5739999999999998</v>
      </c>
      <c r="Q54">
        <v>6.5</v>
      </c>
    </row>
    <row r="55" spans="1:17" x14ac:dyDescent="0.35">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35">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v>1.6160000000000001</v>
      </c>
      <c r="Q56">
        <v>6.5</v>
      </c>
    </row>
    <row r="57" spans="1:17" x14ac:dyDescent="0.35">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35">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v>4.4340000000000002</v>
      </c>
      <c r="Q58">
        <v>5.8</v>
      </c>
    </row>
    <row r="59" spans="1:17" x14ac:dyDescent="0.35">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35">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35">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v>9.1829999999999998</v>
      </c>
      <c r="Q61">
        <v>9.3000000000000007</v>
      </c>
    </row>
    <row r="62" spans="1:17" x14ac:dyDescent="0.35">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35">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35">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35">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v>7.9050000000000002</v>
      </c>
      <c r="Q65">
        <v>8.6</v>
      </c>
    </row>
    <row r="66" spans="1:17" x14ac:dyDescent="0.35">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v>15.148</v>
      </c>
      <c r="Q66">
        <v>7.6</v>
      </c>
    </row>
    <row r="67" spans="1:17" x14ac:dyDescent="0.35">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v>7.9349999999999996</v>
      </c>
      <c r="Q67">
        <v>5.8</v>
      </c>
    </row>
    <row r="68" spans="1:17" x14ac:dyDescent="0.35">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35">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35">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35">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35">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35">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35">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v>7.2779999999999996</v>
      </c>
      <c r="Q74">
        <v>4</v>
      </c>
    </row>
    <row r="75" spans="1:17" x14ac:dyDescent="0.35">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v>22.773</v>
      </c>
      <c r="Q75">
        <v>8.6999999999999993</v>
      </c>
    </row>
    <row r="76" spans="1:17" x14ac:dyDescent="0.35">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35">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35">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35">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35">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v>39.155000000000001</v>
      </c>
      <c r="Q80">
        <v>6.6</v>
      </c>
    </row>
    <row r="81" spans="1:17" x14ac:dyDescent="0.35">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35">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v>29.757000000000001</v>
      </c>
      <c r="Q82">
        <v>5.5</v>
      </c>
    </row>
    <row r="83" spans="1:17" x14ac:dyDescent="0.35">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35">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35">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35">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35">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v>29.071000000000002</v>
      </c>
      <c r="Q87">
        <v>4</v>
      </c>
    </row>
    <row r="88" spans="1:17" x14ac:dyDescent="0.35">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v>19.13</v>
      </c>
      <c r="Q88">
        <v>9.9</v>
      </c>
    </row>
    <row r="89" spans="1:17" x14ac:dyDescent="0.35">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35">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v>2.1234999999999999</v>
      </c>
      <c r="Q90">
        <v>5.7</v>
      </c>
    </row>
    <row r="91" spans="1:17" x14ac:dyDescent="0.35">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35">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v>9.4760000000000009</v>
      </c>
      <c r="Q92">
        <v>7.1</v>
      </c>
    </row>
    <row r="93" spans="1:17" x14ac:dyDescent="0.35">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v>22.43</v>
      </c>
      <c r="Q93">
        <v>8.1999999999999993</v>
      </c>
    </row>
    <row r="94" spans="1:17" x14ac:dyDescent="0.35">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35">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35">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v>4.4874999999999998</v>
      </c>
      <c r="Q96">
        <v>6.6</v>
      </c>
    </row>
    <row r="97" spans="1:17" x14ac:dyDescent="0.35">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v>4.8579999999999997</v>
      </c>
      <c r="Q97">
        <v>7.2</v>
      </c>
    </row>
    <row r="98" spans="1:17" x14ac:dyDescent="0.35">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v>43.935000000000002</v>
      </c>
      <c r="Q98">
        <v>5.0999999999999996</v>
      </c>
    </row>
    <row r="99" spans="1:17" x14ac:dyDescent="0.35">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35">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v>7.9124999999999996</v>
      </c>
      <c r="Q100">
        <v>9.3000000000000007</v>
      </c>
    </row>
    <row r="101" spans="1:17" x14ac:dyDescent="0.35">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v>24.81</v>
      </c>
      <c r="Q101">
        <v>7.4</v>
      </c>
    </row>
    <row r="102" spans="1:17" x14ac:dyDescent="0.35">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v>2.4355000000000002</v>
      </c>
      <c r="Q102">
        <v>4.0999999999999996</v>
      </c>
    </row>
    <row r="103" spans="1:17" x14ac:dyDescent="0.35">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35">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v>10.381500000000001</v>
      </c>
      <c r="Q104">
        <v>4.9000000000000004</v>
      </c>
    </row>
    <row r="105" spans="1:17" x14ac:dyDescent="0.35">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v>17.478000000000002</v>
      </c>
      <c r="Q105">
        <v>9.9</v>
      </c>
    </row>
    <row r="106" spans="1:17" x14ac:dyDescent="0.35">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35">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35">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v>8.2140000000000004</v>
      </c>
      <c r="Q108">
        <v>7.9</v>
      </c>
    </row>
    <row r="109" spans="1:17" x14ac:dyDescent="0.35">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35">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35">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35">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35">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v>14.7315</v>
      </c>
      <c r="Q113">
        <v>7.8</v>
      </c>
    </row>
    <row r="114" spans="1:17" x14ac:dyDescent="0.35">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35">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35">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35">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v>4.0529999999999999</v>
      </c>
      <c r="Q117">
        <v>7.1</v>
      </c>
    </row>
    <row r="118" spans="1:17" x14ac:dyDescent="0.35">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v>5.4850000000000003</v>
      </c>
      <c r="Q118">
        <v>5.3</v>
      </c>
    </row>
    <row r="119" spans="1:17" x14ac:dyDescent="0.35">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35">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35">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v>5.3440000000000003</v>
      </c>
      <c r="Q121">
        <v>4.0999999999999996</v>
      </c>
    </row>
    <row r="122" spans="1:17" x14ac:dyDescent="0.35">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35">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35">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35">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v>25.564</v>
      </c>
      <c r="Q125">
        <v>4.5999999999999996</v>
      </c>
    </row>
    <row r="126" spans="1:17" x14ac:dyDescent="0.35">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35">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35">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35">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35">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35">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35">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35">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35">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35">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v>26.234999999999999</v>
      </c>
      <c r="Q135">
        <v>8.8000000000000007</v>
      </c>
    </row>
    <row r="136" spans="1:17" x14ac:dyDescent="0.35">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35">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35">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35">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35">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35">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35">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35">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v>45.25</v>
      </c>
      <c r="Q143">
        <v>8.1</v>
      </c>
    </row>
    <row r="144" spans="1:17" x14ac:dyDescent="0.35">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v>34.299999999999997</v>
      </c>
      <c r="Q144">
        <v>9.1</v>
      </c>
    </row>
    <row r="145" spans="1:17" x14ac:dyDescent="0.35">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35">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35">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35">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35">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35">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35">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v>12.984</v>
      </c>
      <c r="Q151">
        <v>4.9000000000000004</v>
      </c>
    </row>
    <row r="152" spans="1:17" x14ac:dyDescent="0.35">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v>18.308</v>
      </c>
      <c r="Q152">
        <v>4.8</v>
      </c>
    </row>
    <row r="153" spans="1:17" x14ac:dyDescent="0.35">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v>12.096</v>
      </c>
      <c r="Q153">
        <v>7.3</v>
      </c>
    </row>
    <row r="154" spans="1:17" x14ac:dyDescent="0.35">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35">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v>4.944</v>
      </c>
      <c r="Q155">
        <v>9.9</v>
      </c>
    </row>
    <row r="156" spans="1:17" x14ac:dyDescent="0.35">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v>32.387999999999998</v>
      </c>
      <c r="Q156">
        <v>9.3000000000000007</v>
      </c>
    </row>
    <row r="157" spans="1:17" x14ac:dyDescent="0.35">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35">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v>3.6084999999999998</v>
      </c>
      <c r="Q158">
        <v>6.1</v>
      </c>
    </row>
    <row r="159" spans="1:17" x14ac:dyDescent="0.35">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35">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35">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35">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35">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35">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v>16.026499999999999</v>
      </c>
      <c r="Q164">
        <v>7</v>
      </c>
    </row>
    <row r="165" spans="1:17" x14ac:dyDescent="0.35">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35">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35">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35">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35">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v>49.49</v>
      </c>
      <c r="Q169">
        <v>8.6999999999999993</v>
      </c>
    </row>
    <row r="170" spans="1:17" x14ac:dyDescent="0.35">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35">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35">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35">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35">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35">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35">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35">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35">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35">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35">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v>22.164000000000001</v>
      </c>
      <c r="Q180">
        <v>4.4000000000000004</v>
      </c>
    </row>
    <row r="181" spans="1:17" x14ac:dyDescent="0.35">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v>13.02</v>
      </c>
      <c r="Q181">
        <v>9.9</v>
      </c>
    </row>
    <row r="182" spans="1:17" x14ac:dyDescent="0.35">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35">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v>15.388</v>
      </c>
      <c r="Q183">
        <v>7.7</v>
      </c>
    </row>
    <row r="184" spans="1:17" x14ac:dyDescent="0.35">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35">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35">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35">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35">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35">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35">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35">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v>13.962</v>
      </c>
      <c r="Q191">
        <v>5.9</v>
      </c>
    </row>
    <row r="192" spans="1:17" x14ac:dyDescent="0.35">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v>11.555999999999999</v>
      </c>
      <c r="Q192">
        <v>7.2</v>
      </c>
    </row>
    <row r="193" spans="1:17" x14ac:dyDescent="0.35">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35">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v>39.51</v>
      </c>
      <c r="Q194">
        <v>9.1999999999999993</v>
      </c>
    </row>
    <row r="195" spans="1:17" x14ac:dyDescent="0.35">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35">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35">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35">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35">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35">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v>8.3000000000000007</v>
      </c>
      <c r="Q200">
        <v>8.1999999999999993</v>
      </c>
    </row>
    <row r="201" spans="1:17" x14ac:dyDescent="0.35">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v>17.8475</v>
      </c>
      <c r="Q201">
        <v>5.5</v>
      </c>
    </row>
    <row r="202" spans="1:17" x14ac:dyDescent="0.35">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35">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v>11.497999999999999</v>
      </c>
      <c r="Q203">
        <v>6.6</v>
      </c>
    </row>
    <row r="204" spans="1:17" x14ac:dyDescent="0.35">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35">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35">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35">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35">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35">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v>14.265000000000001</v>
      </c>
      <c r="Q209">
        <v>7.8</v>
      </c>
    </row>
    <row r="210" spans="1:17" x14ac:dyDescent="0.35">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35">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35">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35">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35">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35">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35">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35">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35">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v>6.1924999999999999</v>
      </c>
      <c r="Q218">
        <v>8.5</v>
      </c>
    </row>
    <row r="219" spans="1:17" x14ac:dyDescent="0.35">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35">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35">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v>8.6010000000000009</v>
      </c>
      <c r="Q221">
        <v>7.9</v>
      </c>
    </row>
    <row r="222" spans="1:17" x14ac:dyDescent="0.35">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35">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v>21.728000000000002</v>
      </c>
      <c r="Q223">
        <v>5.4</v>
      </c>
    </row>
    <row r="224" spans="1:17" x14ac:dyDescent="0.35">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v>2.9525000000000001</v>
      </c>
      <c r="Q224">
        <v>9.4</v>
      </c>
    </row>
    <row r="225" spans="1:17" x14ac:dyDescent="0.35">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35">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35">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35">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35">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v>7.4119999999999999</v>
      </c>
      <c r="Q229">
        <v>9.6999999999999993</v>
      </c>
    </row>
    <row r="230" spans="1:17" x14ac:dyDescent="0.35">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35">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35">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v>8.1370000000000005</v>
      </c>
      <c r="Q232">
        <v>6.5</v>
      </c>
    </row>
    <row r="233" spans="1:17" x14ac:dyDescent="0.35">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v>1.5885</v>
      </c>
      <c r="Q233">
        <v>8.6999999999999993</v>
      </c>
    </row>
    <row r="234" spans="1:17" x14ac:dyDescent="0.35">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35">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v>14.763999999999999</v>
      </c>
      <c r="Q235">
        <v>6.7</v>
      </c>
    </row>
    <row r="236" spans="1:17" x14ac:dyDescent="0.35">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v>25.97</v>
      </c>
      <c r="Q236">
        <v>6.5</v>
      </c>
    </row>
    <row r="237" spans="1:17" x14ac:dyDescent="0.35">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35">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v>4.3525</v>
      </c>
      <c r="Q238">
        <v>4.9000000000000004</v>
      </c>
    </row>
    <row r="239" spans="1:17" x14ac:dyDescent="0.35">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35">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35">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v>4.4844999999999997</v>
      </c>
      <c r="Q241">
        <v>4.9000000000000004</v>
      </c>
    </row>
    <row r="242" spans="1:17" x14ac:dyDescent="0.35">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35">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35">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35">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35">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35">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35">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35">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35">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35">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v>25.571000000000002</v>
      </c>
      <c r="Q251">
        <v>4.2</v>
      </c>
    </row>
    <row r="252" spans="1:17" x14ac:dyDescent="0.35">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35">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v>17.594999999999999</v>
      </c>
      <c r="Q253">
        <v>8.4</v>
      </c>
    </row>
    <row r="254" spans="1:17" x14ac:dyDescent="0.35">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v>1.4390000000000001</v>
      </c>
      <c r="Q254">
        <v>7.2</v>
      </c>
    </row>
    <row r="255" spans="1:17" x14ac:dyDescent="0.35">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v>4.75</v>
      </c>
      <c r="Q255">
        <v>5.2</v>
      </c>
    </row>
    <row r="256" spans="1:17" x14ac:dyDescent="0.35">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35">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35">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35">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v>7.7729999999999997</v>
      </c>
      <c r="Q259">
        <v>8.6999999999999993</v>
      </c>
    </row>
    <row r="260" spans="1:17" x14ac:dyDescent="0.35">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35">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v>13.188000000000001</v>
      </c>
      <c r="Q261">
        <v>6.9</v>
      </c>
    </row>
    <row r="262" spans="1:17" x14ac:dyDescent="0.35">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35">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35">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35">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35">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v>2.7225000000000001</v>
      </c>
      <c r="Q266">
        <v>7.9</v>
      </c>
    </row>
    <row r="267" spans="1:17" x14ac:dyDescent="0.35">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35">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35">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35">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35">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35">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35">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35">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35">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35">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v>29.913</v>
      </c>
      <c r="Q276">
        <v>7.9</v>
      </c>
    </row>
    <row r="277" spans="1:17" x14ac:dyDescent="0.35">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35">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v>10.91</v>
      </c>
      <c r="Q278">
        <v>7.1</v>
      </c>
    </row>
    <row r="279" spans="1:17" x14ac:dyDescent="0.35">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35">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v>35.494999999999997</v>
      </c>
      <c r="Q280">
        <v>5.7</v>
      </c>
    </row>
    <row r="281" spans="1:17" x14ac:dyDescent="0.35">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v>22.01</v>
      </c>
      <c r="Q281">
        <v>9.6</v>
      </c>
    </row>
    <row r="282" spans="1:17" x14ac:dyDescent="0.35">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v>27.984000000000002</v>
      </c>
      <c r="Q282">
        <v>6.4</v>
      </c>
    </row>
    <row r="283" spans="1:17" x14ac:dyDescent="0.35">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35">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35">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35">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35">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35">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35">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35">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35">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v>33.207999999999998</v>
      </c>
      <c r="Q291">
        <v>4.2</v>
      </c>
    </row>
    <row r="292" spans="1:17" x14ac:dyDescent="0.35">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v>20.149999999999999</v>
      </c>
      <c r="Q292">
        <v>7</v>
      </c>
    </row>
    <row r="293" spans="1:17" x14ac:dyDescent="0.35">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35">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v>3.1240000000000001</v>
      </c>
      <c r="Q294">
        <v>4.7</v>
      </c>
    </row>
    <row r="295" spans="1:17" x14ac:dyDescent="0.35">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35">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v>9.0549999999999997</v>
      </c>
      <c r="Q296">
        <v>5.9</v>
      </c>
    </row>
    <row r="297" spans="1:17" x14ac:dyDescent="0.35">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35">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v>5.7679999999999998</v>
      </c>
      <c r="Q298">
        <v>6.4</v>
      </c>
    </row>
    <row r="299" spans="1:17" x14ac:dyDescent="0.35">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35">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35">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v>4.4305000000000003</v>
      </c>
      <c r="Q301">
        <v>7.7</v>
      </c>
    </row>
    <row r="302" spans="1:17" x14ac:dyDescent="0.35">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35">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35">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35">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35">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v>5.984</v>
      </c>
      <c r="Q306">
        <v>8.6</v>
      </c>
    </row>
    <row r="307" spans="1:17" x14ac:dyDescent="0.35">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35">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35">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v>35.515999999999998</v>
      </c>
      <c r="Q309">
        <v>4.0999999999999996</v>
      </c>
    </row>
    <row r="310" spans="1:17" x14ac:dyDescent="0.35">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35">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v>8.1910000000000007</v>
      </c>
      <c r="Q311">
        <v>7.8</v>
      </c>
    </row>
    <row r="312" spans="1:17" x14ac:dyDescent="0.35">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35">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35">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35">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v>6.9974999999999996</v>
      </c>
      <c r="Q315">
        <v>5</v>
      </c>
    </row>
    <row r="316" spans="1:17" x14ac:dyDescent="0.35">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35">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v>9.9369999999999994</v>
      </c>
      <c r="Q317">
        <v>5.2</v>
      </c>
    </row>
    <row r="318" spans="1:17" x14ac:dyDescent="0.35">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v>3.1619999999999999</v>
      </c>
      <c r="Q318">
        <v>7.3</v>
      </c>
    </row>
    <row r="319" spans="1:17" x14ac:dyDescent="0.35">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35">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35">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v>8.8140000000000001</v>
      </c>
      <c r="Q321">
        <v>8.4</v>
      </c>
    </row>
    <row r="322" spans="1:17" x14ac:dyDescent="0.35">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35">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35">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35">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35">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35">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v>19.547999999999998</v>
      </c>
      <c r="Q327">
        <v>6.4</v>
      </c>
    </row>
    <row r="328" spans="1:17" x14ac:dyDescent="0.35">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v>24.945</v>
      </c>
      <c r="Q328">
        <v>5.4</v>
      </c>
    </row>
    <row r="329" spans="1:17" x14ac:dyDescent="0.35">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35">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35">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v>7.2720000000000002</v>
      </c>
      <c r="Q331">
        <v>7.6</v>
      </c>
    </row>
    <row r="332" spans="1:17" x14ac:dyDescent="0.35">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35">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35">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35">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35">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v>3.6749999999999998</v>
      </c>
      <c r="Q336">
        <v>8.5</v>
      </c>
    </row>
    <row r="337" spans="1:17" x14ac:dyDescent="0.35">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35">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35">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35">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35">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35">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v>7.2134999999999998</v>
      </c>
      <c r="Q342">
        <v>7.8</v>
      </c>
    </row>
    <row r="343" spans="1:17" x14ac:dyDescent="0.35">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v>19.589500000000001</v>
      </c>
      <c r="Q343">
        <v>8.9</v>
      </c>
    </row>
    <row r="344" spans="1:17" x14ac:dyDescent="0.35">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v>26.914999999999999</v>
      </c>
      <c r="Q344">
        <v>7.7</v>
      </c>
    </row>
    <row r="345" spans="1:17" x14ac:dyDescent="0.35">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v>24.2575</v>
      </c>
      <c r="Q345">
        <v>9.3000000000000007</v>
      </c>
    </row>
    <row r="346" spans="1:17" x14ac:dyDescent="0.35">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35">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35">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35">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35">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v>9.1069999999999993</v>
      </c>
      <c r="Q350">
        <v>5.0999999999999996</v>
      </c>
    </row>
    <row r="351" spans="1:17" x14ac:dyDescent="0.35">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v>6.75</v>
      </c>
      <c r="Q351">
        <v>4.8</v>
      </c>
    </row>
    <row r="352" spans="1:17" x14ac:dyDescent="0.35">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35">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v>18.0915</v>
      </c>
      <c r="Q353">
        <v>5.5</v>
      </c>
    </row>
    <row r="354" spans="1:17" x14ac:dyDescent="0.35">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v>19.1555</v>
      </c>
      <c r="Q354">
        <v>8.5</v>
      </c>
    </row>
    <row r="355" spans="1:17" x14ac:dyDescent="0.35">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35">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35">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v>17.827999999999999</v>
      </c>
      <c r="Q357">
        <v>7.8</v>
      </c>
    </row>
    <row r="358" spans="1:17" x14ac:dyDescent="0.35">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v>18.774999999999999</v>
      </c>
      <c r="Q358">
        <v>9.3000000000000007</v>
      </c>
    </row>
    <row r="359" spans="1:17" x14ac:dyDescent="0.35">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35">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35">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v>3.7484999999999999</v>
      </c>
      <c r="Q361">
        <v>5.6</v>
      </c>
    </row>
    <row r="362" spans="1:17" x14ac:dyDescent="0.35">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v>32.384</v>
      </c>
      <c r="Q362">
        <v>7.4</v>
      </c>
    </row>
    <row r="363" spans="1:17" x14ac:dyDescent="0.35">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35">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v>9.9789999999999992</v>
      </c>
      <c r="Q364">
        <v>8</v>
      </c>
    </row>
    <row r="365" spans="1:17" x14ac:dyDescent="0.35">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35">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35">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35">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35">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v>13.188000000000001</v>
      </c>
      <c r="Q369">
        <v>6</v>
      </c>
    </row>
    <row r="370" spans="1:17" x14ac:dyDescent="0.35">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35">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35">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35">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35">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v>21.033000000000001</v>
      </c>
      <c r="Q374">
        <v>5.2</v>
      </c>
    </row>
    <row r="375" spans="1:17" x14ac:dyDescent="0.35">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v>12.624000000000001</v>
      </c>
      <c r="Q375">
        <v>8.9</v>
      </c>
    </row>
    <row r="376" spans="1:17" x14ac:dyDescent="0.35">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v>16.772500000000001</v>
      </c>
      <c r="Q376">
        <v>9.1</v>
      </c>
    </row>
    <row r="377" spans="1:17" x14ac:dyDescent="0.35">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35">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35">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v>33.421500000000002</v>
      </c>
      <c r="Q379">
        <v>8.6999999999999993</v>
      </c>
    </row>
    <row r="380" spans="1:17" x14ac:dyDescent="0.35">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35">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35">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v>16.466000000000001</v>
      </c>
      <c r="Q382">
        <v>7.5</v>
      </c>
    </row>
    <row r="383" spans="1:17" x14ac:dyDescent="0.35">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v>2.661</v>
      </c>
      <c r="Q383">
        <v>4.2</v>
      </c>
    </row>
    <row r="384" spans="1:17" x14ac:dyDescent="0.35">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35">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35">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35">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35">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35">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35">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35">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35">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35">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35">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v>3.8410000000000002</v>
      </c>
      <c r="Q394">
        <v>7.2</v>
      </c>
    </row>
    <row r="395" spans="1:17" x14ac:dyDescent="0.35">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35">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35">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v>19.375</v>
      </c>
      <c r="Q397">
        <v>4.3</v>
      </c>
    </row>
    <row r="398" spans="1:17" x14ac:dyDescent="0.35">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35">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35">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35">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v>8.6579999999999995</v>
      </c>
      <c r="Q401">
        <v>8</v>
      </c>
    </row>
    <row r="402" spans="1:17" x14ac:dyDescent="0.35">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35">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35">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35">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35">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35">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35">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v>3.4474999999999998</v>
      </c>
      <c r="Q408">
        <v>7.8</v>
      </c>
    </row>
    <row r="409" spans="1:17" x14ac:dyDescent="0.35">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35">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v>11.305999999999999</v>
      </c>
      <c r="Q410">
        <v>5.5</v>
      </c>
    </row>
    <row r="411" spans="1:17" x14ac:dyDescent="0.35">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v>5.9550000000000001</v>
      </c>
      <c r="Q411">
        <v>5.4</v>
      </c>
    </row>
    <row r="412" spans="1:17" x14ac:dyDescent="0.35">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35">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35">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35">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v>3.8759999999999999</v>
      </c>
      <c r="Q415">
        <v>6.6</v>
      </c>
    </row>
    <row r="416" spans="1:17" x14ac:dyDescent="0.35">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v>20.372</v>
      </c>
      <c r="Q416">
        <v>9.1999999999999993</v>
      </c>
    </row>
    <row r="417" spans="1:17" x14ac:dyDescent="0.35">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v>4.8055000000000003</v>
      </c>
      <c r="Q417">
        <v>7.8</v>
      </c>
    </row>
    <row r="418" spans="1:17" x14ac:dyDescent="0.35">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v>9.0760000000000005</v>
      </c>
      <c r="Q418">
        <v>8.6999999999999993</v>
      </c>
    </row>
    <row r="419" spans="1:17" x14ac:dyDescent="0.35">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35">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v>5.7220000000000004</v>
      </c>
      <c r="Q420">
        <v>8.3000000000000007</v>
      </c>
    </row>
    <row r="421" spans="1:17" x14ac:dyDescent="0.35">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v>8.827</v>
      </c>
      <c r="Q421">
        <v>8.1999999999999993</v>
      </c>
    </row>
    <row r="422" spans="1:17" x14ac:dyDescent="0.35">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v>5.79</v>
      </c>
      <c r="Q422">
        <v>7.5</v>
      </c>
    </row>
    <row r="423" spans="1:17" x14ac:dyDescent="0.35">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35">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35">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35">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35">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35">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35">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v>3.1305000000000001</v>
      </c>
      <c r="Q429">
        <v>8</v>
      </c>
    </row>
    <row r="430" spans="1:17" x14ac:dyDescent="0.35">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35">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35">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v>6.9080000000000004</v>
      </c>
      <c r="Q432">
        <v>6.9</v>
      </c>
    </row>
    <row r="433" spans="1:17" x14ac:dyDescent="0.35">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v>4.327</v>
      </c>
      <c r="Q433">
        <v>5.7</v>
      </c>
    </row>
    <row r="434" spans="1:17" x14ac:dyDescent="0.35">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35">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35">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35">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v>44.658000000000001</v>
      </c>
      <c r="Q437">
        <v>9</v>
      </c>
    </row>
    <row r="438" spans="1:17" x14ac:dyDescent="0.35">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v>16.585999999999999</v>
      </c>
      <c r="Q438">
        <v>9.6</v>
      </c>
    </row>
    <row r="439" spans="1:17" x14ac:dyDescent="0.35">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35">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35">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v>16.344000000000001</v>
      </c>
      <c r="Q441">
        <v>6.5</v>
      </c>
    </row>
    <row r="442" spans="1:17" x14ac:dyDescent="0.35">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35">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35">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35">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35">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35">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v>0.95750000000000002</v>
      </c>
      <c r="Q447">
        <v>9.5</v>
      </c>
    </row>
    <row r="448" spans="1:17" x14ac:dyDescent="0.35">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v>13.83</v>
      </c>
      <c r="Q448">
        <v>8.9</v>
      </c>
    </row>
    <row r="449" spans="1:17" x14ac:dyDescent="0.35">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v>6.8609999999999998</v>
      </c>
      <c r="Q449">
        <v>6.5</v>
      </c>
    </row>
    <row r="450" spans="1:17" x14ac:dyDescent="0.35">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35">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35">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35">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35">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35">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35">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35">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35">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35">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35">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35">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v>1.7945</v>
      </c>
      <c r="Q461">
        <v>7.9</v>
      </c>
    </row>
    <row r="462" spans="1:17" x14ac:dyDescent="0.35">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35">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35">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35">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35">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35">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v>27.274999999999999</v>
      </c>
      <c r="Q467">
        <v>7.1</v>
      </c>
    </row>
    <row r="468" spans="1:17" x14ac:dyDescent="0.35">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v>13.0025</v>
      </c>
      <c r="Q468">
        <v>7.7</v>
      </c>
    </row>
    <row r="469" spans="1:17" x14ac:dyDescent="0.35">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35">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35">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35">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35">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35">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35">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v>29.027999999999999</v>
      </c>
      <c r="Q475">
        <v>4.5999999999999996</v>
      </c>
    </row>
    <row r="476" spans="1:17" x14ac:dyDescent="0.35">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35">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35">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35">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v>16.814</v>
      </c>
      <c r="Q479">
        <v>4.4000000000000004</v>
      </c>
    </row>
    <row r="480" spans="1:17" x14ac:dyDescent="0.35">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35">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v>1.93</v>
      </c>
      <c r="Q481">
        <v>6.7</v>
      </c>
    </row>
    <row r="482" spans="1:17" x14ac:dyDescent="0.35">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35">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35">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v>9.2850000000000001</v>
      </c>
      <c r="Q484">
        <v>5</v>
      </c>
    </row>
    <row r="485" spans="1:17" x14ac:dyDescent="0.35">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35">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35">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v>9.8979999999999997</v>
      </c>
      <c r="Q487">
        <v>6.6</v>
      </c>
    </row>
    <row r="488" spans="1:17" x14ac:dyDescent="0.35">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v>20.545000000000002</v>
      </c>
      <c r="Q488">
        <v>7.3</v>
      </c>
    </row>
    <row r="489" spans="1:17" x14ac:dyDescent="0.35">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v>7.43</v>
      </c>
      <c r="Q489">
        <v>8.3000000000000007</v>
      </c>
    </row>
    <row r="490" spans="1:17" x14ac:dyDescent="0.35">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35">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35">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v>3.47</v>
      </c>
      <c r="Q492">
        <v>8.1999999999999993</v>
      </c>
    </row>
    <row r="493" spans="1:17" x14ac:dyDescent="0.35">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35">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35">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35">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v>9.9890000000000008</v>
      </c>
      <c r="Q496">
        <v>7.1</v>
      </c>
    </row>
    <row r="497" spans="1:17" x14ac:dyDescent="0.35">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35">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35">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35">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v>4.9065000000000003</v>
      </c>
      <c r="Q500">
        <v>8.9</v>
      </c>
    </row>
    <row r="501" spans="1:17" x14ac:dyDescent="0.35">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35">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35">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35">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v>6.94</v>
      </c>
      <c r="Q504">
        <v>9</v>
      </c>
    </row>
    <row r="505" spans="1:17" x14ac:dyDescent="0.35">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35">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v>4.4225000000000003</v>
      </c>
      <c r="Q506">
        <v>9.5</v>
      </c>
    </row>
    <row r="507" spans="1:17" x14ac:dyDescent="0.35">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v>9.6720000000000006</v>
      </c>
      <c r="Q507">
        <v>9.8000000000000007</v>
      </c>
    </row>
    <row r="508" spans="1:17" x14ac:dyDescent="0.35">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35">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35">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35">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35">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35">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v>10.727499999999999</v>
      </c>
      <c r="Q513">
        <v>6.1</v>
      </c>
    </row>
    <row r="514" spans="1:17" x14ac:dyDescent="0.35">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35">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35">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35">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35">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v>13.715</v>
      </c>
      <c r="Q518">
        <v>9.8000000000000007</v>
      </c>
    </row>
    <row r="519" spans="1:17" x14ac:dyDescent="0.35">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v>9.8475000000000001</v>
      </c>
      <c r="Q519">
        <v>8.6999999999999993</v>
      </c>
    </row>
    <row r="520" spans="1:17" x14ac:dyDescent="0.35">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v>3.4729999999999999</v>
      </c>
      <c r="Q520">
        <v>9.6999999999999993</v>
      </c>
    </row>
    <row r="521" spans="1:17" x14ac:dyDescent="0.35">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35">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35">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35">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v>11.231999999999999</v>
      </c>
      <c r="Q524">
        <v>5.9</v>
      </c>
    </row>
    <row r="525" spans="1:17" x14ac:dyDescent="0.35">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35">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35">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v>22.852499999999999</v>
      </c>
      <c r="Q527">
        <v>7.1</v>
      </c>
    </row>
    <row r="528" spans="1:17" x14ac:dyDescent="0.35">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35">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35">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35">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35">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35">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35">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v>11.475</v>
      </c>
      <c r="Q534">
        <v>8.1999999999999993</v>
      </c>
    </row>
    <row r="535" spans="1:17" x14ac:dyDescent="0.35">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v>7.3395000000000001</v>
      </c>
      <c r="Q535">
        <v>8.4</v>
      </c>
    </row>
    <row r="536" spans="1:17" x14ac:dyDescent="0.35">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35">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35">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35">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35">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35">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v>26.244</v>
      </c>
      <c r="Q541">
        <v>5.0999999999999996</v>
      </c>
    </row>
    <row r="542" spans="1:17" x14ac:dyDescent="0.35">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35">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35">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35">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35">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35">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35">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35">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35">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35">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35">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35">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35">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35">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v>6.6630000000000003</v>
      </c>
      <c r="Q555">
        <v>8.6</v>
      </c>
    </row>
    <row r="556" spans="1:17" x14ac:dyDescent="0.35">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v>6.7619999999999996</v>
      </c>
      <c r="Q556">
        <v>6.9</v>
      </c>
    </row>
    <row r="557" spans="1:17" x14ac:dyDescent="0.35">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35">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35">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35">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35">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v>10.863</v>
      </c>
      <c r="Q561">
        <v>8.1999999999999993</v>
      </c>
    </row>
    <row r="562" spans="1:17" x14ac:dyDescent="0.35">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35">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35">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35">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35">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35">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v>40.604999999999997</v>
      </c>
      <c r="Q567">
        <v>6.3</v>
      </c>
    </row>
    <row r="568" spans="1:17" x14ac:dyDescent="0.35">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v>24.664999999999999</v>
      </c>
      <c r="Q568">
        <v>9.4</v>
      </c>
    </row>
    <row r="569" spans="1:17" x14ac:dyDescent="0.35">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35">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v>27.951000000000001</v>
      </c>
      <c r="Q570">
        <v>5.5</v>
      </c>
    </row>
    <row r="571" spans="1:17" x14ac:dyDescent="0.35">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35">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35">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v>13.335000000000001</v>
      </c>
      <c r="Q573">
        <v>8.6</v>
      </c>
    </row>
    <row r="574" spans="1:17" x14ac:dyDescent="0.35">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35">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35">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v>21.477499999999999</v>
      </c>
      <c r="Q576">
        <v>8.6</v>
      </c>
    </row>
    <row r="577" spans="1:17" x14ac:dyDescent="0.35">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35">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v>12.06</v>
      </c>
      <c r="Q578">
        <v>5.8</v>
      </c>
    </row>
    <row r="579" spans="1:17" x14ac:dyDescent="0.35">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35">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35">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35">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35">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v>15.536</v>
      </c>
      <c r="Q583">
        <v>8.4</v>
      </c>
    </row>
    <row r="584" spans="1:17" x14ac:dyDescent="0.35">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35">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35">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35">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v>10.342000000000001</v>
      </c>
      <c r="Q587">
        <v>9.8000000000000007</v>
      </c>
    </row>
    <row r="588" spans="1:17" x14ac:dyDescent="0.35">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35">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35">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35">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v>3.6549999999999998</v>
      </c>
      <c r="Q591">
        <v>4.4000000000000004</v>
      </c>
    </row>
    <row r="592" spans="1:17" x14ac:dyDescent="0.35">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35">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v>8.484</v>
      </c>
      <c r="Q593">
        <v>9.4</v>
      </c>
    </row>
    <row r="594" spans="1:17" x14ac:dyDescent="0.35">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35">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v>11.28</v>
      </c>
      <c r="Q595">
        <v>4.8</v>
      </c>
    </row>
    <row r="596" spans="1:17" x14ac:dyDescent="0.35">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v>14.52</v>
      </c>
      <c r="Q596">
        <v>5.3</v>
      </c>
    </row>
    <row r="597" spans="1:17" x14ac:dyDescent="0.35">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35">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35">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35">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35">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35">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35">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35">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35">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35">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35">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35">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35">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v>9.9580000000000002</v>
      </c>
      <c r="Q609">
        <v>6.4</v>
      </c>
    </row>
    <row r="610" spans="1:17" x14ac:dyDescent="0.35">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v>1.5305</v>
      </c>
      <c r="Q610">
        <v>5.2</v>
      </c>
    </row>
    <row r="611" spans="1:17" x14ac:dyDescent="0.35">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v>5.7889999999999997</v>
      </c>
      <c r="Q611">
        <v>8.9</v>
      </c>
    </row>
    <row r="612" spans="1:17" x14ac:dyDescent="0.35">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v>1.448</v>
      </c>
      <c r="Q612">
        <v>6.2</v>
      </c>
    </row>
    <row r="613" spans="1:17" x14ac:dyDescent="0.35">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35">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35">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v>4.0465</v>
      </c>
      <c r="Q615">
        <v>9</v>
      </c>
    </row>
    <row r="616" spans="1:17" x14ac:dyDescent="0.35">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35">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35">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v>21.78</v>
      </c>
      <c r="Q618">
        <v>6.9</v>
      </c>
    </row>
    <row r="619" spans="1:17" x14ac:dyDescent="0.35">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v>21.977499999999999</v>
      </c>
      <c r="Q619">
        <v>4.4000000000000004</v>
      </c>
    </row>
    <row r="620" spans="1:17" x14ac:dyDescent="0.35">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v>29.559000000000001</v>
      </c>
      <c r="Q620">
        <v>4</v>
      </c>
    </row>
    <row r="621" spans="1:17" x14ac:dyDescent="0.35">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35">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35">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v>4.5804999999999998</v>
      </c>
      <c r="Q623">
        <v>9.8000000000000007</v>
      </c>
    </row>
    <row r="624" spans="1:17" x14ac:dyDescent="0.35">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v>33.106499999999997</v>
      </c>
      <c r="Q624">
        <v>4.9000000000000004</v>
      </c>
    </row>
    <row r="625" spans="1:17" x14ac:dyDescent="0.35">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35">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35">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35">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35">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35">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35">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35">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35">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35">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35">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v>14.955</v>
      </c>
      <c r="Q635">
        <v>4.7</v>
      </c>
    </row>
    <row r="636" spans="1:17" x14ac:dyDescent="0.35">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v>11.986499999999999</v>
      </c>
      <c r="Q636">
        <v>5</v>
      </c>
    </row>
    <row r="637" spans="1:17" x14ac:dyDescent="0.35">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35">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35">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v>2.31</v>
      </c>
      <c r="Q639">
        <v>6.3</v>
      </c>
    </row>
    <row r="640" spans="1:17" x14ac:dyDescent="0.35">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v>4.4074999999999998</v>
      </c>
      <c r="Q640">
        <v>8.5</v>
      </c>
    </row>
    <row r="641" spans="1:17" x14ac:dyDescent="0.35">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v>7.8630000000000004</v>
      </c>
      <c r="Q641">
        <v>7.5</v>
      </c>
    </row>
    <row r="642" spans="1:17" x14ac:dyDescent="0.35">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35">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v>35.42</v>
      </c>
      <c r="Q643">
        <v>4.7</v>
      </c>
    </row>
    <row r="644" spans="1:17" x14ac:dyDescent="0.35">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35">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35">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35">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v>8.7119999999999997</v>
      </c>
      <c r="Q647">
        <v>8.6999999999999993</v>
      </c>
    </row>
    <row r="648" spans="1:17" x14ac:dyDescent="0.35">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35">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35">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35">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v>12.37</v>
      </c>
      <c r="Q651">
        <v>7.1</v>
      </c>
    </row>
    <row r="652" spans="1:17" x14ac:dyDescent="0.35">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v>18.914999999999999</v>
      </c>
      <c r="Q652">
        <v>7.8</v>
      </c>
    </row>
    <row r="653" spans="1:17" x14ac:dyDescent="0.35">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35">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35">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35">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35">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35">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v>4.9844999999999997</v>
      </c>
      <c r="Q658">
        <v>8</v>
      </c>
    </row>
    <row r="659" spans="1:17" x14ac:dyDescent="0.35">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35">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35">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v>2.7725</v>
      </c>
      <c r="Q661">
        <v>4.9000000000000004</v>
      </c>
    </row>
    <row r="662" spans="1:17" x14ac:dyDescent="0.35">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v>6.4455</v>
      </c>
      <c r="Q662">
        <v>9.3000000000000007</v>
      </c>
    </row>
    <row r="663" spans="1:17" x14ac:dyDescent="0.35">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35">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v>17.625</v>
      </c>
      <c r="Q664">
        <v>5.9</v>
      </c>
    </row>
    <row r="665" spans="1:17" x14ac:dyDescent="0.35">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35">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35">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35">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35">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v>3.5939999999999999</v>
      </c>
      <c r="Q669">
        <v>6.4</v>
      </c>
    </row>
    <row r="670" spans="1:17" x14ac:dyDescent="0.35">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35">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35">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35">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35">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v>11.0115</v>
      </c>
      <c r="Q674">
        <v>4</v>
      </c>
    </row>
    <row r="675" spans="1:17" x14ac:dyDescent="0.35">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35">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35">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v>8.3770000000000007</v>
      </c>
      <c r="Q677">
        <v>4.5999999999999996</v>
      </c>
    </row>
    <row r="678" spans="1:17" x14ac:dyDescent="0.35">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35">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35">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35">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v>14.55</v>
      </c>
      <c r="Q681">
        <v>9.4</v>
      </c>
    </row>
    <row r="682" spans="1:17" x14ac:dyDescent="0.35">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35">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35">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v>14.795999999999999</v>
      </c>
      <c r="Q684">
        <v>7.1</v>
      </c>
    </row>
    <row r="685" spans="1:17" x14ac:dyDescent="0.35">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v>2.1480000000000001</v>
      </c>
      <c r="Q685">
        <v>6.6</v>
      </c>
    </row>
    <row r="686" spans="1:17" x14ac:dyDescent="0.35">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v>6.9240000000000004</v>
      </c>
      <c r="Q686">
        <v>4.9000000000000004</v>
      </c>
    </row>
    <row r="687" spans="1:17" x14ac:dyDescent="0.35">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35">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v>6.4829999999999997</v>
      </c>
      <c r="Q688">
        <v>8</v>
      </c>
    </row>
    <row r="689" spans="1:17" x14ac:dyDescent="0.35">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35">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35">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35">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35">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35">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35">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35">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v>23.67</v>
      </c>
      <c r="Q696">
        <v>7.6</v>
      </c>
    </row>
    <row r="697" spans="1:17" x14ac:dyDescent="0.35">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35">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35">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35">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35">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35">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v>24.164000000000001</v>
      </c>
      <c r="Q702">
        <v>9.6</v>
      </c>
    </row>
    <row r="703" spans="1:17" x14ac:dyDescent="0.35">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35">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35">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v>36.211500000000001</v>
      </c>
      <c r="Q705">
        <v>9.1999999999999993</v>
      </c>
    </row>
    <row r="706" spans="1:17" x14ac:dyDescent="0.35">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35">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35">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35">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v>3.4489999999999998</v>
      </c>
      <c r="Q709">
        <v>4.8</v>
      </c>
    </row>
    <row r="710" spans="1:17" x14ac:dyDescent="0.35">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v>6.2480000000000002</v>
      </c>
      <c r="Q710">
        <v>9.1</v>
      </c>
    </row>
    <row r="711" spans="1:17" x14ac:dyDescent="0.35">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35">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35">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35">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35">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35">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35">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35">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v>25.010999999999999</v>
      </c>
      <c r="Q718">
        <v>4.5</v>
      </c>
    </row>
    <row r="719" spans="1:17" x14ac:dyDescent="0.35">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35">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35">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35">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35">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35">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35">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35">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35">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35">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35">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35">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35">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35">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35">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35">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35">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35">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35">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35">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35">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35">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v>36.624000000000002</v>
      </c>
      <c r="Q740">
        <v>6</v>
      </c>
    </row>
    <row r="741" spans="1:17" x14ac:dyDescent="0.35">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35">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35">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v>4.2415000000000003</v>
      </c>
      <c r="Q743">
        <v>8.8000000000000007</v>
      </c>
    </row>
    <row r="744" spans="1:17" x14ac:dyDescent="0.35">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v>7.1630000000000003</v>
      </c>
      <c r="Q744">
        <v>8.8000000000000007</v>
      </c>
    </row>
    <row r="745" spans="1:17" x14ac:dyDescent="0.35">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v>3.7690000000000001</v>
      </c>
      <c r="Q745">
        <v>9.5</v>
      </c>
    </row>
    <row r="746" spans="1:17" x14ac:dyDescent="0.35">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35">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35">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v>32.615000000000002</v>
      </c>
      <c r="Q748">
        <v>5.2</v>
      </c>
    </row>
    <row r="749" spans="1:17" x14ac:dyDescent="0.35">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35">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v>5.5305</v>
      </c>
      <c r="Q750">
        <v>8</v>
      </c>
    </row>
    <row r="751" spans="1:17" x14ac:dyDescent="0.35">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35">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v>4.4640000000000004</v>
      </c>
      <c r="Q752">
        <v>4.0999999999999996</v>
      </c>
    </row>
    <row r="753" spans="1:17" x14ac:dyDescent="0.35">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v>6.82</v>
      </c>
      <c r="Q753">
        <v>8.6</v>
      </c>
    </row>
    <row r="754" spans="1:17" x14ac:dyDescent="0.35">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35">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35">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35">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35">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35">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35">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v>9.4250000000000007</v>
      </c>
      <c r="Q760">
        <v>5.6</v>
      </c>
    </row>
    <row r="761" spans="1:17" x14ac:dyDescent="0.35">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35">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35">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35">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35">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35">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35">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v>38.183999999999997</v>
      </c>
      <c r="Q767">
        <v>4.7</v>
      </c>
    </row>
    <row r="768" spans="1:17" x14ac:dyDescent="0.35">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35">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v>4.1070000000000002</v>
      </c>
      <c r="Q769">
        <v>6.3</v>
      </c>
    </row>
    <row r="770" spans="1:17" x14ac:dyDescent="0.35">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v>19.128</v>
      </c>
      <c r="Q770">
        <v>7.9</v>
      </c>
    </row>
    <row r="771" spans="1:17" x14ac:dyDescent="0.35">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35">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35">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35">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35">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35">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35">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35">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v>22.858499999999999</v>
      </c>
      <c r="Q778">
        <v>4.2</v>
      </c>
    </row>
    <row r="779" spans="1:17" x14ac:dyDescent="0.35">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v>4.6689999999999996</v>
      </c>
      <c r="Q779">
        <v>9.6</v>
      </c>
    </row>
    <row r="780" spans="1:17" x14ac:dyDescent="0.35">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35">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v>39.541499999999999</v>
      </c>
      <c r="Q781">
        <v>5.6</v>
      </c>
    </row>
    <row r="782" spans="1:17" x14ac:dyDescent="0.35">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v>8.7200000000000006</v>
      </c>
      <c r="Q782">
        <v>8.3000000000000007</v>
      </c>
    </row>
    <row r="783" spans="1:17" x14ac:dyDescent="0.35">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v>18.952000000000002</v>
      </c>
      <c r="Q783">
        <v>7.8</v>
      </c>
    </row>
    <row r="784" spans="1:17" x14ac:dyDescent="0.35">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35">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35">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v>2.54</v>
      </c>
      <c r="Q786">
        <v>4.0999999999999996</v>
      </c>
    </row>
    <row r="787" spans="1:17" x14ac:dyDescent="0.35">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v>26.103000000000002</v>
      </c>
      <c r="Q787">
        <v>9</v>
      </c>
    </row>
    <row r="788" spans="1:17" x14ac:dyDescent="0.35">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35">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v>2.7475000000000001</v>
      </c>
      <c r="Q789">
        <v>9.3000000000000007</v>
      </c>
    </row>
    <row r="790" spans="1:17" x14ac:dyDescent="0.35">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35">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35">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35">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v>13.71</v>
      </c>
      <c r="Q793">
        <v>9.1999999999999993</v>
      </c>
    </row>
    <row r="794" spans="1:17" x14ac:dyDescent="0.35">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v>48.685000000000002</v>
      </c>
      <c r="Q794">
        <v>4.9000000000000004</v>
      </c>
    </row>
    <row r="795" spans="1:17" x14ac:dyDescent="0.35">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35">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35">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35">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35">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35">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35">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35">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35">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35">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35">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v>22.032</v>
      </c>
      <c r="Q805">
        <v>8</v>
      </c>
    </row>
    <row r="806" spans="1:17" x14ac:dyDescent="0.35">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v>34.015500000000003</v>
      </c>
      <c r="Q806">
        <v>8</v>
      </c>
    </row>
    <row r="807" spans="1:17" x14ac:dyDescent="0.35">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v>15.494</v>
      </c>
      <c r="Q807">
        <v>4.2</v>
      </c>
    </row>
    <row r="808" spans="1:17" x14ac:dyDescent="0.35">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35">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35">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35">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v>31.09</v>
      </c>
      <c r="Q811">
        <v>6</v>
      </c>
    </row>
    <row r="812" spans="1:17" x14ac:dyDescent="0.35">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v>4.3</v>
      </c>
      <c r="Q812">
        <v>6.2</v>
      </c>
    </row>
    <row r="813" spans="1:17" x14ac:dyDescent="0.35">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v>20.13</v>
      </c>
      <c r="Q813">
        <v>5</v>
      </c>
    </row>
    <row r="814" spans="1:17" x14ac:dyDescent="0.35">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35">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35">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35">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35">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35">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v>13.552</v>
      </c>
      <c r="Q819">
        <v>9.6</v>
      </c>
    </row>
    <row r="820" spans="1:17" x14ac:dyDescent="0.35">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35">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v>11.79</v>
      </c>
      <c r="Q821">
        <v>6</v>
      </c>
    </row>
    <row r="822" spans="1:17" x14ac:dyDescent="0.35">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v>10.577999999999999</v>
      </c>
      <c r="Q822">
        <v>6.7</v>
      </c>
    </row>
    <row r="823" spans="1:17" x14ac:dyDescent="0.35">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35">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35">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35">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35">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35">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v>32.4495</v>
      </c>
      <c r="Q828">
        <v>7.7</v>
      </c>
    </row>
    <row r="829" spans="1:17" x14ac:dyDescent="0.35">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35">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v>32.475000000000001</v>
      </c>
      <c r="Q830">
        <v>5.2</v>
      </c>
    </row>
    <row r="831" spans="1:17" x14ac:dyDescent="0.35">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35">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v>4.2240000000000002</v>
      </c>
      <c r="Q832">
        <v>7.6</v>
      </c>
    </row>
    <row r="833" spans="1:17" x14ac:dyDescent="0.35">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35">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35">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v>4.5650000000000004</v>
      </c>
      <c r="Q835">
        <v>9.1999999999999993</v>
      </c>
    </row>
    <row r="836" spans="1:17" x14ac:dyDescent="0.35">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v>14.2555</v>
      </c>
      <c r="Q836">
        <v>5.4</v>
      </c>
    </row>
    <row r="837" spans="1:17" x14ac:dyDescent="0.35">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v>2.6190000000000002</v>
      </c>
      <c r="Q837">
        <v>5.8</v>
      </c>
    </row>
    <row r="838" spans="1:17" x14ac:dyDescent="0.35">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35">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35">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35">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35">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35">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v>3.0150000000000001</v>
      </c>
      <c r="Q843">
        <v>6</v>
      </c>
    </row>
    <row r="844" spans="1:17" x14ac:dyDescent="0.35">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v>3.9470000000000001</v>
      </c>
      <c r="Q844">
        <v>5</v>
      </c>
    </row>
    <row r="845" spans="1:17" x14ac:dyDescent="0.35">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35">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35">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35">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35">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35">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35">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35">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35">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35">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35">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35">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35">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35">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35">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v>5.6619999999999999</v>
      </c>
      <c r="Q859">
        <v>8.1999999999999993</v>
      </c>
    </row>
    <row r="860" spans="1:17" x14ac:dyDescent="0.35">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35">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35">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35">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v>1.276</v>
      </c>
      <c r="Q863">
        <v>7.8</v>
      </c>
    </row>
    <row r="864" spans="1:17" x14ac:dyDescent="0.35">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v>5.0759999999999996</v>
      </c>
      <c r="Q864">
        <v>4.3</v>
      </c>
    </row>
    <row r="865" spans="1:17" x14ac:dyDescent="0.35">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35">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35">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35">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35">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35">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v>3.6465000000000001</v>
      </c>
      <c r="Q870">
        <v>4.3</v>
      </c>
    </row>
    <row r="871" spans="1:17" x14ac:dyDescent="0.35">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35">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v>8.6869999999999994</v>
      </c>
      <c r="Q872">
        <v>7.1</v>
      </c>
    </row>
    <row r="873" spans="1:17" x14ac:dyDescent="0.35">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35">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v>10.715</v>
      </c>
      <c r="Q874">
        <v>6.2</v>
      </c>
    </row>
    <row r="875" spans="1:17" x14ac:dyDescent="0.35">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35">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35">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35">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35">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35">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v>36.008000000000003</v>
      </c>
      <c r="Q880">
        <v>4.5</v>
      </c>
    </row>
    <row r="881" spans="1:17" x14ac:dyDescent="0.35">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35">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35">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35">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v>15.994999999999999</v>
      </c>
      <c r="Q884">
        <v>9.9</v>
      </c>
    </row>
    <row r="885" spans="1:17" x14ac:dyDescent="0.35">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35">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35">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35">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35">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v>36.734999999999999</v>
      </c>
      <c r="Q889">
        <v>9.5</v>
      </c>
    </row>
    <row r="890" spans="1:17" x14ac:dyDescent="0.35">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35">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v>38.46</v>
      </c>
      <c r="Q891">
        <v>5.6</v>
      </c>
    </row>
    <row r="892" spans="1:17" x14ac:dyDescent="0.35">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35">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35">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35">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35">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v>15.135</v>
      </c>
      <c r="Q896">
        <v>8.9</v>
      </c>
    </row>
    <row r="897" spans="1:17" x14ac:dyDescent="0.35">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35">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35">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35">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v>29.96</v>
      </c>
      <c r="Q900">
        <v>5.3</v>
      </c>
    </row>
    <row r="901" spans="1:17" x14ac:dyDescent="0.35">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35">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35">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35">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v>6.9325000000000001</v>
      </c>
      <c r="Q904">
        <v>4.2</v>
      </c>
    </row>
    <row r="905" spans="1:17" x14ac:dyDescent="0.35">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35">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35">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35">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35">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35">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35">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v>24.504999999999999</v>
      </c>
      <c r="Q911">
        <v>4.2</v>
      </c>
    </row>
    <row r="912" spans="1:17" x14ac:dyDescent="0.35">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v>4.3724999999999996</v>
      </c>
      <c r="Q912">
        <v>7.3</v>
      </c>
    </row>
    <row r="913" spans="1:17" x14ac:dyDescent="0.35">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35">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35">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35">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35">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35">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35">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35">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v>10.345499999999999</v>
      </c>
      <c r="Q920">
        <v>8.6999999999999993</v>
      </c>
    </row>
    <row r="921" spans="1:17" x14ac:dyDescent="0.35">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35">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35">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35">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35">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v>29.099</v>
      </c>
      <c r="Q925">
        <v>6.6</v>
      </c>
    </row>
    <row r="926" spans="1:17" x14ac:dyDescent="0.35">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35">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v>2.7559999999999998</v>
      </c>
      <c r="Q927">
        <v>9</v>
      </c>
    </row>
    <row r="928" spans="1:17" x14ac:dyDescent="0.35">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v>4.4154999999999998</v>
      </c>
      <c r="Q928">
        <v>5.2</v>
      </c>
    </row>
    <row r="929" spans="1:17" x14ac:dyDescent="0.35">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v>17.829000000000001</v>
      </c>
      <c r="Q929">
        <v>6.8</v>
      </c>
    </row>
    <row r="930" spans="1:17" x14ac:dyDescent="0.35">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35">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35">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35">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35">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35">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v>22.428000000000001</v>
      </c>
      <c r="Q935">
        <v>7.6</v>
      </c>
    </row>
    <row r="936" spans="1:17" x14ac:dyDescent="0.35">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35">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35">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v>27.611499999999999</v>
      </c>
      <c r="Q938">
        <v>7.5</v>
      </c>
    </row>
    <row r="939" spans="1:17" x14ac:dyDescent="0.35">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v>22.37</v>
      </c>
      <c r="Q939">
        <v>7.4</v>
      </c>
    </row>
    <row r="940" spans="1:17" x14ac:dyDescent="0.35">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35">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35">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v>13.304</v>
      </c>
      <c r="Q942">
        <v>6.9</v>
      </c>
    </row>
    <row r="943" spans="1:17" x14ac:dyDescent="0.35">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35">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35">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35">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35">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v>32.857999999999997</v>
      </c>
      <c r="Q947">
        <v>7.3</v>
      </c>
    </row>
    <row r="948" spans="1:17" x14ac:dyDescent="0.35">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35">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v>2.6890000000000001</v>
      </c>
      <c r="Q949">
        <v>4.7</v>
      </c>
    </row>
    <row r="950" spans="1:17" x14ac:dyDescent="0.35">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35">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35">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35">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v>3.2850000000000001</v>
      </c>
      <c r="Q953">
        <v>4.7</v>
      </c>
    </row>
    <row r="954" spans="1:17" x14ac:dyDescent="0.35">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35">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35">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35">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v>14.8995</v>
      </c>
      <c r="Q957">
        <v>6.8</v>
      </c>
    </row>
    <row r="958" spans="1:17" x14ac:dyDescent="0.35">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35">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35">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35">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35">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v>4.5990000000000002</v>
      </c>
      <c r="Q962">
        <v>9.8000000000000007</v>
      </c>
    </row>
    <row r="963" spans="1:17" x14ac:dyDescent="0.35">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35">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v>0.77500000000000002</v>
      </c>
      <c r="Q964">
        <v>7.4</v>
      </c>
    </row>
    <row r="965" spans="1:17" x14ac:dyDescent="0.35">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v>14.523</v>
      </c>
      <c r="Q965">
        <v>6.7</v>
      </c>
    </row>
    <row r="966" spans="1:17" x14ac:dyDescent="0.35">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35">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v>3.827</v>
      </c>
      <c r="Q967">
        <v>5.8</v>
      </c>
    </row>
    <row r="968" spans="1:17" x14ac:dyDescent="0.35">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v>14.984999999999999</v>
      </c>
      <c r="Q968">
        <v>7.2</v>
      </c>
    </row>
    <row r="969" spans="1:17" x14ac:dyDescent="0.35">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35">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v>2.37</v>
      </c>
      <c r="Q970">
        <v>9.5</v>
      </c>
    </row>
    <row r="971" spans="1:17" x14ac:dyDescent="0.35">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v>8.6225000000000005</v>
      </c>
      <c r="Q971">
        <v>9</v>
      </c>
    </row>
    <row r="972" spans="1:17" x14ac:dyDescent="0.35">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35">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35">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35">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v>12.012</v>
      </c>
      <c r="Q975">
        <v>5.4</v>
      </c>
    </row>
    <row r="976" spans="1:17" x14ac:dyDescent="0.35">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35">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v>4.992</v>
      </c>
      <c r="Q977">
        <v>7</v>
      </c>
    </row>
    <row r="978" spans="1:17" x14ac:dyDescent="0.35">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v>14.932</v>
      </c>
      <c r="Q978">
        <v>8.5</v>
      </c>
    </row>
    <row r="979" spans="1:17" x14ac:dyDescent="0.35">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35">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v>1.2725</v>
      </c>
      <c r="Q980">
        <v>5.0999999999999996</v>
      </c>
    </row>
    <row r="981" spans="1:17" x14ac:dyDescent="0.35">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v>3.3885000000000001</v>
      </c>
      <c r="Q981">
        <v>6.5</v>
      </c>
    </row>
    <row r="982" spans="1:17" x14ac:dyDescent="0.35">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35">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35">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35">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v>34.985999999999997</v>
      </c>
      <c r="Q985">
        <v>6.1</v>
      </c>
    </row>
    <row r="986" spans="1:17" x14ac:dyDescent="0.35">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35">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35">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v>1.476</v>
      </c>
      <c r="Q988">
        <v>4.3</v>
      </c>
    </row>
    <row r="989" spans="1:17" x14ac:dyDescent="0.35">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v>24.8</v>
      </c>
      <c r="Q989">
        <v>6.2</v>
      </c>
    </row>
    <row r="990" spans="1:17" x14ac:dyDescent="0.35">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v>41.17</v>
      </c>
      <c r="Q990">
        <v>4.3</v>
      </c>
    </row>
    <row r="991" spans="1:17" x14ac:dyDescent="0.35">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35">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v>14.14</v>
      </c>
      <c r="Q992">
        <v>4.5</v>
      </c>
    </row>
    <row r="993" spans="1:17" x14ac:dyDescent="0.35">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v>38.299999999999997</v>
      </c>
      <c r="Q993">
        <v>6</v>
      </c>
    </row>
    <row r="994" spans="1:17" x14ac:dyDescent="0.35">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v>5.8029999999999999</v>
      </c>
      <c r="Q994">
        <v>8.8000000000000007</v>
      </c>
    </row>
    <row r="995" spans="1:17" x14ac:dyDescent="0.35">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v>8.7449999999999992</v>
      </c>
      <c r="Q995">
        <v>6.6</v>
      </c>
    </row>
    <row r="996" spans="1:17" x14ac:dyDescent="0.35">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35">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v>2.0175000000000001</v>
      </c>
      <c r="Q997">
        <v>6.2</v>
      </c>
    </row>
    <row r="998" spans="1:17" x14ac:dyDescent="0.35">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35">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35">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35">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1"/>
  <sheetViews>
    <sheetView topLeftCell="D1" workbookViewId="0">
      <selection activeCell="I23" sqref="I23"/>
    </sheetView>
  </sheetViews>
  <sheetFormatPr defaultRowHeight="14.5" x14ac:dyDescent="0.35"/>
  <cols>
    <col min="1" max="1" width="11.08984375" hidden="1" customWidth="1"/>
    <col min="2" max="2" width="6.6328125" hidden="1" customWidth="1"/>
    <col min="3" max="3" width="9.54296875" bestFit="1" customWidth="1"/>
    <col min="4" max="4" width="10.36328125" customWidth="1"/>
    <col min="5" max="5" width="7" bestFit="1" customWidth="1"/>
    <col min="6" max="6" width="18.90625" bestFit="1" customWidth="1"/>
    <col min="7" max="7" width="6" bestFit="1" customWidth="1"/>
    <col min="8" max="8" width="6.08984375" customWidth="1"/>
    <col min="9" max="9" width="11.81640625" customWidth="1"/>
    <col min="10" max="10" width="9.7265625" customWidth="1"/>
    <col min="12" max="12" width="18.90625" bestFit="1" customWidth="1"/>
    <col min="13" max="13" width="14.08984375" customWidth="1"/>
    <col min="14" max="14" width="12.6328125" customWidth="1"/>
    <col min="15" max="15" width="14.7265625" customWidth="1"/>
  </cols>
  <sheetData>
    <row r="1" spans="1:15" x14ac:dyDescent="0.35">
      <c r="A1" t="s">
        <v>0</v>
      </c>
      <c r="B1" t="s">
        <v>1</v>
      </c>
      <c r="C1" t="s">
        <v>2</v>
      </c>
      <c r="D1" s="14" t="s">
        <v>3</v>
      </c>
      <c r="E1" s="14" t="s">
        <v>4</v>
      </c>
      <c r="F1" s="14" t="s">
        <v>5</v>
      </c>
      <c r="G1" s="14" t="s">
        <v>16</v>
      </c>
    </row>
    <row r="2" spans="1:15" x14ac:dyDescent="0.35">
      <c r="A2" t="s">
        <v>17</v>
      </c>
      <c r="B2" t="s">
        <v>18</v>
      </c>
      <c r="C2" t="s">
        <v>19</v>
      </c>
      <c r="D2" s="13" t="s">
        <v>20</v>
      </c>
      <c r="E2" s="13" t="s">
        <v>21</v>
      </c>
      <c r="F2" s="13" t="s">
        <v>22</v>
      </c>
      <c r="G2" s="13">
        <v>9.1</v>
      </c>
      <c r="L2" s="27" t="s">
        <v>5</v>
      </c>
      <c r="M2" s="27" t="s">
        <v>1042</v>
      </c>
      <c r="N2" s="27" t="s">
        <v>31</v>
      </c>
      <c r="O2" s="27" t="s">
        <v>21</v>
      </c>
    </row>
    <row r="3" spans="1:15" x14ac:dyDescent="0.35">
      <c r="A3" t="s">
        <v>24</v>
      </c>
      <c r="B3" t="s">
        <v>25</v>
      </c>
      <c r="C3" t="s">
        <v>26</v>
      </c>
      <c r="D3" s="13" t="s">
        <v>27</v>
      </c>
      <c r="E3" s="13" t="s">
        <v>21</v>
      </c>
      <c r="F3" s="13" t="s">
        <v>28</v>
      </c>
      <c r="G3" s="13">
        <v>9.6</v>
      </c>
      <c r="I3" s="69" t="s">
        <v>1045</v>
      </c>
      <c r="J3" s="69"/>
      <c r="L3" s="28" t="s">
        <v>28</v>
      </c>
      <c r="M3" s="17">
        <v>6.92</v>
      </c>
      <c r="N3" s="17">
        <f>AVERAGEIFS($G$2:$G$1001,$E$2:$E$1001,"Male",$F$2:$F$1001,L3)</f>
        <v>7.0593023255813945</v>
      </c>
      <c r="O3" s="17">
        <f>AVERAGEIFS($G$2:$G$1001,$E$2:$E$1001,"Female",$F$2:$F$1001,L3)</f>
        <v>6.7869047619047622</v>
      </c>
    </row>
    <row r="4" spans="1:15" x14ac:dyDescent="0.35">
      <c r="A4" t="s">
        <v>30</v>
      </c>
      <c r="B4" t="s">
        <v>18</v>
      </c>
      <c r="C4" t="s">
        <v>19</v>
      </c>
      <c r="D4" s="13" t="s">
        <v>27</v>
      </c>
      <c r="E4" s="13" t="s">
        <v>31</v>
      </c>
      <c r="F4" s="13" t="s">
        <v>32</v>
      </c>
      <c r="G4" s="13">
        <v>7.4</v>
      </c>
      <c r="I4" s="69"/>
      <c r="J4" s="69"/>
      <c r="L4" s="28" t="s">
        <v>46</v>
      </c>
      <c r="M4" s="17">
        <v>7.03</v>
      </c>
      <c r="N4" s="17">
        <f t="shared" ref="N4:N8" si="0">AVERAGEIFS($G$2:$G$1001,$E$2:$E$1001,"Male",$F$2:$F$1001,L4)</f>
        <v>6.9219512195121968</v>
      </c>
      <c r="O4" s="17">
        <f t="shared" ref="O4:O8" si="1">AVERAGEIFS($G$2:$G$1001,$E$2:$E$1001,"Female",$F$2:$F$1001,L4)</f>
        <v>7.1208333333333327</v>
      </c>
    </row>
    <row r="5" spans="1:15" x14ac:dyDescent="0.35">
      <c r="A5" t="s">
        <v>34</v>
      </c>
      <c r="B5" t="s">
        <v>18</v>
      </c>
      <c r="C5" t="s">
        <v>19</v>
      </c>
      <c r="D5" s="13" t="s">
        <v>20</v>
      </c>
      <c r="E5" s="13" t="s">
        <v>31</v>
      </c>
      <c r="F5" s="13" t="s">
        <v>22</v>
      </c>
      <c r="G5" s="13">
        <v>8.4</v>
      </c>
      <c r="I5" s="27" t="s">
        <v>4</v>
      </c>
      <c r="J5" s="27" t="s">
        <v>16</v>
      </c>
      <c r="L5" s="28" t="s">
        <v>44</v>
      </c>
      <c r="M5" s="17">
        <v>7.11</v>
      </c>
      <c r="N5" s="17">
        <f t="shared" si="0"/>
        <v>7.0166666666666648</v>
      </c>
      <c r="O5" s="17">
        <f t="shared" si="1"/>
        <v>7.2033333333333331</v>
      </c>
    </row>
    <row r="6" spans="1:15" x14ac:dyDescent="0.35">
      <c r="A6" t="s">
        <v>35</v>
      </c>
      <c r="B6" t="s">
        <v>18</v>
      </c>
      <c r="C6" t="s">
        <v>19</v>
      </c>
      <c r="D6" s="13" t="s">
        <v>27</v>
      </c>
      <c r="E6" s="13" t="s">
        <v>31</v>
      </c>
      <c r="F6" s="13" t="s">
        <v>36</v>
      </c>
      <c r="G6" s="13">
        <v>5.3</v>
      </c>
      <c r="I6" s="13" t="s">
        <v>31</v>
      </c>
      <c r="J6" s="17">
        <f>AVERAGEIF($E$2:$E$1001,I6,$G$2:$G$1001)</f>
        <v>6.9809619238477012</v>
      </c>
      <c r="L6" s="28" t="s">
        <v>22</v>
      </c>
      <c r="M6" s="17">
        <v>7</v>
      </c>
      <c r="N6" s="17">
        <f t="shared" si="0"/>
        <v>6.8988636363636369</v>
      </c>
      <c r="O6" s="17">
        <f t="shared" si="1"/>
        <v>7.1468750000000005</v>
      </c>
    </row>
    <row r="7" spans="1:15" x14ac:dyDescent="0.35">
      <c r="A7" t="s">
        <v>37</v>
      </c>
      <c r="B7" t="s">
        <v>25</v>
      </c>
      <c r="C7" t="s">
        <v>26</v>
      </c>
      <c r="D7" s="13" t="s">
        <v>27</v>
      </c>
      <c r="E7" s="13" t="s">
        <v>31</v>
      </c>
      <c r="F7" s="13" t="s">
        <v>28</v>
      </c>
      <c r="G7" s="13">
        <v>4.0999999999999996</v>
      </c>
      <c r="I7" s="13" t="s">
        <v>21</v>
      </c>
      <c r="J7" s="17">
        <f>AVERAGEIF($E$2:$E$1001,I7,$G$2:$G$1001)</f>
        <v>6.9644710578842322</v>
      </c>
      <c r="L7" s="28" t="s">
        <v>32</v>
      </c>
      <c r="M7" s="17">
        <v>6.84</v>
      </c>
      <c r="N7" s="17">
        <f t="shared" si="0"/>
        <v>6.9098765432098759</v>
      </c>
      <c r="O7" s="17">
        <f t="shared" si="1"/>
        <v>6.763291139240506</v>
      </c>
    </row>
    <row r="8" spans="1:15" x14ac:dyDescent="0.35">
      <c r="A8" t="s">
        <v>38</v>
      </c>
      <c r="B8" t="s">
        <v>18</v>
      </c>
      <c r="C8" t="s">
        <v>19</v>
      </c>
      <c r="D8" s="13" t="s">
        <v>20</v>
      </c>
      <c r="E8" s="13" t="s">
        <v>21</v>
      </c>
      <c r="F8" s="13" t="s">
        <v>28</v>
      </c>
      <c r="G8" s="13">
        <v>5.8</v>
      </c>
      <c r="L8" s="28" t="s">
        <v>36</v>
      </c>
      <c r="M8" s="17">
        <v>6.92</v>
      </c>
      <c r="N8" s="17">
        <f t="shared" si="0"/>
        <v>7.0846153846153861</v>
      </c>
      <c r="O8" s="17">
        <f t="shared" si="1"/>
        <v>6.7670454545454541</v>
      </c>
    </row>
    <row r="9" spans="1:15" x14ac:dyDescent="0.35">
      <c r="A9" t="s">
        <v>39</v>
      </c>
      <c r="B9" t="s">
        <v>25</v>
      </c>
      <c r="C9" t="s">
        <v>26</v>
      </c>
      <c r="D9" s="13" t="s">
        <v>27</v>
      </c>
      <c r="E9" s="13" t="s">
        <v>21</v>
      </c>
      <c r="F9" s="13" t="s">
        <v>32</v>
      </c>
      <c r="G9" s="13">
        <v>8</v>
      </c>
    </row>
    <row r="10" spans="1:15" x14ac:dyDescent="0.35">
      <c r="A10" t="s">
        <v>40</v>
      </c>
      <c r="B10" t="s">
        <v>18</v>
      </c>
      <c r="C10" t="s">
        <v>19</v>
      </c>
      <c r="D10" s="13" t="s">
        <v>20</v>
      </c>
      <c r="E10" s="13" t="s">
        <v>21</v>
      </c>
      <c r="F10" s="13" t="s">
        <v>22</v>
      </c>
      <c r="G10" s="13">
        <v>7.2</v>
      </c>
      <c r="I10" s="46" t="s">
        <v>1065</v>
      </c>
      <c r="J10" s="46"/>
      <c r="K10" s="46"/>
      <c r="L10" s="46"/>
    </row>
    <row r="11" spans="1:15" ht="14.5" customHeight="1" x14ac:dyDescent="0.35">
      <c r="A11" t="s">
        <v>41</v>
      </c>
      <c r="B11" t="s">
        <v>42</v>
      </c>
      <c r="C11" t="s">
        <v>43</v>
      </c>
      <c r="D11" s="13" t="s">
        <v>20</v>
      </c>
      <c r="E11" s="13" t="s">
        <v>21</v>
      </c>
      <c r="F11" s="13" t="s">
        <v>44</v>
      </c>
      <c r="G11" s="13">
        <v>5.9</v>
      </c>
      <c r="I11" s="46"/>
      <c r="J11" s="46"/>
      <c r="K11" s="46"/>
      <c r="L11" s="46"/>
    </row>
    <row r="12" spans="1:15" ht="14.5" customHeight="1" x14ac:dyDescent="0.35">
      <c r="A12" t="s">
        <v>45</v>
      </c>
      <c r="B12" t="s">
        <v>42</v>
      </c>
      <c r="C12" t="s">
        <v>43</v>
      </c>
      <c r="D12" s="13" t="s">
        <v>20</v>
      </c>
      <c r="E12" s="13" t="s">
        <v>21</v>
      </c>
      <c r="F12" s="13" t="s">
        <v>46</v>
      </c>
      <c r="G12" s="13">
        <v>4.5</v>
      </c>
      <c r="I12" s="46"/>
      <c r="J12" s="46"/>
      <c r="K12" s="46"/>
      <c r="L12" s="46"/>
    </row>
    <row r="13" spans="1:15" x14ac:dyDescent="0.35">
      <c r="A13" t="s">
        <v>47</v>
      </c>
      <c r="B13" t="s">
        <v>42</v>
      </c>
      <c r="C13" t="s">
        <v>43</v>
      </c>
      <c r="D13" s="13" t="s">
        <v>20</v>
      </c>
      <c r="E13" s="13" t="s">
        <v>31</v>
      </c>
      <c r="F13" s="13" t="s">
        <v>28</v>
      </c>
      <c r="G13" s="13">
        <v>6.8</v>
      </c>
      <c r="I13" s="46"/>
      <c r="J13" s="46"/>
      <c r="K13" s="46"/>
      <c r="L13" s="46"/>
    </row>
    <row r="14" spans="1:15" x14ac:dyDescent="0.35">
      <c r="A14" t="s">
        <v>48</v>
      </c>
      <c r="B14" t="s">
        <v>18</v>
      </c>
      <c r="C14" t="s">
        <v>19</v>
      </c>
      <c r="D14" s="13" t="s">
        <v>27</v>
      </c>
      <c r="E14" s="13" t="s">
        <v>21</v>
      </c>
      <c r="F14" s="13" t="s">
        <v>28</v>
      </c>
      <c r="G14" s="13">
        <v>7.1</v>
      </c>
    </row>
    <row r="15" spans="1:15" ht="14.5" customHeight="1" x14ac:dyDescent="0.35">
      <c r="A15" t="s">
        <v>49</v>
      </c>
      <c r="B15" t="s">
        <v>18</v>
      </c>
      <c r="C15" t="s">
        <v>19</v>
      </c>
      <c r="D15" s="13" t="s">
        <v>27</v>
      </c>
      <c r="E15" s="13" t="s">
        <v>31</v>
      </c>
      <c r="F15" s="13" t="s">
        <v>44</v>
      </c>
      <c r="G15" s="13">
        <v>8.1999999999999993</v>
      </c>
      <c r="I15" s="70" t="s">
        <v>1066</v>
      </c>
      <c r="J15" s="70"/>
      <c r="K15" s="70"/>
      <c r="L15" s="70"/>
    </row>
    <row r="16" spans="1:15" x14ac:dyDescent="0.35">
      <c r="A16" t="s">
        <v>50</v>
      </c>
      <c r="B16" t="s">
        <v>18</v>
      </c>
      <c r="C16" t="s">
        <v>19</v>
      </c>
      <c r="D16" s="13" t="s">
        <v>27</v>
      </c>
      <c r="E16" s="13" t="s">
        <v>21</v>
      </c>
      <c r="F16" s="13" t="s">
        <v>22</v>
      </c>
      <c r="G16" s="13">
        <v>5.7</v>
      </c>
      <c r="I16" s="70"/>
      <c r="J16" s="70"/>
      <c r="K16" s="70"/>
      <c r="L16" s="70"/>
    </row>
    <row r="17" spans="1:12" x14ac:dyDescent="0.35">
      <c r="A17" t="s">
        <v>51</v>
      </c>
      <c r="B17" t="s">
        <v>42</v>
      </c>
      <c r="C17" t="s">
        <v>43</v>
      </c>
      <c r="D17" s="13" t="s">
        <v>20</v>
      </c>
      <c r="E17" s="13" t="s">
        <v>21</v>
      </c>
      <c r="F17" s="13" t="s">
        <v>36</v>
      </c>
      <c r="G17" s="13">
        <v>4.5</v>
      </c>
      <c r="I17" s="70"/>
      <c r="J17" s="70"/>
      <c r="K17" s="70"/>
      <c r="L17" s="70"/>
    </row>
    <row r="18" spans="1:12" x14ac:dyDescent="0.35">
      <c r="A18" t="s">
        <v>52</v>
      </c>
      <c r="B18" t="s">
        <v>18</v>
      </c>
      <c r="C18" t="s">
        <v>19</v>
      </c>
      <c r="D18" s="13" t="s">
        <v>20</v>
      </c>
      <c r="E18" s="13" t="s">
        <v>21</v>
      </c>
      <c r="F18" s="13" t="s">
        <v>22</v>
      </c>
      <c r="G18" s="13">
        <v>4.5999999999999996</v>
      </c>
      <c r="I18" s="70"/>
      <c r="J18" s="70"/>
      <c r="K18" s="70"/>
      <c r="L18" s="70"/>
    </row>
    <row r="19" spans="1:12" x14ac:dyDescent="0.35">
      <c r="A19" t="s">
        <v>53</v>
      </c>
      <c r="B19" t="s">
        <v>18</v>
      </c>
      <c r="C19" t="s">
        <v>19</v>
      </c>
      <c r="D19" s="13" t="s">
        <v>27</v>
      </c>
      <c r="E19" s="13" t="s">
        <v>31</v>
      </c>
      <c r="F19" s="13" t="s">
        <v>36</v>
      </c>
      <c r="G19" s="13">
        <v>6.9</v>
      </c>
      <c r="I19" s="70"/>
      <c r="J19" s="70"/>
      <c r="K19" s="70"/>
      <c r="L19" s="70"/>
    </row>
    <row r="20" spans="1:12" x14ac:dyDescent="0.35">
      <c r="A20" t="s">
        <v>54</v>
      </c>
      <c r="B20" t="s">
        <v>18</v>
      </c>
      <c r="C20" t="s">
        <v>19</v>
      </c>
      <c r="D20" s="13" t="s">
        <v>27</v>
      </c>
      <c r="E20" s="13" t="s">
        <v>31</v>
      </c>
      <c r="F20" s="13" t="s">
        <v>44</v>
      </c>
      <c r="G20" s="13">
        <v>8.6</v>
      </c>
      <c r="I20" s="70"/>
      <c r="J20" s="70"/>
      <c r="K20" s="70"/>
      <c r="L20" s="70"/>
    </row>
    <row r="21" spans="1:12" x14ac:dyDescent="0.35">
      <c r="A21" t="s">
        <v>55</v>
      </c>
      <c r="B21" t="s">
        <v>42</v>
      </c>
      <c r="C21" t="s">
        <v>43</v>
      </c>
      <c r="D21" s="13" t="s">
        <v>27</v>
      </c>
      <c r="E21" s="13" t="s">
        <v>21</v>
      </c>
      <c r="F21" s="13" t="s">
        <v>32</v>
      </c>
      <c r="G21" s="13">
        <v>4.4000000000000004</v>
      </c>
    </row>
    <row r="22" spans="1:12" x14ac:dyDescent="0.35">
      <c r="A22" t="s">
        <v>56</v>
      </c>
      <c r="B22" t="s">
        <v>25</v>
      </c>
      <c r="C22" t="s">
        <v>26</v>
      </c>
      <c r="D22" s="13" t="s">
        <v>20</v>
      </c>
      <c r="E22" s="13" t="s">
        <v>31</v>
      </c>
      <c r="F22" s="13" t="s">
        <v>28</v>
      </c>
      <c r="G22" s="13">
        <v>4.8</v>
      </c>
    </row>
    <row r="23" spans="1:12" x14ac:dyDescent="0.35">
      <c r="A23" t="s">
        <v>57</v>
      </c>
      <c r="B23" t="s">
        <v>42</v>
      </c>
      <c r="C23" t="s">
        <v>43</v>
      </c>
      <c r="D23" s="13" t="s">
        <v>27</v>
      </c>
      <c r="E23" s="13" t="s">
        <v>31</v>
      </c>
      <c r="F23" s="13" t="s">
        <v>22</v>
      </c>
      <c r="G23" s="13">
        <v>5.0999999999999996</v>
      </c>
    </row>
    <row r="24" spans="1:12" x14ac:dyDescent="0.35">
      <c r="A24" t="s">
        <v>58</v>
      </c>
      <c r="B24" t="s">
        <v>42</v>
      </c>
      <c r="C24" t="s">
        <v>43</v>
      </c>
      <c r="D24" s="13" t="s">
        <v>27</v>
      </c>
      <c r="E24" s="13" t="s">
        <v>31</v>
      </c>
      <c r="F24" s="13" t="s">
        <v>32</v>
      </c>
      <c r="G24" s="13">
        <v>4.4000000000000004</v>
      </c>
    </row>
    <row r="25" spans="1:12" x14ac:dyDescent="0.35">
      <c r="A25" t="s">
        <v>59</v>
      </c>
      <c r="B25" t="s">
        <v>18</v>
      </c>
      <c r="C25" t="s">
        <v>19</v>
      </c>
      <c r="D25" s="13" t="s">
        <v>27</v>
      </c>
      <c r="E25" s="13" t="s">
        <v>31</v>
      </c>
      <c r="F25" s="13" t="s">
        <v>28</v>
      </c>
      <c r="G25" s="13">
        <v>9.9</v>
      </c>
    </row>
    <row r="26" spans="1:12" x14ac:dyDescent="0.35">
      <c r="A26" t="s">
        <v>60</v>
      </c>
      <c r="B26" t="s">
        <v>18</v>
      </c>
      <c r="C26" t="s">
        <v>19</v>
      </c>
      <c r="D26" s="13" t="s">
        <v>20</v>
      </c>
      <c r="E26" s="13" t="s">
        <v>31</v>
      </c>
      <c r="F26" s="13" t="s">
        <v>36</v>
      </c>
      <c r="G26" s="13">
        <v>6</v>
      </c>
    </row>
    <row r="27" spans="1:12" x14ac:dyDescent="0.35">
      <c r="A27" t="s">
        <v>61</v>
      </c>
      <c r="B27" t="s">
        <v>18</v>
      </c>
      <c r="C27" t="s">
        <v>19</v>
      </c>
      <c r="D27" s="13" t="s">
        <v>20</v>
      </c>
      <c r="E27" s="13" t="s">
        <v>21</v>
      </c>
      <c r="F27" s="13" t="s">
        <v>32</v>
      </c>
      <c r="G27" s="13">
        <v>8.5</v>
      </c>
    </row>
    <row r="28" spans="1:12" x14ac:dyDescent="0.35">
      <c r="A28" t="s">
        <v>62</v>
      </c>
      <c r="B28" t="s">
        <v>42</v>
      </c>
      <c r="C28" t="s">
        <v>43</v>
      </c>
      <c r="D28" s="13" t="s">
        <v>27</v>
      </c>
      <c r="E28" s="13" t="s">
        <v>31</v>
      </c>
      <c r="F28" s="13" t="s">
        <v>46</v>
      </c>
      <c r="G28" s="13">
        <v>6.7</v>
      </c>
    </row>
    <row r="29" spans="1:12" x14ac:dyDescent="0.35">
      <c r="A29" t="s">
        <v>63</v>
      </c>
      <c r="B29" t="s">
        <v>18</v>
      </c>
      <c r="C29" t="s">
        <v>19</v>
      </c>
      <c r="D29" s="13" t="s">
        <v>27</v>
      </c>
      <c r="E29" s="13" t="s">
        <v>21</v>
      </c>
      <c r="F29" s="13" t="s">
        <v>46</v>
      </c>
      <c r="G29" s="13">
        <v>7.7</v>
      </c>
    </row>
    <row r="30" spans="1:12" x14ac:dyDescent="0.35">
      <c r="A30" t="s">
        <v>64</v>
      </c>
      <c r="B30" t="s">
        <v>42</v>
      </c>
      <c r="C30" t="s">
        <v>43</v>
      </c>
      <c r="D30" s="13" t="s">
        <v>27</v>
      </c>
      <c r="E30" s="13" t="s">
        <v>21</v>
      </c>
      <c r="F30" s="13" t="s">
        <v>44</v>
      </c>
      <c r="G30" s="13">
        <v>9.6</v>
      </c>
    </row>
    <row r="31" spans="1:12" x14ac:dyDescent="0.35">
      <c r="A31" t="s">
        <v>65</v>
      </c>
      <c r="B31" t="s">
        <v>18</v>
      </c>
      <c r="C31" t="s">
        <v>19</v>
      </c>
      <c r="D31" s="13" t="s">
        <v>27</v>
      </c>
      <c r="E31" s="13" t="s">
        <v>31</v>
      </c>
      <c r="F31" s="13" t="s">
        <v>22</v>
      </c>
      <c r="G31" s="13">
        <v>7.4</v>
      </c>
    </row>
    <row r="32" spans="1:12" x14ac:dyDescent="0.35">
      <c r="A32" t="s">
        <v>66</v>
      </c>
      <c r="B32" t="s">
        <v>42</v>
      </c>
      <c r="C32" t="s">
        <v>43</v>
      </c>
      <c r="D32" s="13" t="s">
        <v>27</v>
      </c>
      <c r="E32" s="13" t="s">
        <v>31</v>
      </c>
      <c r="F32" s="13" t="s">
        <v>46</v>
      </c>
      <c r="G32" s="13">
        <v>4.8</v>
      </c>
    </row>
    <row r="33" spans="1:7" x14ac:dyDescent="0.35">
      <c r="A33" t="s">
        <v>67</v>
      </c>
      <c r="B33" t="s">
        <v>42</v>
      </c>
      <c r="C33" t="s">
        <v>43</v>
      </c>
      <c r="D33" s="13" t="s">
        <v>20</v>
      </c>
      <c r="E33" s="13" t="s">
        <v>31</v>
      </c>
      <c r="F33" s="13" t="s">
        <v>36</v>
      </c>
      <c r="G33" s="13">
        <v>4.5</v>
      </c>
    </row>
    <row r="34" spans="1:7" x14ac:dyDescent="0.35">
      <c r="A34" t="s">
        <v>68</v>
      </c>
      <c r="B34" t="s">
        <v>42</v>
      </c>
      <c r="C34" t="s">
        <v>43</v>
      </c>
      <c r="D34" s="13" t="s">
        <v>27</v>
      </c>
      <c r="E34" s="13" t="s">
        <v>31</v>
      </c>
      <c r="F34" s="13" t="s">
        <v>36</v>
      </c>
      <c r="G34" s="13">
        <v>5.0999999999999996</v>
      </c>
    </row>
    <row r="35" spans="1:7" x14ac:dyDescent="0.35">
      <c r="A35" t="s">
        <v>69</v>
      </c>
      <c r="B35" t="s">
        <v>18</v>
      </c>
      <c r="C35" t="s">
        <v>19</v>
      </c>
      <c r="D35" s="13" t="s">
        <v>27</v>
      </c>
      <c r="E35" s="13" t="s">
        <v>31</v>
      </c>
      <c r="F35" s="13" t="s">
        <v>22</v>
      </c>
      <c r="G35" s="13">
        <v>5.0999999999999996</v>
      </c>
    </row>
    <row r="36" spans="1:7" x14ac:dyDescent="0.35">
      <c r="A36" t="s">
        <v>70</v>
      </c>
      <c r="B36" t="s">
        <v>25</v>
      </c>
      <c r="C36" t="s">
        <v>26</v>
      </c>
      <c r="D36" s="13" t="s">
        <v>20</v>
      </c>
      <c r="E36" s="13" t="s">
        <v>21</v>
      </c>
      <c r="F36" s="13" t="s">
        <v>44</v>
      </c>
      <c r="G36" s="13">
        <v>7.5</v>
      </c>
    </row>
    <row r="37" spans="1:7" x14ac:dyDescent="0.35">
      <c r="A37" t="s">
        <v>71</v>
      </c>
      <c r="B37" t="s">
        <v>25</v>
      </c>
      <c r="C37" t="s">
        <v>26</v>
      </c>
      <c r="D37" s="13" t="s">
        <v>20</v>
      </c>
      <c r="E37" s="13" t="s">
        <v>21</v>
      </c>
      <c r="F37" s="13" t="s">
        <v>36</v>
      </c>
      <c r="G37" s="13">
        <v>6.8</v>
      </c>
    </row>
    <row r="38" spans="1:7" x14ac:dyDescent="0.35">
      <c r="A38" t="s">
        <v>72</v>
      </c>
      <c r="B38" t="s">
        <v>18</v>
      </c>
      <c r="C38" t="s">
        <v>19</v>
      </c>
      <c r="D38" s="13" t="s">
        <v>20</v>
      </c>
      <c r="E38" s="13" t="s">
        <v>31</v>
      </c>
      <c r="F38" s="13" t="s">
        <v>36</v>
      </c>
      <c r="G38" s="13">
        <v>7</v>
      </c>
    </row>
    <row r="39" spans="1:7" x14ac:dyDescent="0.35">
      <c r="A39" t="s">
        <v>73</v>
      </c>
      <c r="B39" t="s">
        <v>18</v>
      </c>
      <c r="C39" t="s">
        <v>19</v>
      </c>
      <c r="D39" s="13" t="s">
        <v>27</v>
      </c>
      <c r="E39" s="13" t="s">
        <v>21</v>
      </c>
      <c r="F39" s="13" t="s">
        <v>28</v>
      </c>
      <c r="G39" s="13">
        <v>4.7</v>
      </c>
    </row>
    <row r="40" spans="1:7" x14ac:dyDescent="0.35">
      <c r="A40" t="s">
        <v>74</v>
      </c>
      <c r="B40" t="s">
        <v>25</v>
      </c>
      <c r="C40" t="s">
        <v>26</v>
      </c>
      <c r="D40" s="13" t="s">
        <v>27</v>
      </c>
      <c r="E40" s="13" t="s">
        <v>21</v>
      </c>
      <c r="F40" s="13" t="s">
        <v>22</v>
      </c>
      <c r="G40" s="13">
        <v>7.6</v>
      </c>
    </row>
    <row r="41" spans="1:7" x14ac:dyDescent="0.35">
      <c r="A41" t="s">
        <v>75</v>
      </c>
      <c r="B41" t="s">
        <v>42</v>
      </c>
      <c r="C41" t="s">
        <v>43</v>
      </c>
      <c r="D41" s="13" t="s">
        <v>20</v>
      </c>
      <c r="E41" s="13" t="s">
        <v>31</v>
      </c>
      <c r="F41" s="13" t="s">
        <v>32</v>
      </c>
      <c r="G41" s="13">
        <v>7.7</v>
      </c>
    </row>
    <row r="42" spans="1:7" x14ac:dyDescent="0.35">
      <c r="A42" t="s">
        <v>76</v>
      </c>
      <c r="B42" t="s">
        <v>42</v>
      </c>
      <c r="C42" t="s">
        <v>43</v>
      </c>
      <c r="D42" s="13" t="s">
        <v>20</v>
      </c>
      <c r="E42" s="13" t="s">
        <v>21</v>
      </c>
      <c r="F42" s="13" t="s">
        <v>32</v>
      </c>
      <c r="G42" s="13">
        <v>7.9</v>
      </c>
    </row>
    <row r="43" spans="1:7" x14ac:dyDescent="0.35">
      <c r="A43" t="s">
        <v>77</v>
      </c>
      <c r="B43" t="s">
        <v>25</v>
      </c>
      <c r="C43" t="s">
        <v>26</v>
      </c>
      <c r="D43" s="13" t="s">
        <v>20</v>
      </c>
      <c r="E43" s="13" t="s">
        <v>31</v>
      </c>
      <c r="F43" s="13" t="s">
        <v>32</v>
      </c>
      <c r="G43" s="13">
        <v>6.3</v>
      </c>
    </row>
    <row r="44" spans="1:7" x14ac:dyDescent="0.35">
      <c r="A44" t="s">
        <v>78</v>
      </c>
      <c r="B44" t="s">
        <v>42</v>
      </c>
      <c r="C44" t="s">
        <v>43</v>
      </c>
      <c r="D44" s="13" t="s">
        <v>20</v>
      </c>
      <c r="E44" s="13" t="s">
        <v>21</v>
      </c>
      <c r="F44" s="13" t="s">
        <v>36</v>
      </c>
      <c r="G44" s="13">
        <v>5.6</v>
      </c>
    </row>
    <row r="45" spans="1:7" x14ac:dyDescent="0.35">
      <c r="A45" t="s">
        <v>79</v>
      </c>
      <c r="B45" t="s">
        <v>25</v>
      </c>
      <c r="C45" t="s">
        <v>26</v>
      </c>
      <c r="D45" s="13" t="s">
        <v>20</v>
      </c>
      <c r="E45" s="13" t="s">
        <v>21</v>
      </c>
      <c r="F45" s="13" t="s">
        <v>44</v>
      </c>
      <c r="G45" s="13">
        <v>7.6</v>
      </c>
    </row>
    <row r="46" spans="1:7" x14ac:dyDescent="0.35">
      <c r="A46" t="s">
        <v>80</v>
      </c>
      <c r="B46" t="s">
        <v>25</v>
      </c>
      <c r="C46" t="s">
        <v>26</v>
      </c>
      <c r="D46" s="13" t="s">
        <v>20</v>
      </c>
      <c r="E46" s="13" t="s">
        <v>31</v>
      </c>
      <c r="F46" s="13" t="s">
        <v>22</v>
      </c>
      <c r="G46" s="13">
        <v>7.2</v>
      </c>
    </row>
    <row r="47" spans="1:7" x14ac:dyDescent="0.35">
      <c r="A47" t="s">
        <v>81</v>
      </c>
      <c r="B47" t="s">
        <v>42</v>
      </c>
      <c r="C47" t="s">
        <v>43</v>
      </c>
      <c r="D47" s="13" t="s">
        <v>20</v>
      </c>
      <c r="E47" s="13" t="s">
        <v>21</v>
      </c>
      <c r="F47" s="13" t="s">
        <v>28</v>
      </c>
      <c r="G47" s="13">
        <v>9.5</v>
      </c>
    </row>
    <row r="48" spans="1:7" x14ac:dyDescent="0.35">
      <c r="A48" t="s">
        <v>82</v>
      </c>
      <c r="B48" t="s">
        <v>42</v>
      </c>
      <c r="C48" t="s">
        <v>43</v>
      </c>
      <c r="D48" s="13" t="s">
        <v>20</v>
      </c>
      <c r="E48" s="13" t="s">
        <v>31</v>
      </c>
      <c r="F48" s="13" t="s">
        <v>22</v>
      </c>
      <c r="G48" s="13">
        <v>8.4</v>
      </c>
    </row>
    <row r="49" spans="1:7" x14ac:dyDescent="0.35">
      <c r="A49" t="s">
        <v>83</v>
      </c>
      <c r="B49" t="s">
        <v>42</v>
      </c>
      <c r="C49" t="s">
        <v>43</v>
      </c>
      <c r="D49" s="13" t="s">
        <v>20</v>
      </c>
      <c r="E49" s="13" t="s">
        <v>21</v>
      </c>
      <c r="F49" s="13" t="s">
        <v>44</v>
      </c>
      <c r="G49" s="13">
        <v>4.0999999999999996</v>
      </c>
    </row>
    <row r="50" spans="1:7" x14ac:dyDescent="0.35">
      <c r="A50" t="s">
        <v>84</v>
      </c>
      <c r="B50" t="s">
        <v>42</v>
      </c>
      <c r="C50" t="s">
        <v>43</v>
      </c>
      <c r="D50" s="13" t="s">
        <v>20</v>
      </c>
      <c r="E50" s="13" t="s">
        <v>31</v>
      </c>
      <c r="F50" s="13" t="s">
        <v>28</v>
      </c>
      <c r="G50" s="13">
        <v>8.1</v>
      </c>
    </row>
    <row r="51" spans="1:7" x14ac:dyDescent="0.35">
      <c r="A51" t="s">
        <v>85</v>
      </c>
      <c r="B51" t="s">
        <v>25</v>
      </c>
      <c r="C51" t="s">
        <v>26</v>
      </c>
      <c r="D51" s="13" t="s">
        <v>20</v>
      </c>
      <c r="E51" s="13" t="s">
        <v>21</v>
      </c>
      <c r="F51" s="13" t="s">
        <v>46</v>
      </c>
      <c r="G51" s="13">
        <v>7.9</v>
      </c>
    </row>
    <row r="52" spans="1:7" x14ac:dyDescent="0.35">
      <c r="A52" t="s">
        <v>86</v>
      </c>
      <c r="B52" t="s">
        <v>25</v>
      </c>
      <c r="C52" t="s">
        <v>26</v>
      </c>
      <c r="D52" s="13" t="s">
        <v>20</v>
      </c>
      <c r="E52" s="13" t="s">
        <v>31</v>
      </c>
      <c r="F52" s="13" t="s">
        <v>44</v>
      </c>
      <c r="G52" s="13">
        <v>9.5</v>
      </c>
    </row>
    <row r="53" spans="1:7" x14ac:dyDescent="0.35">
      <c r="A53" t="s">
        <v>87</v>
      </c>
      <c r="B53" t="s">
        <v>18</v>
      </c>
      <c r="C53" t="s">
        <v>19</v>
      </c>
      <c r="D53" s="13" t="s">
        <v>20</v>
      </c>
      <c r="E53" s="13" t="s">
        <v>21</v>
      </c>
      <c r="F53" s="13" t="s">
        <v>44</v>
      </c>
      <c r="G53" s="13">
        <v>8.5</v>
      </c>
    </row>
    <row r="54" spans="1:7" x14ac:dyDescent="0.35">
      <c r="A54" t="s">
        <v>88</v>
      </c>
      <c r="B54" t="s">
        <v>42</v>
      </c>
      <c r="C54" t="s">
        <v>43</v>
      </c>
      <c r="D54" s="13" t="s">
        <v>20</v>
      </c>
      <c r="E54" s="13" t="s">
        <v>21</v>
      </c>
      <c r="F54" s="13" t="s">
        <v>46</v>
      </c>
      <c r="G54" s="13">
        <v>6.5</v>
      </c>
    </row>
    <row r="55" spans="1:7" x14ac:dyDescent="0.35">
      <c r="A55" t="s">
        <v>89</v>
      </c>
      <c r="B55" t="s">
        <v>25</v>
      </c>
      <c r="C55" t="s">
        <v>26</v>
      </c>
      <c r="D55" s="13" t="s">
        <v>20</v>
      </c>
      <c r="E55" s="13" t="s">
        <v>31</v>
      </c>
      <c r="F55" s="13" t="s">
        <v>46</v>
      </c>
      <c r="G55" s="13">
        <v>6.1</v>
      </c>
    </row>
    <row r="56" spans="1:7" x14ac:dyDescent="0.35">
      <c r="A56" t="s">
        <v>90</v>
      </c>
      <c r="B56" t="s">
        <v>42</v>
      </c>
      <c r="C56" t="s">
        <v>43</v>
      </c>
      <c r="D56" s="13" t="s">
        <v>27</v>
      </c>
      <c r="E56" s="13" t="s">
        <v>31</v>
      </c>
      <c r="F56" s="13" t="s">
        <v>32</v>
      </c>
      <c r="G56" s="13">
        <v>6.5</v>
      </c>
    </row>
    <row r="57" spans="1:7" x14ac:dyDescent="0.35">
      <c r="A57" t="s">
        <v>91</v>
      </c>
      <c r="B57" t="s">
        <v>25</v>
      </c>
      <c r="C57" t="s">
        <v>26</v>
      </c>
      <c r="D57" s="13" t="s">
        <v>27</v>
      </c>
      <c r="E57" s="13" t="s">
        <v>21</v>
      </c>
      <c r="F57" s="13" t="s">
        <v>28</v>
      </c>
      <c r="G57" s="13">
        <v>8.1999999999999993</v>
      </c>
    </row>
    <row r="58" spans="1:7" x14ac:dyDescent="0.35">
      <c r="A58" t="s">
        <v>92</v>
      </c>
      <c r="B58" t="s">
        <v>18</v>
      </c>
      <c r="C58" t="s">
        <v>19</v>
      </c>
      <c r="D58" s="13" t="s">
        <v>20</v>
      </c>
      <c r="E58" s="13" t="s">
        <v>31</v>
      </c>
      <c r="F58" s="13" t="s">
        <v>32</v>
      </c>
      <c r="G58" s="13">
        <v>5.8</v>
      </c>
    </row>
    <row r="59" spans="1:7" x14ac:dyDescent="0.35">
      <c r="A59" t="s">
        <v>93</v>
      </c>
      <c r="B59" t="s">
        <v>18</v>
      </c>
      <c r="C59" t="s">
        <v>19</v>
      </c>
      <c r="D59" s="13" t="s">
        <v>27</v>
      </c>
      <c r="E59" s="13" t="s">
        <v>31</v>
      </c>
      <c r="F59" s="13" t="s">
        <v>22</v>
      </c>
      <c r="G59" s="13">
        <v>6.6</v>
      </c>
    </row>
    <row r="60" spans="1:7" x14ac:dyDescent="0.35">
      <c r="A60" t="s">
        <v>94</v>
      </c>
      <c r="B60" t="s">
        <v>18</v>
      </c>
      <c r="C60" t="s">
        <v>19</v>
      </c>
      <c r="D60" s="13" t="s">
        <v>20</v>
      </c>
      <c r="E60" s="13" t="s">
        <v>21</v>
      </c>
      <c r="F60" s="13" t="s">
        <v>32</v>
      </c>
      <c r="G60" s="13">
        <v>5.4</v>
      </c>
    </row>
    <row r="61" spans="1:7" x14ac:dyDescent="0.35">
      <c r="A61" t="s">
        <v>95</v>
      </c>
      <c r="B61" t="s">
        <v>25</v>
      </c>
      <c r="C61" t="s">
        <v>26</v>
      </c>
      <c r="D61" s="13" t="s">
        <v>27</v>
      </c>
      <c r="E61" s="13" t="s">
        <v>31</v>
      </c>
      <c r="F61" s="13" t="s">
        <v>28</v>
      </c>
      <c r="G61" s="13">
        <v>9.3000000000000007</v>
      </c>
    </row>
    <row r="62" spans="1:7" x14ac:dyDescent="0.35">
      <c r="A62" t="s">
        <v>96</v>
      </c>
      <c r="B62" t="s">
        <v>25</v>
      </c>
      <c r="C62" t="s">
        <v>26</v>
      </c>
      <c r="D62" s="13" t="s">
        <v>20</v>
      </c>
      <c r="E62" s="13" t="s">
        <v>21</v>
      </c>
      <c r="F62" s="13" t="s">
        <v>36</v>
      </c>
      <c r="G62" s="13">
        <v>10</v>
      </c>
    </row>
    <row r="63" spans="1:7" x14ac:dyDescent="0.35">
      <c r="A63" t="s">
        <v>97</v>
      </c>
      <c r="B63" t="s">
        <v>25</v>
      </c>
      <c r="C63" t="s">
        <v>26</v>
      </c>
      <c r="D63" s="13" t="s">
        <v>27</v>
      </c>
      <c r="E63" s="13" t="s">
        <v>31</v>
      </c>
      <c r="F63" s="13" t="s">
        <v>32</v>
      </c>
      <c r="G63" s="13">
        <v>7</v>
      </c>
    </row>
    <row r="64" spans="1:7" x14ac:dyDescent="0.35">
      <c r="A64" t="s">
        <v>98</v>
      </c>
      <c r="B64" t="s">
        <v>42</v>
      </c>
      <c r="C64" t="s">
        <v>43</v>
      </c>
      <c r="D64" s="13" t="s">
        <v>20</v>
      </c>
      <c r="E64" s="13" t="s">
        <v>21</v>
      </c>
      <c r="F64" s="13" t="s">
        <v>36</v>
      </c>
      <c r="G64" s="13">
        <v>10</v>
      </c>
    </row>
    <row r="65" spans="1:7" x14ac:dyDescent="0.35">
      <c r="A65" t="s">
        <v>99</v>
      </c>
      <c r="B65" t="s">
        <v>18</v>
      </c>
      <c r="C65" t="s">
        <v>19</v>
      </c>
      <c r="D65" s="13" t="s">
        <v>20</v>
      </c>
      <c r="E65" s="13" t="s">
        <v>31</v>
      </c>
      <c r="F65" s="13" t="s">
        <v>36</v>
      </c>
      <c r="G65" s="13">
        <v>8.6</v>
      </c>
    </row>
    <row r="66" spans="1:7" x14ac:dyDescent="0.35">
      <c r="A66" t="s">
        <v>100</v>
      </c>
      <c r="B66" t="s">
        <v>42</v>
      </c>
      <c r="C66" t="s">
        <v>43</v>
      </c>
      <c r="D66" s="13" t="s">
        <v>20</v>
      </c>
      <c r="E66" s="13" t="s">
        <v>31</v>
      </c>
      <c r="F66" s="13" t="s">
        <v>22</v>
      </c>
      <c r="G66" s="13">
        <v>7.6</v>
      </c>
    </row>
    <row r="67" spans="1:7" x14ac:dyDescent="0.35">
      <c r="A67" t="s">
        <v>101</v>
      </c>
      <c r="B67" t="s">
        <v>18</v>
      </c>
      <c r="C67" t="s">
        <v>19</v>
      </c>
      <c r="D67" s="13" t="s">
        <v>20</v>
      </c>
      <c r="E67" s="13" t="s">
        <v>31</v>
      </c>
      <c r="F67" s="13" t="s">
        <v>22</v>
      </c>
      <c r="G67" s="13">
        <v>5.8</v>
      </c>
    </row>
    <row r="68" spans="1:7" x14ac:dyDescent="0.35">
      <c r="A68" t="s">
        <v>102</v>
      </c>
      <c r="B68" t="s">
        <v>25</v>
      </c>
      <c r="C68" t="s">
        <v>26</v>
      </c>
      <c r="D68" s="13" t="s">
        <v>27</v>
      </c>
      <c r="E68" s="13" t="s">
        <v>21</v>
      </c>
      <c r="F68" s="13" t="s">
        <v>22</v>
      </c>
      <c r="G68" s="13">
        <v>6.7</v>
      </c>
    </row>
    <row r="69" spans="1:7" x14ac:dyDescent="0.35">
      <c r="A69" t="s">
        <v>103</v>
      </c>
      <c r="B69" t="s">
        <v>42</v>
      </c>
      <c r="C69" t="s">
        <v>43</v>
      </c>
      <c r="D69" s="13" t="s">
        <v>20</v>
      </c>
      <c r="E69" s="13" t="s">
        <v>21</v>
      </c>
      <c r="F69" s="13" t="s">
        <v>46</v>
      </c>
      <c r="G69" s="13">
        <v>9.9</v>
      </c>
    </row>
    <row r="70" spans="1:7" x14ac:dyDescent="0.35">
      <c r="A70" t="s">
        <v>104</v>
      </c>
      <c r="B70" t="s">
        <v>18</v>
      </c>
      <c r="C70" t="s">
        <v>19</v>
      </c>
      <c r="D70" s="13" t="s">
        <v>27</v>
      </c>
      <c r="E70" s="13" t="s">
        <v>31</v>
      </c>
      <c r="F70" s="13" t="s">
        <v>36</v>
      </c>
      <c r="G70" s="13">
        <v>6.4</v>
      </c>
    </row>
    <row r="71" spans="1:7" x14ac:dyDescent="0.35">
      <c r="A71" t="s">
        <v>105</v>
      </c>
      <c r="B71" t="s">
        <v>18</v>
      </c>
      <c r="C71" t="s">
        <v>19</v>
      </c>
      <c r="D71" s="13" t="s">
        <v>20</v>
      </c>
      <c r="E71" s="13" t="s">
        <v>21</v>
      </c>
      <c r="F71" s="13" t="s">
        <v>22</v>
      </c>
      <c r="G71" s="13">
        <v>4.3</v>
      </c>
    </row>
    <row r="72" spans="1:7" x14ac:dyDescent="0.35">
      <c r="A72" t="s">
        <v>106</v>
      </c>
      <c r="B72" t="s">
        <v>25</v>
      </c>
      <c r="C72" t="s">
        <v>26</v>
      </c>
      <c r="D72" s="13" t="s">
        <v>27</v>
      </c>
      <c r="E72" s="13" t="s">
        <v>31</v>
      </c>
      <c r="F72" s="13" t="s">
        <v>44</v>
      </c>
      <c r="G72" s="13">
        <v>9.6</v>
      </c>
    </row>
    <row r="73" spans="1:7" x14ac:dyDescent="0.35">
      <c r="A73" t="s">
        <v>107</v>
      </c>
      <c r="B73" t="s">
        <v>25</v>
      </c>
      <c r="C73" t="s">
        <v>26</v>
      </c>
      <c r="D73" s="13" t="s">
        <v>27</v>
      </c>
      <c r="E73" s="13" t="s">
        <v>31</v>
      </c>
      <c r="F73" s="13" t="s">
        <v>46</v>
      </c>
      <c r="G73" s="13">
        <v>5.9</v>
      </c>
    </row>
    <row r="74" spans="1:7" x14ac:dyDescent="0.35">
      <c r="A74" t="s">
        <v>108</v>
      </c>
      <c r="B74" t="s">
        <v>42</v>
      </c>
      <c r="C74" t="s">
        <v>43</v>
      </c>
      <c r="D74" s="13" t="s">
        <v>20</v>
      </c>
      <c r="E74" s="13" t="s">
        <v>21</v>
      </c>
      <c r="F74" s="13" t="s">
        <v>44</v>
      </c>
      <c r="G74" s="13">
        <v>4</v>
      </c>
    </row>
    <row r="75" spans="1:7" x14ac:dyDescent="0.35">
      <c r="A75" t="s">
        <v>109</v>
      </c>
      <c r="B75" t="s">
        <v>25</v>
      </c>
      <c r="C75" t="s">
        <v>26</v>
      </c>
      <c r="D75" s="13" t="s">
        <v>27</v>
      </c>
      <c r="E75" s="13" t="s">
        <v>21</v>
      </c>
      <c r="F75" s="13" t="s">
        <v>28</v>
      </c>
      <c r="G75" s="13">
        <v>8.6999999999999993</v>
      </c>
    </row>
    <row r="76" spans="1:7" x14ac:dyDescent="0.35">
      <c r="A76" t="s">
        <v>110</v>
      </c>
      <c r="B76" t="s">
        <v>18</v>
      </c>
      <c r="C76" t="s">
        <v>19</v>
      </c>
      <c r="D76" s="13" t="s">
        <v>27</v>
      </c>
      <c r="E76" s="13" t="s">
        <v>31</v>
      </c>
      <c r="F76" s="13" t="s">
        <v>32</v>
      </c>
      <c r="G76" s="13">
        <v>9.4</v>
      </c>
    </row>
    <row r="77" spans="1:7" x14ac:dyDescent="0.35">
      <c r="A77" t="s">
        <v>111</v>
      </c>
      <c r="B77" t="s">
        <v>25</v>
      </c>
      <c r="C77" t="s">
        <v>26</v>
      </c>
      <c r="D77" s="13" t="s">
        <v>27</v>
      </c>
      <c r="E77" s="13" t="s">
        <v>21</v>
      </c>
      <c r="F77" s="13" t="s">
        <v>28</v>
      </c>
      <c r="G77" s="13">
        <v>5.4</v>
      </c>
    </row>
    <row r="78" spans="1:7" x14ac:dyDescent="0.35">
      <c r="A78" t="s">
        <v>112</v>
      </c>
      <c r="B78" t="s">
        <v>25</v>
      </c>
      <c r="C78" t="s">
        <v>26</v>
      </c>
      <c r="D78" s="13" t="s">
        <v>20</v>
      </c>
      <c r="E78" s="13" t="s">
        <v>31</v>
      </c>
      <c r="F78" s="13" t="s">
        <v>46</v>
      </c>
      <c r="G78" s="13">
        <v>8.6</v>
      </c>
    </row>
    <row r="79" spans="1:7" x14ac:dyDescent="0.35">
      <c r="A79" t="s">
        <v>113</v>
      </c>
      <c r="B79" t="s">
        <v>18</v>
      </c>
      <c r="C79" t="s">
        <v>19</v>
      </c>
      <c r="D79" s="13" t="s">
        <v>20</v>
      </c>
      <c r="E79" s="13" t="s">
        <v>21</v>
      </c>
      <c r="F79" s="13" t="s">
        <v>46</v>
      </c>
      <c r="G79" s="13">
        <v>5.7</v>
      </c>
    </row>
    <row r="80" spans="1:7" x14ac:dyDescent="0.35">
      <c r="A80" t="s">
        <v>114</v>
      </c>
      <c r="B80" t="s">
        <v>25</v>
      </c>
      <c r="C80" t="s">
        <v>26</v>
      </c>
      <c r="D80" s="13" t="s">
        <v>20</v>
      </c>
      <c r="E80" s="13" t="s">
        <v>21</v>
      </c>
      <c r="F80" s="13" t="s">
        <v>44</v>
      </c>
      <c r="G80" s="13">
        <v>6.6</v>
      </c>
    </row>
    <row r="81" spans="1:7" x14ac:dyDescent="0.35">
      <c r="A81" t="s">
        <v>115</v>
      </c>
      <c r="B81" t="s">
        <v>25</v>
      </c>
      <c r="C81" t="s">
        <v>26</v>
      </c>
      <c r="D81" s="13" t="s">
        <v>27</v>
      </c>
      <c r="E81" s="13" t="s">
        <v>21</v>
      </c>
      <c r="F81" s="13" t="s">
        <v>22</v>
      </c>
      <c r="G81" s="13">
        <v>6</v>
      </c>
    </row>
    <row r="82" spans="1:7" x14ac:dyDescent="0.35">
      <c r="A82" t="s">
        <v>116</v>
      </c>
      <c r="B82" t="s">
        <v>25</v>
      </c>
      <c r="C82" t="s">
        <v>26</v>
      </c>
      <c r="D82" s="13" t="s">
        <v>27</v>
      </c>
      <c r="E82" s="13" t="s">
        <v>21</v>
      </c>
      <c r="F82" s="13" t="s">
        <v>22</v>
      </c>
      <c r="G82" s="13">
        <v>5.5</v>
      </c>
    </row>
    <row r="83" spans="1:7" x14ac:dyDescent="0.35">
      <c r="A83" t="s">
        <v>117</v>
      </c>
      <c r="B83" t="s">
        <v>42</v>
      </c>
      <c r="C83" t="s">
        <v>43</v>
      </c>
      <c r="D83" s="13" t="s">
        <v>27</v>
      </c>
      <c r="E83" s="13" t="s">
        <v>21</v>
      </c>
      <c r="F83" s="13" t="s">
        <v>44</v>
      </c>
      <c r="G83" s="13">
        <v>6.4</v>
      </c>
    </row>
    <row r="84" spans="1:7" x14ac:dyDescent="0.35">
      <c r="A84" t="s">
        <v>118</v>
      </c>
      <c r="B84" t="s">
        <v>25</v>
      </c>
      <c r="C84" t="s">
        <v>26</v>
      </c>
      <c r="D84" s="13" t="s">
        <v>27</v>
      </c>
      <c r="E84" s="13" t="s">
        <v>31</v>
      </c>
      <c r="F84" s="13" t="s">
        <v>44</v>
      </c>
      <c r="G84" s="13">
        <v>6.6</v>
      </c>
    </row>
    <row r="85" spans="1:7" x14ac:dyDescent="0.35">
      <c r="A85" t="s">
        <v>119</v>
      </c>
      <c r="B85" t="s">
        <v>25</v>
      </c>
      <c r="C85" t="s">
        <v>26</v>
      </c>
      <c r="D85" s="13" t="s">
        <v>20</v>
      </c>
      <c r="E85" s="13" t="s">
        <v>21</v>
      </c>
      <c r="F85" s="13" t="s">
        <v>44</v>
      </c>
      <c r="G85" s="13">
        <v>8.3000000000000007</v>
      </c>
    </row>
    <row r="86" spans="1:7" x14ac:dyDescent="0.35">
      <c r="A86" t="s">
        <v>120</v>
      </c>
      <c r="B86" t="s">
        <v>25</v>
      </c>
      <c r="C86" t="s">
        <v>26</v>
      </c>
      <c r="D86" s="13" t="s">
        <v>20</v>
      </c>
      <c r="E86" s="13" t="s">
        <v>31</v>
      </c>
      <c r="F86" s="13" t="s">
        <v>36</v>
      </c>
      <c r="G86" s="13">
        <v>6.6</v>
      </c>
    </row>
    <row r="87" spans="1:7" x14ac:dyDescent="0.35">
      <c r="A87" t="s">
        <v>121</v>
      </c>
      <c r="B87" t="s">
        <v>25</v>
      </c>
      <c r="C87" t="s">
        <v>26</v>
      </c>
      <c r="D87" s="13" t="s">
        <v>27</v>
      </c>
      <c r="E87" s="13" t="s">
        <v>21</v>
      </c>
      <c r="F87" s="13" t="s">
        <v>36</v>
      </c>
      <c r="G87" s="13">
        <v>4</v>
      </c>
    </row>
    <row r="88" spans="1:7" x14ac:dyDescent="0.35">
      <c r="A88" t="s">
        <v>122</v>
      </c>
      <c r="B88" t="s">
        <v>25</v>
      </c>
      <c r="C88" t="s">
        <v>26</v>
      </c>
      <c r="D88" s="13" t="s">
        <v>27</v>
      </c>
      <c r="E88" s="13" t="s">
        <v>31</v>
      </c>
      <c r="F88" s="13" t="s">
        <v>46</v>
      </c>
      <c r="G88" s="13">
        <v>9.9</v>
      </c>
    </row>
    <row r="89" spans="1:7" x14ac:dyDescent="0.35">
      <c r="A89" t="s">
        <v>123</v>
      </c>
      <c r="B89" t="s">
        <v>18</v>
      </c>
      <c r="C89" t="s">
        <v>19</v>
      </c>
      <c r="D89" s="13" t="s">
        <v>20</v>
      </c>
      <c r="E89" s="13" t="s">
        <v>31</v>
      </c>
      <c r="F89" s="13" t="s">
        <v>44</v>
      </c>
      <c r="G89" s="13">
        <v>7.3</v>
      </c>
    </row>
    <row r="90" spans="1:7" x14ac:dyDescent="0.35">
      <c r="A90" t="s">
        <v>124</v>
      </c>
      <c r="B90" t="s">
        <v>18</v>
      </c>
      <c r="C90" t="s">
        <v>19</v>
      </c>
      <c r="D90" s="13" t="s">
        <v>27</v>
      </c>
      <c r="E90" s="13" t="s">
        <v>31</v>
      </c>
      <c r="F90" s="13" t="s">
        <v>36</v>
      </c>
      <c r="G90" s="13">
        <v>5.7</v>
      </c>
    </row>
    <row r="91" spans="1:7" x14ac:dyDescent="0.35">
      <c r="A91" t="s">
        <v>125</v>
      </c>
      <c r="B91" t="s">
        <v>42</v>
      </c>
      <c r="C91" t="s">
        <v>43</v>
      </c>
      <c r="D91" s="13" t="s">
        <v>27</v>
      </c>
      <c r="E91" s="13" t="s">
        <v>21</v>
      </c>
      <c r="F91" s="13" t="s">
        <v>22</v>
      </c>
      <c r="G91" s="13">
        <v>6.1</v>
      </c>
    </row>
    <row r="92" spans="1:7" x14ac:dyDescent="0.35">
      <c r="A92" t="s">
        <v>126</v>
      </c>
      <c r="B92" t="s">
        <v>25</v>
      </c>
      <c r="C92" t="s">
        <v>26</v>
      </c>
      <c r="D92" s="13" t="s">
        <v>20</v>
      </c>
      <c r="E92" s="13" t="s">
        <v>21</v>
      </c>
      <c r="F92" s="13" t="s">
        <v>32</v>
      </c>
      <c r="G92" s="13">
        <v>7.1</v>
      </c>
    </row>
    <row r="93" spans="1:7" x14ac:dyDescent="0.35">
      <c r="A93" t="s">
        <v>127</v>
      </c>
      <c r="B93" t="s">
        <v>25</v>
      </c>
      <c r="C93" t="s">
        <v>26</v>
      </c>
      <c r="D93" s="13" t="s">
        <v>27</v>
      </c>
      <c r="E93" s="13" t="s">
        <v>21</v>
      </c>
      <c r="F93" s="13" t="s">
        <v>36</v>
      </c>
      <c r="G93" s="13">
        <v>8.1999999999999993</v>
      </c>
    </row>
    <row r="94" spans="1:7" x14ac:dyDescent="0.35">
      <c r="A94" t="s">
        <v>128</v>
      </c>
      <c r="B94" t="s">
        <v>18</v>
      </c>
      <c r="C94" t="s">
        <v>19</v>
      </c>
      <c r="D94" s="13" t="s">
        <v>20</v>
      </c>
      <c r="E94" s="13" t="s">
        <v>21</v>
      </c>
      <c r="F94" s="13" t="s">
        <v>36</v>
      </c>
      <c r="G94" s="13">
        <v>5.0999999999999996</v>
      </c>
    </row>
    <row r="95" spans="1:7" x14ac:dyDescent="0.35">
      <c r="A95" t="s">
        <v>129</v>
      </c>
      <c r="B95" t="s">
        <v>42</v>
      </c>
      <c r="C95" t="s">
        <v>43</v>
      </c>
      <c r="D95" s="13" t="s">
        <v>20</v>
      </c>
      <c r="E95" s="13" t="s">
        <v>31</v>
      </c>
      <c r="F95" s="13" t="s">
        <v>22</v>
      </c>
      <c r="G95" s="13">
        <v>8.6</v>
      </c>
    </row>
    <row r="96" spans="1:7" x14ac:dyDescent="0.35">
      <c r="A96" t="s">
        <v>130</v>
      </c>
      <c r="B96" t="s">
        <v>25</v>
      </c>
      <c r="C96" t="s">
        <v>26</v>
      </c>
      <c r="D96" s="13" t="s">
        <v>27</v>
      </c>
      <c r="E96" s="13" t="s">
        <v>31</v>
      </c>
      <c r="F96" s="13" t="s">
        <v>22</v>
      </c>
      <c r="G96" s="13">
        <v>6.6</v>
      </c>
    </row>
    <row r="97" spans="1:7" x14ac:dyDescent="0.35">
      <c r="A97" t="s">
        <v>131</v>
      </c>
      <c r="B97" t="s">
        <v>18</v>
      </c>
      <c r="C97" t="s">
        <v>19</v>
      </c>
      <c r="D97" s="13" t="s">
        <v>27</v>
      </c>
      <c r="E97" s="13" t="s">
        <v>31</v>
      </c>
      <c r="F97" s="13" t="s">
        <v>28</v>
      </c>
      <c r="G97" s="13">
        <v>7.2</v>
      </c>
    </row>
    <row r="98" spans="1:7" x14ac:dyDescent="0.35">
      <c r="A98" t="s">
        <v>132</v>
      </c>
      <c r="B98" t="s">
        <v>42</v>
      </c>
      <c r="C98" t="s">
        <v>43</v>
      </c>
      <c r="D98" s="13" t="s">
        <v>27</v>
      </c>
      <c r="E98" s="13" t="s">
        <v>31</v>
      </c>
      <c r="F98" s="13" t="s">
        <v>22</v>
      </c>
      <c r="G98" s="13">
        <v>5.0999999999999996</v>
      </c>
    </row>
    <row r="99" spans="1:7" x14ac:dyDescent="0.35">
      <c r="A99" t="s">
        <v>133</v>
      </c>
      <c r="B99" t="s">
        <v>25</v>
      </c>
      <c r="C99" t="s">
        <v>26</v>
      </c>
      <c r="D99" s="13" t="s">
        <v>27</v>
      </c>
      <c r="E99" s="13" t="s">
        <v>21</v>
      </c>
      <c r="F99" s="13" t="s">
        <v>28</v>
      </c>
      <c r="G99" s="13">
        <v>4.0999999999999996</v>
      </c>
    </row>
    <row r="100" spans="1:7" x14ac:dyDescent="0.35">
      <c r="A100" t="s">
        <v>134</v>
      </c>
      <c r="B100" t="s">
        <v>18</v>
      </c>
      <c r="C100" t="s">
        <v>19</v>
      </c>
      <c r="D100" s="13" t="s">
        <v>27</v>
      </c>
      <c r="E100" s="13" t="s">
        <v>31</v>
      </c>
      <c r="F100" s="13" t="s">
        <v>44</v>
      </c>
      <c r="G100" s="13">
        <v>9.3000000000000007</v>
      </c>
    </row>
    <row r="101" spans="1:7" x14ac:dyDescent="0.35">
      <c r="A101" t="s">
        <v>135</v>
      </c>
      <c r="B101" t="s">
        <v>42</v>
      </c>
      <c r="C101" t="s">
        <v>43</v>
      </c>
      <c r="D101" s="13" t="s">
        <v>27</v>
      </c>
      <c r="E101" s="13" t="s">
        <v>31</v>
      </c>
      <c r="F101" s="13" t="s">
        <v>32</v>
      </c>
      <c r="G101" s="13">
        <v>7.4</v>
      </c>
    </row>
    <row r="102" spans="1:7" x14ac:dyDescent="0.35">
      <c r="A102" t="s">
        <v>136</v>
      </c>
      <c r="B102" t="s">
        <v>25</v>
      </c>
      <c r="C102" t="s">
        <v>26</v>
      </c>
      <c r="D102" s="13" t="s">
        <v>20</v>
      </c>
      <c r="E102" s="13" t="s">
        <v>31</v>
      </c>
      <c r="F102" s="13" t="s">
        <v>46</v>
      </c>
      <c r="G102" s="13">
        <v>4.0999999999999996</v>
      </c>
    </row>
    <row r="103" spans="1:7" x14ac:dyDescent="0.35">
      <c r="A103" t="s">
        <v>137</v>
      </c>
      <c r="B103" t="s">
        <v>25</v>
      </c>
      <c r="C103" t="s">
        <v>26</v>
      </c>
      <c r="D103" s="13" t="s">
        <v>27</v>
      </c>
      <c r="E103" s="13" t="s">
        <v>31</v>
      </c>
      <c r="F103" s="13" t="s">
        <v>46</v>
      </c>
      <c r="G103" s="13">
        <v>7.2</v>
      </c>
    </row>
    <row r="104" spans="1:7" x14ac:dyDescent="0.35">
      <c r="A104" t="s">
        <v>138</v>
      </c>
      <c r="B104" t="s">
        <v>25</v>
      </c>
      <c r="C104" t="s">
        <v>26</v>
      </c>
      <c r="D104" s="13" t="s">
        <v>27</v>
      </c>
      <c r="E104" s="13" t="s">
        <v>21</v>
      </c>
      <c r="F104" s="13" t="s">
        <v>28</v>
      </c>
      <c r="G104" s="13">
        <v>4.9000000000000004</v>
      </c>
    </row>
    <row r="105" spans="1:7" x14ac:dyDescent="0.35">
      <c r="A105" t="s">
        <v>139</v>
      </c>
      <c r="B105" t="s">
        <v>18</v>
      </c>
      <c r="C105" t="s">
        <v>19</v>
      </c>
      <c r="D105" s="13" t="s">
        <v>27</v>
      </c>
      <c r="E105" s="13" t="s">
        <v>31</v>
      </c>
      <c r="F105" s="13" t="s">
        <v>44</v>
      </c>
      <c r="G105" s="13">
        <v>9.9</v>
      </c>
    </row>
    <row r="106" spans="1:7" x14ac:dyDescent="0.35">
      <c r="A106" t="s">
        <v>140</v>
      </c>
      <c r="B106" t="s">
        <v>42</v>
      </c>
      <c r="C106" t="s">
        <v>43</v>
      </c>
      <c r="D106" s="13" t="s">
        <v>27</v>
      </c>
      <c r="E106" s="13" t="s">
        <v>31</v>
      </c>
      <c r="F106" s="13" t="s">
        <v>22</v>
      </c>
      <c r="G106" s="13">
        <v>8</v>
      </c>
    </row>
    <row r="107" spans="1:7" x14ac:dyDescent="0.35">
      <c r="A107" t="s">
        <v>141</v>
      </c>
      <c r="B107" t="s">
        <v>18</v>
      </c>
      <c r="C107" t="s">
        <v>19</v>
      </c>
      <c r="D107" s="13" t="s">
        <v>20</v>
      </c>
      <c r="E107" s="13" t="s">
        <v>31</v>
      </c>
      <c r="F107" s="13" t="s">
        <v>28</v>
      </c>
      <c r="G107" s="13">
        <v>7.3</v>
      </c>
    </row>
    <row r="108" spans="1:7" x14ac:dyDescent="0.35">
      <c r="A108" t="s">
        <v>142</v>
      </c>
      <c r="B108" t="s">
        <v>25</v>
      </c>
      <c r="C108" t="s">
        <v>26</v>
      </c>
      <c r="D108" s="13" t="s">
        <v>27</v>
      </c>
      <c r="E108" s="13" t="s">
        <v>31</v>
      </c>
      <c r="F108" s="13" t="s">
        <v>46</v>
      </c>
      <c r="G108" s="13">
        <v>7.9</v>
      </c>
    </row>
    <row r="109" spans="1:7" x14ac:dyDescent="0.35">
      <c r="A109" t="s">
        <v>143</v>
      </c>
      <c r="B109" t="s">
        <v>18</v>
      </c>
      <c r="C109" t="s">
        <v>19</v>
      </c>
      <c r="D109" s="13" t="s">
        <v>27</v>
      </c>
      <c r="E109" s="13" t="s">
        <v>31</v>
      </c>
      <c r="F109" s="13" t="s">
        <v>36</v>
      </c>
      <c r="G109" s="13">
        <v>7.4</v>
      </c>
    </row>
    <row r="110" spans="1:7" x14ac:dyDescent="0.35">
      <c r="A110" t="s">
        <v>144</v>
      </c>
      <c r="B110" t="s">
        <v>25</v>
      </c>
      <c r="C110" t="s">
        <v>26</v>
      </c>
      <c r="D110" s="13" t="s">
        <v>27</v>
      </c>
      <c r="E110" s="13" t="s">
        <v>21</v>
      </c>
      <c r="F110" s="13" t="s">
        <v>44</v>
      </c>
      <c r="G110" s="13">
        <v>4.2</v>
      </c>
    </row>
    <row r="111" spans="1:7" x14ac:dyDescent="0.35">
      <c r="A111" t="s">
        <v>145</v>
      </c>
      <c r="B111" t="s">
        <v>25</v>
      </c>
      <c r="C111" t="s">
        <v>26</v>
      </c>
      <c r="D111" s="13" t="s">
        <v>20</v>
      </c>
      <c r="E111" s="13" t="s">
        <v>31</v>
      </c>
      <c r="F111" s="13" t="s">
        <v>28</v>
      </c>
      <c r="G111" s="13">
        <v>9.1999999999999993</v>
      </c>
    </row>
    <row r="112" spans="1:7" x14ac:dyDescent="0.35">
      <c r="A112" t="s">
        <v>146</v>
      </c>
      <c r="B112" t="s">
        <v>42</v>
      </c>
      <c r="C112" t="s">
        <v>43</v>
      </c>
      <c r="D112" s="13" t="s">
        <v>20</v>
      </c>
      <c r="E112" s="13" t="s">
        <v>21</v>
      </c>
      <c r="F112" s="13" t="s">
        <v>36</v>
      </c>
      <c r="G112" s="13">
        <v>4.5999999999999996</v>
      </c>
    </row>
    <row r="113" spans="1:7" x14ac:dyDescent="0.35">
      <c r="A113" t="s">
        <v>147</v>
      </c>
      <c r="B113" t="s">
        <v>25</v>
      </c>
      <c r="C113" t="s">
        <v>26</v>
      </c>
      <c r="D113" s="13" t="s">
        <v>20</v>
      </c>
      <c r="E113" s="13" t="s">
        <v>21</v>
      </c>
      <c r="F113" s="13" t="s">
        <v>22</v>
      </c>
      <c r="G113" s="13">
        <v>7.8</v>
      </c>
    </row>
    <row r="114" spans="1:7" x14ac:dyDescent="0.35">
      <c r="A114" t="s">
        <v>148</v>
      </c>
      <c r="B114" t="s">
        <v>42</v>
      </c>
      <c r="C114" t="s">
        <v>43</v>
      </c>
      <c r="D114" s="13" t="s">
        <v>27</v>
      </c>
      <c r="E114" s="13" t="s">
        <v>21</v>
      </c>
      <c r="F114" s="13" t="s">
        <v>46</v>
      </c>
      <c r="G114" s="13">
        <v>8.4</v>
      </c>
    </row>
    <row r="115" spans="1:7" x14ac:dyDescent="0.35">
      <c r="A115" t="s">
        <v>149</v>
      </c>
      <c r="B115" t="s">
        <v>18</v>
      </c>
      <c r="C115" t="s">
        <v>19</v>
      </c>
      <c r="D115" s="13" t="s">
        <v>20</v>
      </c>
      <c r="E115" s="13" t="s">
        <v>31</v>
      </c>
      <c r="F115" s="13" t="s">
        <v>32</v>
      </c>
      <c r="G115" s="13">
        <v>4.3</v>
      </c>
    </row>
    <row r="116" spans="1:7" x14ac:dyDescent="0.35">
      <c r="A116" t="s">
        <v>150</v>
      </c>
      <c r="B116" t="s">
        <v>25</v>
      </c>
      <c r="C116" t="s">
        <v>26</v>
      </c>
      <c r="D116" s="13" t="s">
        <v>20</v>
      </c>
      <c r="E116" s="13" t="s">
        <v>21</v>
      </c>
      <c r="F116" s="13" t="s">
        <v>32</v>
      </c>
      <c r="G116" s="13">
        <v>9.5</v>
      </c>
    </row>
    <row r="117" spans="1:7" x14ac:dyDescent="0.35">
      <c r="A117" t="s">
        <v>151</v>
      </c>
      <c r="B117" t="s">
        <v>25</v>
      </c>
      <c r="C117" t="s">
        <v>26</v>
      </c>
      <c r="D117" s="13" t="s">
        <v>27</v>
      </c>
      <c r="E117" s="13" t="s">
        <v>21</v>
      </c>
      <c r="F117" s="13" t="s">
        <v>46</v>
      </c>
      <c r="G117" s="13">
        <v>7.1</v>
      </c>
    </row>
    <row r="118" spans="1:7" x14ac:dyDescent="0.35">
      <c r="A118" t="s">
        <v>152</v>
      </c>
      <c r="B118" t="s">
        <v>42</v>
      </c>
      <c r="C118" t="s">
        <v>43</v>
      </c>
      <c r="D118" s="13" t="s">
        <v>20</v>
      </c>
      <c r="E118" s="13" t="s">
        <v>31</v>
      </c>
      <c r="F118" s="13" t="s">
        <v>46</v>
      </c>
      <c r="G118" s="13">
        <v>5.3</v>
      </c>
    </row>
    <row r="119" spans="1:7" x14ac:dyDescent="0.35">
      <c r="A119" t="s">
        <v>153</v>
      </c>
      <c r="B119" t="s">
        <v>42</v>
      </c>
      <c r="C119" t="s">
        <v>43</v>
      </c>
      <c r="D119" s="13" t="s">
        <v>20</v>
      </c>
      <c r="E119" s="13" t="s">
        <v>31</v>
      </c>
      <c r="F119" s="13" t="s">
        <v>46</v>
      </c>
      <c r="G119" s="13">
        <v>5.2</v>
      </c>
    </row>
    <row r="120" spans="1:7" x14ac:dyDescent="0.35">
      <c r="A120" t="s">
        <v>154</v>
      </c>
      <c r="B120" t="s">
        <v>18</v>
      </c>
      <c r="C120" t="s">
        <v>19</v>
      </c>
      <c r="D120" s="13" t="s">
        <v>27</v>
      </c>
      <c r="E120" s="13" t="s">
        <v>21</v>
      </c>
      <c r="F120" s="13" t="s">
        <v>44</v>
      </c>
      <c r="G120" s="13">
        <v>6</v>
      </c>
    </row>
    <row r="121" spans="1:7" x14ac:dyDescent="0.35">
      <c r="A121" t="s">
        <v>155</v>
      </c>
      <c r="B121" t="s">
        <v>42</v>
      </c>
      <c r="C121" t="s">
        <v>43</v>
      </c>
      <c r="D121" s="13" t="s">
        <v>27</v>
      </c>
      <c r="E121" s="13" t="s">
        <v>31</v>
      </c>
      <c r="F121" s="13" t="s">
        <v>32</v>
      </c>
      <c r="G121" s="13">
        <v>4.0999999999999996</v>
      </c>
    </row>
    <row r="122" spans="1:7" x14ac:dyDescent="0.35">
      <c r="A122" t="s">
        <v>156</v>
      </c>
      <c r="B122" t="s">
        <v>18</v>
      </c>
      <c r="C122" t="s">
        <v>19</v>
      </c>
      <c r="D122" s="13" t="s">
        <v>27</v>
      </c>
      <c r="E122" s="13" t="s">
        <v>21</v>
      </c>
      <c r="F122" s="13" t="s">
        <v>28</v>
      </c>
      <c r="G122" s="13">
        <v>5.2</v>
      </c>
    </row>
    <row r="123" spans="1:7" x14ac:dyDescent="0.35">
      <c r="A123" t="s">
        <v>157</v>
      </c>
      <c r="B123" t="s">
        <v>25</v>
      </c>
      <c r="C123" t="s">
        <v>26</v>
      </c>
      <c r="D123" s="13" t="s">
        <v>20</v>
      </c>
      <c r="E123" s="13" t="s">
        <v>31</v>
      </c>
      <c r="F123" s="13" t="s">
        <v>36</v>
      </c>
      <c r="G123" s="13">
        <v>6.5</v>
      </c>
    </row>
    <row r="124" spans="1:7" x14ac:dyDescent="0.35">
      <c r="A124" t="s">
        <v>158</v>
      </c>
      <c r="B124" t="s">
        <v>42</v>
      </c>
      <c r="C124" t="s">
        <v>43</v>
      </c>
      <c r="D124" s="13" t="s">
        <v>20</v>
      </c>
      <c r="E124" s="13" t="s">
        <v>31</v>
      </c>
      <c r="F124" s="13" t="s">
        <v>36</v>
      </c>
      <c r="G124" s="13">
        <v>4.2</v>
      </c>
    </row>
    <row r="125" spans="1:7" x14ac:dyDescent="0.35">
      <c r="A125" t="s">
        <v>159</v>
      </c>
      <c r="B125" t="s">
        <v>25</v>
      </c>
      <c r="C125" t="s">
        <v>26</v>
      </c>
      <c r="D125" s="13" t="s">
        <v>20</v>
      </c>
      <c r="E125" s="13" t="s">
        <v>31</v>
      </c>
      <c r="F125" s="13" t="s">
        <v>32</v>
      </c>
      <c r="G125" s="13">
        <v>4.5999999999999996</v>
      </c>
    </row>
    <row r="126" spans="1:7" x14ac:dyDescent="0.35">
      <c r="A126" t="s">
        <v>160</v>
      </c>
      <c r="B126" t="s">
        <v>42</v>
      </c>
      <c r="C126" t="s">
        <v>43</v>
      </c>
      <c r="D126" s="13" t="s">
        <v>20</v>
      </c>
      <c r="E126" s="13" t="s">
        <v>21</v>
      </c>
      <c r="F126" s="13" t="s">
        <v>46</v>
      </c>
      <c r="G126" s="13">
        <v>7.3</v>
      </c>
    </row>
    <row r="127" spans="1:7" x14ac:dyDescent="0.35">
      <c r="A127" t="s">
        <v>161</v>
      </c>
      <c r="B127" t="s">
        <v>18</v>
      </c>
      <c r="C127" t="s">
        <v>19</v>
      </c>
      <c r="D127" s="13" t="s">
        <v>27</v>
      </c>
      <c r="E127" s="13" t="s">
        <v>21</v>
      </c>
      <c r="F127" s="13" t="s">
        <v>32</v>
      </c>
      <c r="G127" s="13">
        <v>4.5</v>
      </c>
    </row>
    <row r="128" spans="1:7" x14ac:dyDescent="0.35">
      <c r="A128" t="s">
        <v>162</v>
      </c>
      <c r="B128" t="s">
        <v>18</v>
      </c>
      <c r="C128" t="s">
        <v>19</v>
      </c>
      <c r="D128" s="13" t="s">
        <v>27</v>
      </c>
      <c r="E128" s="13" t="s">
        <v>21</v>
      </c>
      <c r="F128" s="13" t="s">
        <v>36</v>
      </c>
      <c r="G128" s="13">
        <v>9</v>
      </c>
    </row>
    <row r="129" spans="1:7" x14ac:dyDescent="0.35">
      <c r="A129" t="s">
        <v>163</v>
      </c>
      <c r="B129" t="s">
        <v>25</v>
      </c>
      <c r="C129" t="s">
        <v>26</v>
      </c>
      <c r="D129" s="13" t="s">
        <v>27</v>
      </c>
      <c r="E129" s="13" t="s">
        <v>21</v>
      </c>
      <c r="F129" s="13" t="s">
        <v>46</v>
      </c>
      <c r="G129" s="13">
        <v>5.9</v>
      </c>
    </row>
    <row r="130" spans="1:7" x14ac:dyDescent="0.35">
      <c r="A130" t="s">
        <v>164</v>
      </c>
      <c r="B130" t="s">
        <v>25</v>
      </c>
      <c r="C130" t="s">
        <v>26</v>
      </c>
      <c r="D130" s="13" t="s">
        <v>20</v>
      </c>
      <c r="E130" s="13" t="s">
        <v>21</v>
      </c>
      <c r="F130" s="13" t="s">
        <v>44</v>
      </c>
      <c r="G130" s="13">
        <v>8.5</v>
      </c>
    </row>
    <row r="131" spans="1:7" x14ac:dyDescent="0.35">
      <c r="A131" t="s">
        <v>165</v>
      </c>
      <c r="B131" t="s">
        <v>42</v>
      </c>
      <c r="C131" t="s">
        <v>43</v>
      </c>
      <c r="D131" s="13" t="s">
        <v>27</v>
      </c>
      <c r="E131" s="13" t="s">
        <v>21</v>
      </c>
      <c r="F131" s="13" t="s">
        <v>36</v>
      </c>
      <c r="G131" s="13">
        <v>7.2</v>
      </c>
    </row>
    <row r="132" spans="1:7" x14ac:dyDescent="0.35">
      <c r="A132" t="s">
        <v>166</v>
      </c>
      <c r="B132" t="s">
        <v>42</v>
      </c>
      <c r="C132" t="s">
        <v>43</v>
      </c>
      <c r="D132" s="13" t="s">
        <v>27</v>
      </c>
      <c r="E132" s="13" t="s">
        <v>21</v>
      </c>
      <c r="F132" s="13" t="s">
        <v>46</v>
      </c>
      <c r="G132" s="13">
        <v>7.5</v>
      </c>
    </row>
    <row r="133" spans="1:7" x14ac:dyDescent="0.35">
      <c r="A133" t="s">
        <v>167</v>
      </c>
      <c r="B133" t="s">
        <v>18</v>
      </c>
      <c r="C133" t="s">
        <v>19</v>
      </c>
      <c r="D133" s="13" t="s">
        <v>20</v>
      </c>
      <c r="E133" s="13" t="s">
        <v>21</v>
      </c>
      <c r="F133" s="13" t="s">
        <v>36</v>
      </c>
      <c r="G133" s="13">
        <v>8.3000000000000007</v>
      </c>
    </row>
    <row r="134" spans="1:7" x14ac:dyDescent="0.35">
      <c r="A134" t="s">
        <v>168</v>
      </c>
      <c r="B134" t="s">
        <v>42</v>
      </c>
      <c r="C134" t="s">
        <v>43</v>
      </c>
      <c r="D134" s="13" t="s">
        <v>27</v>
      </c>
      <c r="E134" s="13" t="s">
        <v>21</v>
      </c>
      <c r="F134" s="13" t="s">
        <v>36</v>
      </c>
      <c r="G134" s="13">
        <v>7.4</v>
      </c>
    </row>
    <row r="135" spans="1:7" x14ac:dyDescent="0.35">
      <c r="A135" t="s">
        <v>169</v>
      </c>
      <c r="B135" t="s">
        <v>42</v>
      </c>
      <c r="C135" t="s">
        <v>43</v>
      </c>
      <c r="D135" s="13" t="s">
        <v>20</v>
      </c>
      <c r="E135" s="13" t="s">
        <v>31</v>
      </c>
      <c r="F135" s="13" t="s">
        <v>28</v>
      </c>
      <c r="G135" s="13">
        <v>8.8000000000000007</v>
      </c>
    </row>
    <row r="136" spans="1:7" x14ac:dyDescent="0.35">
      <c r="A136" t="s">
        <v>170</v>
      </c>
      <c r="B136" t="s">
        <v>25</v>
      </c>
      <c r="C136" t="s">
        <v>26</v>
      </c>
      <c r="D136" s="13" t="s">
        <v>27</v>
      </c>
      <c r="E136" s="13" t="s">
        <v>21</v>
      </c>
      <c r="F136" s="13" t="s">
        <v>22</v>
      </c>
      <c r="G136" s="13">
        <v>5.3</v>
      </c>
    </row>
    <row r="137" spans="1:7" x14ac:dyDescent="0.35">
      <c r="A137" t="s">
        <v>171</v>
      </c>
      <c r="B137" t="s">
        <v>25</v>
      </c>
      <c r="C137" t="s">
        <v>26</v>
      </c>
      <c r="D137" s="13" t="s">
        <v>27</v>
      </c>
      <c r="E137" s="13" t="s">
        <v>31</v>
      </c>
      <c r="F137" s="13" t="s">
        <v>46</v>
      </c>
      <c r="G137" s="13">
        <v>6.2</v>
      </c>
    </row>
    <row r="138" spans="1:7" x14ac:dyDescent="0.35">
      <c r="A138" t="s">
        <v>172</v>
      </c>
      <c r="B138" t="s">
        <v>18</v>
      </c>
      <c r="C138" t="s">
        <v>19</v>
      </c>
      <c r="D138" s="13" t="s">
        <v>27</v>
      </c>
      <c r="E138" s="13" t="s">
        <v>21</v>
      </c>
      <c r="F138" s="13" t="s">
        <v>28</v>
      </c>
      <c r="G138" s="13">
        <v>8.8000000000000007</v>
      </c>
    </row>
    <row r="139" spans="1:7" x14ac:dyDescent="0.35">
      <c r="A139" t="s">
        <v>173</v>
      </c>
      <c r="B139" t="s">
        <v>18</v>
      </c>
      <c r="C139" t="s">
        <v>19</v>
      </c>
      <c r="D139" s="13" t="s">
        <v>20</v>
      </c>
      <c r="E139" s="13" t="s">
        <v>21</v>
      </c>
      <c r="F139" s="13" t="s">
        <v>32</v>
      </c>
      <c r="G139" s="13">
        <v>9.8000000000000007</v>
      </c>
    </row>
    <row r="140" spans="1:7" x14ac:dyDescent="0.35">
      <c r="A140" t="s">
        <v>174</v>
      </c>
      <c r="B140" t="s">
        <v>42</v>
      </c>
      <c r="C140" t="s">
        <v>43</v>
      </c>
      <c r="D140" s="13" t="s">
        <v>27</v>
      </c>
      <c r="E140" s="13" t="s">
        <v>31</v>
      </c>
      <c r="F140" s="13" t="s">
        <v>36</v>
      </c>
      <c r="G140" s="13">
        <v>8.1999999999999993</v>
      </c>
    </row>
    <row r="141" spans="1:7" x14ac:dyDescent="0.35">
      <c r="A141" t="s">
        <v>175</v>
      </c>
      <c r="B141" t="s">
        <v>18</v>
      </c>
      <c r="C141" t="s">
        <v>19</v>
      </c>
      <c r="D141" s="13" t="s">
        <v>27</v>
      </c>
      <c r="E141" s="13" t="s">
        <v>31</v>
      </c>
      <c r="F141" s="13" t="s">
        <v>36</v>
      </c>
      <c r="G141" s="13">
        <v>9.1999999999999993</v>
      </c>
    </row>
    <row r="142" spans="1:7" x14ac:dyDescent="0.35">
      <c r="A142" t="s">
        <v>176</v>
      </c>
      <c r="B142" t="s">
        <v>25</v>
      </c>
      <c r="C142" t="s">
        <v>26</v>
      </c>
      <c r="D142" s="13" t="s">
        <v>20</v>
      </c>
      <c r="E142" s="13" t="s">
        <v>21</v>
      </c>
      <c r="F142" s="13" t="s">
        <v>36</v>
      </c>
      <c r="G142" s="13">
        <v>5.4</v>
      </c>
    </row>
    <row r="143" spans="1:7" x14ac:dyDescent="0.35">
      <c r="A143" t="s">
        <v>177</v>
      </c>
      <c r="B143" t="s">
        <v>25</v>
      </c>
      <c r="C143" t="s">
        <v>26</v>
      </c>
      <c r="D143" s="13" t="s">
        <v>20</v>
      </c>
      <c r="E143" s="13" t="s">
        <v>31</v>
      </c>
      <c r="F143" s="13" t="s">
        <v>22</v>
      </c>
      <c r="G143" s="13">
        <v>8.1</v>
      </c>
    </row>
    <row r="144" spans="1:7" x14ac:dyDescent="0.35">
      <c r="A144" t="s">
        <v>178</v>
      </c>
      <c r="B144" t="s">
        <v>25</v>
      </c>
      <c r="C144" t="s">
        <v>26</v>
      </c>
      <c r="D144" s="13" t="s">
        <v>20</v>
      </c>
      <c r="E144" s="13" t="s">
        <v>21</v>
      </c>
      <c r="F144" s="13" t="s">
        <v>22</v>
      </c>
      <c r="G144" s="13">
        <v>9.1</v>
      </c>
    </row>
    <row r="145" spans="1:7" x14ac:dyDescent="0.35">
      <c r="A145" t="s">
        <v>179</v>
      </c>
      <c r="B145" t="s">
        <v>25</v>
      </c>
      <c r="C145" t="s">
        <v>26</v>
      </c>
      <c r="D145" s="13" t="s">
        <v>20</v>
      </c>
      <c r="E145" s="13" t="s">
        <v>21</v>
      </c>
      <c r="F145" s="13" t="s">
        <v>44</v>
      </c>
      <c r="G145" s="13">
        <v>8.4</v>
      </c>
    </row>
    <row r="146" spans="1:7" x14ac:dyDescent="0.35">
      <c r="A146" t="s">
        <v>180</v>
      </c>
      <c r="B146" t="s">
        <v>18</v>
      </c>
      <c r="C146" t="s">
        <v>19</v>
      </c>
      <c r="D146" s="13" t="s">
        <v>27</v>
      </c>
      <c r="E146" s="13" t="s">
        <v>21</v>
      </c>
      <c r="F146" s="13" t="s">
        <v>32</v>
      </c>
      <c r="G146" s="13">
        <v>8</v>
      </c>
    </row>
    <row r="147" spans="1:7" x14ac:dyDescent="0.35">
      <c r="A147" t="s">
        <v>181</v>
      </c>
      <c r="B147" t="s">
        <v>25</v>
      </c>
      <c r="C147" t="s">
        <v>26</v>
      </c>
      <c r="D147" s="13" t="s">
        <v>27</v>
      </c>
      <c r="E147" s="13" t="s">
        <v>21</v>
      </c>
      <c r="F147" s="13" t="s">
        <v>22</v>
      </c>
      <c r="G147" s="13">
        <v>9.5</v>
      </c>
    </row>
    <row r="148" spans="1:7" x14ac:dyDescent="0.35">
      <c r="A148" t="s">
        <v>182</v>
      </c>
      <c r="B148" t="s">
        <v>18</v>
      </c>
      <c r="C148" t="s">
        <v>19</v>
      </c>
      <c r="D148" s="13" t="s">
        <v>20</v>
      </c>
      <c r="E148" s="13" t="s">
        <v>21</v>
      </c>
      <c r="F148" s="13" t="s">
        <v>46</v>
      </c>
      <c r="G148" s="13">
        <v>9.1999999999999993</v>
      </c>
    </row>
    <row r="149" spans="1:7" x14ac:dyDescent="0.35">
      <c r="A149" t="s">
        <v>183</v>
      </c>
      <c r="B149" t="s">
        <v>25</v>
      </c>
      <c r="C149" t="s">
        <v>26</v>
      </c>
      <c r="D149" s="13" t="s">
        <v>27</v>
      </c>
      <c r="E149" s="13" t="s">
        <v>31</v>
      </c>
      <c r="F149" s="13" t="s">
        <v>22</v>
      </c>
      <c r="G149" s="13">
        <v>5.6</v>
      </c>
    </row>
    <row r="150" spans="1:7" x14ac:dyDescent="0.35">
      <c r="A150" t="s">
        <v>184</v>
      </c>
      <c r="B150" t="s">
        <v>42</v>
      </c>
      <c r="C150" t="s">
        <v>43</v>
      </c>
      <c r="D150" s="13" t="s">
        <v>20</v>
      </c>
      <c r="E150" s="13" t="s">
        <v>31</v>
      </c>
      <c r="F150" s="13" t="s">
        <v>32</v>
      </c>
      <c r="G150" s="13">
        <v>6.2</v>
      </c>
    </row>
    <row r="151" spans="1:7" x14ac:dyDescent="0.35">
      <c r="A151" t="s">
        <v>185</v>
      </c>
      <c r="B151" t="s">
        <v>18</v>
      </c>
      <c r="C151" t="s">
        <v>19</v>
      </c>
      <c r="D151" s="13" t="s">
        <v>27</v>
      </c>
      <c r="E151" s="13" t="s">
        <v>31</v>
      </c>
      <c r="F151" s="13" t="s">
        <v>22</v>
      </c>
      <c r="G151" s="13">
        <v>4.9000000000000004</v>
      </c>
    </row>
    <row r="152" spans="1:7" x14ac:dyDescent="0.35">
      <c r="A152" t="s">
        <v>186</v>
      </c>
      <c r="B152" t="s">
        <v>42</v>
      </c>
      <c r="C152" t="s">
        <v>43</v>
      </c>
      <c r="D152" s="13" t="s">
        <v>20</v>
      </c>
      <c r="E152" s="13" t="s">
        <v>21</v>
      </c>
      <c r="F152" s="13" t="s">
        <v>46</v>
      </c>
      <c r="G152" s="13">
        <v>4.8</v>
      </c>
    </row>
    <row r="153" spans="1:7" x14ac:dyDescent="0.35">
      <c r="A153" t="s">
        <v>187</v>
      </c>
      <c r="B153" t="s">
        <v>25</v>
      </c>
      <c r="C153" t="s">
        <v>26</v>
      </c>
      <c r="D153" s="13" t="s">
        <v>20</v>
      </c>
      <c r="E153" s="13" t="s">
        <v>31</v>
      </c>
      <c r="F153" s="13" t="s">
        <v>36</v>
      </c>
      <c r="G153" s="13">
        <v>7.3</v>
      </c>
    </row>
    <row r="154" spans="1:7" x14ac:dyDescent="0.35">
      <c r="A154" t="s">
        <v>188</v>
      </c>
      <c r="B154" t="s">
        <v>18</v>
      </c>
      <c r="C154" t="s">
        <v>19</v>
      </c>
      <c r="D154" s="13" t="s">
        <v>27</v>
      </c>
      <c r="E154" s="13" t="s">
        <v>31</v>
      </c>
      <c r="F154" s="13" t="s">
        <v>46</v>
      </c>
      <c r="G154" s="13">
        <v>7.4</v>
      </c>
    </row>
    <row r="155" spans="1:7" x14ac:dyDescent="0.35">
      <c r="A155" t="s">
        <v>189</v>
      </c>
      <c r="B155" t="s">
        <v>25</v>
      </c>
      <c r="C155" t="s">
        <v>26</v>
      </c>
      <c r="D155" s="13" t="s">
        <v>27</v>
      </c>
      <c r="E155" s="13" t="s">
        <v>21</v>
      </c>
      <c r="F155" s="13" t="s">
        <v>44</v>
      </c>
      <c r="G155" s="13">
        <v>9.9</v>
      </c>
    </row>
    <row r="156" spans="1:7" x14ac:dyDescent="0.35">
      <c r="A156" t="s">
        <v>190</v>
      </c>
      <c r="B156" t="s">
        <v>25</v>
      </c>
      <c r="C156" t="s">
        <v>26</v>
      </c>
      <c r="D156" s="13" t="s">
        <v>27</v>
      </c>
      <c r="E156" s="13" t="s">
        <v>21</v>
      </c>
      <c r="F156" s="13" t="s">
        <v>36</v>
      </c>
      <c r="G156" s="13">
        <v>9.3000000000000007</v>
      </c>
    </row>
    <row r="157" spans="1:7" x14ac:dyDescent="0.35">
      <c r="A157" t="s">
        <v>191</v>
      </c>
      <c r="B157" t="s">
        <v>18</v>
      </c>
      <c r="C157" t="s">
        <v>19</v>
      </c>
      <c r="D157" s="13" t="s">
        <v>20</v>
      </c>
      <c r="E157" s="13" t="s">
        <v>31</v>
      </c>
      <c r="F157" s="13" t="s">
        <v>44</v>
      </c>
      <c r="G157" s="13">
        <v>9</v>
      </c>
    </row>
    <row r="158" spans="1:7" x14ac:dyDescent="0.35">
      <c r="A158" t="s">
        <v>192</v>
      </c>
      <c r="B158" t="s">
        <v>42</v>
      </c>
      <c r="C158" t="s">
        <v>43</v>
      </c>
      <c r="D158" s="13" t="s">
        <v>20</v>
      </c>
      <c r="E158" s="13" t="s">
        <v>31</v>
      </c>
      <c r="F158" s="13" t="s">
        <v>28</v>
      </c>
      <c r="G158" s="13">
        <v>6.1</v>
      </c>
    </row>
    <row r="159" spans="1:7" x14ac:dyDescent="0.35">
      <c r="A159" t="s">
        <v>193</v>
      </c>
      <c r="B159" t="s">
        <v>42</v>
      </c>
      <c r="C159" t="s">
        <v>43</v>
      </c>
      <c r="D159" s="13" t="s">
        <v>27</v>
      </c>
      <c r="E159" s="13" t="s">
        <v>31</v>
      </c>
      <c r="F159" s="13" t="s">
        <v>32</v>
      </c>
      <c r="G159" s="13">
        <v>9.6999999999999993</v>
      </c>
    </row>
    <row r="160" spans="1:7" x14ac:dyDescent="0.35">
      <c r="A160" t="s">
        <v>194</v>
      </c>
      <c r="B160" t="s">
        <v>42</v>
      </c>
      <c r="C160" t="s">
        <v>43</v>
      </c>
      <c r="D160" s="13" t="s">
        <v>20</v>
      </c>
      <c r="E160" s="13" t="s">
        <v>31</v>
      </c>
      <c r="F160" s="13" t="s">
        <v>22</v>
      </c>
      <c r="G160" s="13">
        <v>6</v>
      </c>
    </row>
    <row r="161" spans="1:7" x14ac:dyDescent="0.35">
      <c r="A161" t="s">
        <v>195</v>
      </c>
      <c r="B161" t="s">
        <v>42</v>
      </c>
      <c r="C161" t="s">
        <v>43</v>
      </c>
      <c r="D161" s="13" t="s">
        <v>27</v>
      </c>
      <c r="E161" s="13" t="s">
        <v>31</v>
      </c>
      <c r="F161" s="13" t="s">
        <v>36</v>
      </c>
      <c r="G161" s="13">
        <v>10</v>
      </c>
    </row>
    <row r="162" spans="1:7" x14ac:dyDescent="0.35">
      <c r="A162" t="s">
        <v>196</v>
      </c>
      <c r="B162" t="s">
        <v>25</v>
      </c>
      <c r="C162" t="s">
        <v>26</v>
      </c>
      <c r="D162" s="13" t="s">
        <v>27</v>
      </c>
      <c r="E162" s="13" t="s">
        <v>21</v>
      </c>
      <c r="F162" s="13" t="s">
        <v>44</v>
      </c>
      <c r="G162" s="13">
        <v>8.3000000000000007</v>
      </c>
    </row>
    <row r="163" spans="1:7" x14ac:dyDescent="0.35">
      <c r="A163" t="s">
        <v>197</v>
      </c>
      <c r="B163" t="s">
        <v>18</v>
      </c>
      <c r="C163" t="s">
        <v>19</v>
      </c>
      <c r="D163" s="13" t="s">
        <v>27</v>
      </c>
      <c r="E163" s="13" t="s">
        <v>31</v>
      </c>
      <c r="F163" s="13" t="s">
        <v>36</v>
      </c>
      <c r="G163" s="13">
        <v>6</v>
      </c>
    </row>
    <row r="164" spans="1:7" x14ac:dyDescent="0.35">
      <c r="A164" t="s">
        <v>198</v>
      </c>
      <c r="B164" t="s">
        <v>18</v>
      </c>
      <c r="C164" t="s">
        <v>19</v>
      </c>
      <c r="D164" s="13" t="s">
        <v>27</v>
      </c>
      <c r="E164" s="13" t="s">
        <v>31</v>
      </c>
      <c r="F164" s="13" t="s">
        <v>44</v>
      </c>
      <c r="G164" s="13">
        <v>7</v>
      </c>
    </row>
    <row r="165" spans="1:7" x14ac:dyDescent="0.35">
      <c r="A165" t="s">
        <v>199</v>
      </c>
      <c r="B165" t="s">
        <v>25</v>
      </c>
      <c r="C165" t="s">
        <v>26</v>
      </c>
      <c r="D165" s="13" t="s">
        <v>27</v>
      </c>
      <c r="E165" s="13" t="s">
        <v>31</v>
      </c>
      <c r="F165" s="13" t="s">
        <v>36</v>
      </c>
      <c r="G165" s="13">
        <v>6.5</v>
      </c>
    </row>
    <row r="166" spans="1:7" x14ac:dyDescent="0.35">
      <c r="A166" t="s">
        <v>200</v>
      </c>
      <c r="B166" t="s">
        <v>42</v>
      </c>
      <c r="C166" t="s">
        <v>43</v>
      </c>
      <c r="D166" s="13" t="s">
        <v>27</v>
      </c>
      <c r="E166" s="13" t="s">
        <v>31</v>
      </c>
      <c r="F166" s="13" t="s">
        <v>44</v>
      </c>
      <c r="G166" s="13">
        <v>5.9</v>
      </c>
    </row>
    <row r="167" spans="1:7" x14ac:dyDescent="0.35">
      <c r="A167" t="s">
        <v>201</v>
      </c>
      <c r="B167" t="s">
        <v>42</v>
      </c>
      <c r="C167" t="s">
        <v>43</v>
      </c>
      <c r="D167" s="13" t="s">
        <v>20</v>
      </c>
      <c r="E167" s="13" t="s">
        <v>31</v>
      </c>
      <c r="F167" s="13" t="s">
        <v>22</v>
      </c>
      <c r="G167" s="13">
        <v>5.6</v>
      </c>
    </row>
    <row r="168" spans="1:7" x14ac:dyDescent="0.35">
      <c r="A168" t="s">
        <v>202</v>
      </c>
      <c r="B168" t="s">
        <v>25</v>
      </c>
      <c r="C168" t="s">
        <v>26</v>
      </c>
      <c r="D168" s="13" t="s">
        <v>27</v>
      </c>
      <c r="E168" s="13" t="s">
        <v>31</v>
      </c>
      <c r="F168" s="13" t="s">
        <v>32</v>
      </c>
      <c r="G168" s="13">
        <v>4.8</v>
      </c>
    </row>
    <row r="169" spans="1:7" x14ac:dyDescent="0.35">
      <c r="A169" t="s">
        <v>203</v>
      </c>
      <c r="B169" t="s">
        <v>18</v>
      </c>
      <c r="C169" t="s">
        <v>19</v>
      </c>
      <c r="D169" s="13" t="s">
        <v>27</v>
      </c>
      <c r="E169" s="13" t="s">
        <v>31</v>
      </c>
      <c r="F169" s="13" t="s">
        <v>46</v>
      </c>
      <c r="G169" s="13">
        <v>8.6999999999999993</v>
      </c>
    </row>
    <row r="170" spans="1:7" x14ac:dyDescent="0.35">
      <c r="A170" t="s">
        <v>204</v>
      </c>
      <c r="B170" t="s">
        <v>18</v>
      </c>
      <c r="C170" t="s">
        <v>19</v>
      </c>
      <c r="D170" s="13" t="s">
        <v>27</v>
      </c>
      <c r="E170" s="13" t="s">
        <v>31</v>
      </c>
      <c r="F170" s="13" t="s">
        <v>44</v>
      </c>
      <c r="G170" s="13">
        <v>6.5</v>
      </c>
    </row>
    <row r="171" spans="1:7" x14ac:dyDescent="0.35">
      <c r="A171" t="s">
        <v>205</v>
      </c>
      <c r="B171" t="s">
        <v>18</v>
      </c>
      <c r="C171" t="s">
        <v>19</v>
      </c>
      <c r="D171" s="13" t="s">
        <v>20</v>
      </c>
      <c r="E171" s="13" t="s">
        <v>31</v>
      </c>
      <c r="F171" s="13" t="s">
        <v>36</v>
      </c>
      <c r="G171" s="13">
        <v>8.5</v>
      </c>
    </row>
    <row r="172" spans="1:7" x14ac:dyDescent="0.35">
      <c r="A172" t="s">
        <v>206</v>
      </c>
      <c r="B172" t="s">
        <v>18</v>
      </c>
      <c r="C172" t="s">
        <v>19</v>
      </c>
      <c r="D172" s="13" t="s">
        <v>27</v>
      </c>
      <c r="E172" s="13" t="s">
        <v>31</v>
      </c>
      <c r="F172" s="13" t="s">
        <v>22</v>
      </c>
      <c r="G172" s="13">
        <v>5.5</v>
      </c>
    </row>
    <row r="173" spans="1:7" x14ac:dyDescent="0.35">
      <c r="A173" t="s">
        <v>207</v>
      </c>
      <c r="B173" t="s">
        <v>42</v>
      </c>
      <c r="C173" t="s">
        <v>43</v>
      </c>
      <c r="D173" s="13" t="s">
        <v>20</v>
      </c>
      <c r="E173" s="13" t="s">
        <v>31</v>
      </c>
      <c r="F173" s="13" t="s">
        <v>44</v>
      </c>
      <c r="G173" s="13">
        <v>9.4</v>
      </c>
    </row>
    <row r="174" spans="1:7" x14ac:dyDescent="0.35">
      <c r="A174" t="s">
        <v>208</v>
      </c>
      <c r="B174" t="s">
        <v>25</v>
      </c>
      <c r="C174" t="s">
        <v>26</v>
      </c>
      <c r="D174" s="13" t="s">
        <v>27</v>
      </c>
      <c r="E174" s="13" t="s">
        <v>31</v>
      </c>
      <c r="F174" s="13" t="s">
        <v>28</v>
      </c>
      <c r="G174" s="13">
        <v>6.3</v>
      </c>
    </row>
    <row r="175" spans="1:7" x14ac:dyDescent="0.35">
      <c r="A175" t="s">
        <v>209</v>
      </c>
      <c r="B175" t="s">
        <v>42</v>
      </c>
      <c r="C175" t="s">
        <v>43</v>
      </c>
      <c r="D175" s="13" t="s">
        <v>20</v>
      </c>
      <c r="E175" s="13" t="s">
        <v>31</v>
      </c>
      <c r="F175" s="13" t="s">
        <v>28</v>
      </c>
      <c r="G175" s="13">
        <v>9.8000000000000007</v>
      </c>
    </row>
    <row r="176" spans="1:7" x14ac:dyDescent="0.35">
      <c r="A176" t="s">
        <v>210</v>
      </c>
      <c r="B176" t="s">
        <v>42</v>
      </c>
      <c r="C176" t="s">
        <v>43</v>
      </c>
      <c r="D176" s="13" t="s">
        <v>27</v>
      </c>
      <c r="E176" s="13" t="s">
        <v>31</v>
      </c>
      <c r="F176" s="13" t="s">
        <v>44</v>
      </c>
      <c r="G176" s="13">
        <v>8.6999999999999993</v>
      </c>
    </row>
    <row r="177" spans="1:7" x14ac:dyDescent="0.35">
      <c r="A177" t="s">
        <v>211</v>
      </c>
      <c r="B177" t="s">
        <v>18</v>
      </c>
      <c r="C177" t="s">
        <v>19</v>
      </c>
      <c r="D177" s="13" t="s">
        <v>20</v>
      </c>
      <c r="E177" s="13" t="s">
        <v>31</v>
      </c>
      <c r="F177" s="13" t="s">
        <v>32</v>
      </c>
      <c r="G177" s="13">
        <v>8.8000000000000007</v>
      </c>
    </row>
    <row r="178" spans="1:7" x14ac:dyDescent="0.35">
      <c r="A178" t="s">
        <v>212</v>
      </c>
      <c r="B178" t="s">
        <v>18</v>
      </c>
      <c r="C178" t="s">
        <v>19</v>
      </c>
      <c r="D178" s="13" t="s">
        <v>20</v>
      </c>
      <c r="E178" s="13" t="s">
        <v>31</v>
      </c>
      <c r="F178" s="13" t="s">
        <v>44</v>
      </c>
      <c r="G178" s="13">
        <v>9.6</v>
      </c>
    </row>
    <row r="179" spans="1:7" x14ac:dyDescent="0.35">
      <c r="A179" t="s">
        <v>213</v>
      </c>
      <c r="B179" t="s">
        <v>25</v>
      </c>
      <c r="C179" t="s">
        <v>26</v>
      </c>
      <c r="D179" s="13" t="s">
        <v>27</v>
      </c>
      <c r="E179" s="13" t="s">
        <v>21</v>
      </c>
      <c r="F179" s="13" t="s">
        <v>46</v>
      </c>
      <c r="G179" s="13">
        <v>4.8</v>
      </c>
    </row>
    <row r="180" spans="1:7" x14ac:dyDescent="0.35">
      <c r="A180" t="s">
        <v>214</v>
      </c>
      <c r="B180" t="s">
        <v>18</v>
      </c>
      <c r="C180" t="s">
        <v>19</v>
      </c>
      <c r="D180" s="13" t="s">
        <v>27</v>
      </c>
      <c r="E180" s="13" t="s">
        <v>31</v>
      </c>
      <c r="F180" s="13" t="s">
        <v>44</v>
      </c>
      <c r="G180" s="13">
        <v>4.4000000000000004</v>
      </c>
    </row>
    <row r="181" spans="1:7" x14ac:dyDescent="0.35">
      <c r="A181" t="s">
        <v>215</v>
      </c>
      <c r="B181" t="s">
        <v>25</v>
      </c>
      <c r="C181" t="s">
        <v>26</v>
      </c>
      <c r="D181" s="13" t="s">
        <v>20</v>
      </c>
      <c r="E181" s="13" t="s">
        <v>31</v>
      </c>
      <c r="F181" s="13" t="s">
        <v>22</v>
      </c>
      <c r="G181" s="13">
        <v>9.9</v>
      </c>
    </row>
    <row r="182" spans="1:7" x14ac:dyDescent="0.35">
      <c r="A182" t="s">
        <v>216</v>
      </c>
      <c r="B182" t="s">
        <v>25</v>
      </c>
      <c r="C182" t="s">
        <v>26</v>
      </c>
      <c r="D182" s="13" t="s">
        <v>27</v>
      </c>
      <c r="E182" s="13" t="s">
        <v>31</v>
      </c>
      <c r="F182" s="13" t="s">
        <v>46</v>
      </c>
      <c r="G182" s="13">
        <v>5.7</v>
      </c>
    </row>
    <row r="183" spans="1:7" x14ac:dyDescent="0.35">
      <c r="A183" t="s">
        <v>217</v>
      </c>
      <c r="B183" t="s">
        <v>25</v>
      </c>
      <c r="C183" t="s">
        <v>26</v>
      </c>
      <c r="D183" s="13" t="s">
        <v>20</v>
      </c>
      <c r="E183" s="13" t="s">
        <v>31</v>
      </c>
      <c r="F183" s="13" t="s">
        <v>44</v>
      </c>
      <c r="G183" s="13">
        <v>7.7</v>
      </c>
    </row>
    <row r="184" spans="1:7" x14ac:dyDescent="0.35">
      <c r="A184" t="s">
        <v>218</v>
      </c>
      <c r="B184" t="s">
        <v>18</v>
      </c>
      <c r="C184" t="s">
        <v>19</v>
      </c>
      <c r="D184" s="13" t="s">
        <v>20</v>
      </c>
      <c r="E184" s="13" t="s">
        <v>31</v>
      </c>
      <c r="F184" s="13" t="s">
        <v>36</v>
      </c>
      <c r="G184" s="13">
        <v>8</v>
      </c>
    </row>
    <row r="185" spans="1:7" x14ac:dyDescent="0.35">
      <c r="A185" t="s">
        <v>219</v>
      </c>
      <c r="B185" t="s">
        <v>25</v>
      </c>
      <c r="C185" t="s">
        <v>26</v>
      </c>
      <c r="D185" s="13" t="s">
        <v>27</v>
      </c>
      <c r="E185" s="13" t="s">
        <v>31</v>
      </c>
      <c r="F185" s="13" t="s">
        <v>22</v>
      </c>
      <c r="G185" s="13">
        <v>5.7</v>
      </c>
    </row>
    <row r="186" spans="1:7" x14ac:dyDescent="0.35">
      <c r="A186" t="s">
        <v>220</v>
      </c>
      <c r="B186" t="s">
        <v>18</v>
      </c>
      <c r="C186" t="s">
        <v>19</v>
      </c>
      <c r="D186" s="13" t="s">
        <v>27</v>
      </c>
      <c r="E186" s="13" t="s">
        <v>21</v>
      </c>
      <c r="F186" s="13" t="s">
        <v>36</v>
      </c>
      <c r="G186" s="13">
        <v>6.7</v>
      </c>
    </row>
    <row r="187" spans="1:7" x14ac:dyDescent="0.35">
      <c r="A187" t="s">
        <v>221</v>
      </c>
      <c r="B187" t="s">
        <v>42</v>
      </c>
      <c r="C187" t="s">
        <v>43</v>
      </c>
      <c r="D187" s="13" t="s">
        <v>20</v>
      </c>
      <c r="E187" s="13" t="s">
        <v>31</v>
      </c>
      <c r="F187" s="13" t="s">
        <v>44</v>
      </c>
      <c r="G187" s="13">
        <v>8</v>
      </c>
    </row>
    <row r="188" spans="1:7" x14ac:dyDescent="0.35">
      <c r="A188" t="s">
        <v>222</v>
      </c>
      <c r="B188" t="s">
        <v>42</v>
      </c>
      <c r="C188" t="s">
        <v>43</v>
      </c>
      <c r="D188" s="13" t="s">
        <v>20</v>
      </c>
      <c r="E188" s="13" t="s">
        <v>21</v>
      </c>
      <c r="F188" s="13" t="s">
        <v>32</v>
      </c>
      <c r="G188" s="13">
        <v>7.5</v>
      </c>
    </row>
    <row r="189" spans="1:7" x14ac:dyDescent="0.35">
      <c r="A189" t="s">
        <v>223</v>
      </c>
      <c r="B189" t="s">
        <v>42</v>
      </c>
      <c r="C189" t="s">
        <v>43</v>
      </c>
      <c r="D189" s="13" t="s">
        <v>20</v>
      </c>
      <c r="E189" s="13" t="s">
        <v>31</v>
      </c>
      <c r="F189" s="13" t="s">
        <v>32</v>
      </c>
      <c r="G189" s="13">
        <v>7</v>
      </c>
    </row>
    <row r="190" spans="1:7" x14ac:dyDescent="0.35">
      <c r="A190" t="s">
        <v>224</v>
      </c>
      <c r="B190" t="s">
        <v>18</v>
      </c>
      <c r="C190" t="s">
        <v>19</v>
      </c>
      <c r="D190" s="13" t="s">
        <v>27</v>
      </c>
      <c r="E190" s="13" t="s">
        <v>31</v>
      </c>
      <c r="F190" s="13" t="s">
        <v>32</v>
      </c>
      <c r="G190" s="13">
        <v>9.9</v>
      </c>
    </row>
    <row r="191" spans="1:7" x14ac:dyDescent="0.35">
      <c r="A191" t="s">
        <v>225</v>
      </c>
      <c r="B191" t="s">
        <v>25</v>
      </c>
      <c r="C191" t="s">
        <v>26</v>
      </c>
      <c r="D191" s="13" t="s">
        <v>27</v>
      </c>
      <c r="E191" s="13" t="s">
        <v>21</v>
      </c>
      <c r="F191" s="13" t="s">
        <v>32</v>
      </c>
      <c r="G191" s="13">
        <v>5.9</v>
      </c>
    </row>
    <row r="192" spans="1:7" x14ac:dyDescent="0.35">
      <c r="A192" t="s">
        <v>226</v>
      </c>
      <c r="B192" t="s">
        <v>42</v>
      </c>
      <c r="C192" t="s">
        <v>43</v>
      </c>
      <c r="D192" s="13" t="s">
        <v>27</v>
      </c>
      <c r="E192" s="13" t="s">
        <v>21</v>
      </c>
      <c r="F192" s="13" t="s">
        <v>32</v>
      </c>
      <c r="G192" s="13">
        <v>7.2</v>
      </c>
    </row>
    <row r="193" spans="1:7" x14ac:dyDescent="0.35">
      <c r="A193" t="s">
        <v>227</v>
      </c>
      <c r="B193" t="s">
        <v>42</v>
      </c>
      <c r="C193" t="s">
        <v>43</v>
      </c>
      <c r="D193" s="13" t="s">
        <v>27</v>
      </c>
      <c r="E193" s="13" t="s">
        <v>21</v>
      </c>
      <c r="F193" s="13" t="s">
        <v>46</v>
      </c>
      <c r="G193" s="13">
        <v>4.5999999999999996</v>
      </c>
    </row>
    <row r="194" spans="1:7" x14ac:dyDescent="0.35">
      <c r="A194" t="s">
        <v>228</v>
      </c>
      <c r="B194" t="s">
        <v>25</v>
      </c>
      <c r="C194" t="s">
        <v>26</v>
      </c>
      <c r="D194" s="13" t="s">
        <v>27</v>
      </c>
      <c r="E194" s="13" t="s">
        <v>21</v>
      </c>
      <c r="F194" s="13" t="s">
        <v>44</v>
      </c>
      <c r="G194" s="13">
        <v>9.1999999999999993</v>
      </c>
    </row>
    <row r="195" spans="1:7" x14ac:dyDescent="0.35">
      <c r="A195" t="s">
        <v>229</v>
      </c>
      <c r="B195" t="s">
        <v>42</v>
      </c>
      <c r="C195" t="s">
        <v>43</v>
      </c>
      <c r="D195" s="13" t="s">
        <v>27</v>
      </c>
      <c r="E195" s="13" t="s">
        <v>31</v>
      </c>
      <c r="F195" s="13" t="s">
        <v>32</v>
      </c>
      <c r="G195" s="13">
        <v>5.7</v>
      </c>
    </row>
    <row r="196" spans="1:7" x14ac:dyDescent="0.35">
      <c r="A196" t="s">
        <v>230</v>
      </c>
      <c r="B196" t="s">
        <v>18</v>
      </c>
      <c r="C196" t="s">
        <v>19</v>
      </c>
      <c r="D196" s="13" t="s">
        <v>27</v>
      </c>
      <c r="E196" s="13" t="s">
        <v>31</v>
      </c>
      <c r="F196" s="13" t="s">
        <v>28</v>
      </c>
      <c r="G196" s="13">
        <v>9.9</v>
      </c>
    </row>
    <row r="197" spans="1:7" x14ac:dyDescent="0.35">
      <c r="A197" t="s">
        <v>231</v>
      </c>
      <c r="B197" t="s">
        <v>25</v>
      </c>
      <c r="C197" t="s">
        <v>26</v>
      </c>
      <c r="D197" s="13" t="s">
        <v>20</v>
      </c>
      <c r="E197" s="13" t="s">
        <v>21</v>
      </c>
      <c r="F197" s="13" t="s">
        <v>46</v>
      </c>
      <c r="G197" s="13">
        <v>5</v>
      </c>
    </row>
    <row r="198" spans="1:7" x14ac:dyDescent="0.35">
      <c r="A198" t="s">
        <v>232</v>
      </c>
      <c r="B198" t="s">
        <v>25</v>
      </c>
      <c r="C198" t="s">
        <v>26</v>
      </c>
      <c r="D198" s="13" t="s">
        <v>20</v>
      </c>
      <c r="E198" s="13" t="s">
        <v>31</v>
      </c>
      <c r="F198" s="13" t="s">
        <v>22</v>
      </c>
      <c r="G198" s="13">
        <v>4.9000000000000004</v>
      </c>
    </row>
    <row r="199" spans="1:7" x14ac:dyDescent="0.35">
      <c r="A199" t="s">
        <v>233</v>
      </c>
      <c r="B199" t="s">
        <v>18</v>
      </c>
      <c r="C199" t="s">
        <v>19</v>
      </c>
      <c r="D199" s="13" t="s">
        <v>27</v>
      </c>
      <c r="E199" s="13" t="s">
        <v>21</v>
      </c>
      <c r="F199" s="13" t="s">
        <v>32</v>
      </c>
      <c r="G199" s="13">
        <v>6.1</v>
      </c>
    </row>
    <row r="200" spans="1:7" x14ac:dyDescent="0.35">
      <c r="A200" t="s">
        <v>234</v>
      </c>
      <c r="B200" t="s">
        <v>25</v>
      </c>
      <c r="C200" t="s">
        <v>26</v>
      </c>
      <c r="D200" s="13" t="s">
        <v>27</v>
      </c>
      <c r="E200" s="13" t="s">
        <v>31</v>
      </c>
      <c r="F200" s="13" t="s">
        <v>22</v>
      </c>
      <c r="G200" s="13">
        <v>8.1999999999999993</v>
      </c>
    </row>
    <row r="201" spans="1:7" x14ac:dyDescent="0.35">
      <c r="A201" t="s">
        <v>235</v>
      </c>
      <c r="B201" t="s">
        <v>25</v>
      </c>
      <c r="C201" t="s">
        <v>26</v>
      </c>
      <c r="D201" s="13" t="s">
        <v>20</v>
      </c>
      <c r="E201" s="13" t="s">
        <v>21</v>
      </c>
      <c r="F201" s="13" t="s">
        <v>44</v>
      </c>
      <c r="G201" s="13">
        <v>5.5</v>
      </c>
    </row>
    <row r="202" spans="1:7" x14ac:dyDescent="0.35">
      <c r="A202" t="s">
        <v>236</v>
      </c>
      <c r="B202" t="s">
        <v>25</v>
      </c>
      <c r="C202" t="s">
        <v>26</v>
      </c>
      <c r="D202" s="13" t="s">
        <v>20</v>
      </c>
      <c r="E202" s="13" t="s">
        <v>21</v>
      </c>
      <c r="F202" s="13" t="s">
        <v>36</v>
      </c>
      <c r="G202" s="13">
        <v>6.8</v>
      </c>
    </row>
    <row r="203" spans="1:7" x14ac:dyDescent="0.35">
      <c r="A203" t="s">
        <v>237</v>
      </c>
      <c r="B203" t="s">
        <v>42</v>
      </c>
      <c r="C203" t="s">
        <v>43</v>
      </c>
      <c r="D203" s="13" t="s">
        <v>20</v>
      </c>
      <c r="E203" s="13" t="s">
        <v>21</v>
      </c>
      <c r="F203" s="13" t="s">
        <v>28</v>
      </c>
      <c r="G203" s="13">
        <v>6.6</v>
      </c>
    </row>
    <row r="204" spans="1:7" x14ac:dyDescent="0.35">
      <c r="A204" t="s">
        <v>238</v>
      </c>
      <c r="B204" t="s">
        <v>25</v>
      </c>
      <c r="C204" t="s">
        <v>26</v>
      </c>
      <c r="D204" s="13" t="s">
        <v>27</v>
      </c>
      <c r="E204" s="13" t="s">
        <v>31</v>
      </c>
      <c r="F204" s="13" t="s">
        <v>28</v>
      </c>
      <c r="G204" s="13">
        <v>9.8000000000000007</v>
      </c>
    </row>
    <row r="205" spans="1:7" x14ac:dyDescent="0.35">
      <c r="A205" t="s">
        <v>239</v>
      </c>
      <c r="B205" t="s">
        <v>42</v>
      </c>
      <c r="C205" t="s">
        <v>43</v>
      </c>
      <c r="D205" s="13" t="s">
        <v>20</v>
      </c>
      <c r="E205" s="13" t="s">
        <v>31</v>
      </c>
      <c r="F205" s="13" t="s">
        <v>22</v>
      </c>
      <c r="G205" s="13">
        <v>8.6999999999999993</v>
      </c>
    </row>
    <row r="206" spans="1:7" x14ac:dyDescent="0.35">
      <c r="A206" t="s">
        <v>240</v>
      </c>
      <c r="B206" t="s">
        <v>42</v>
      </c>
      <c r="C206" t="s">
        <v>43</v>
      </c>
      <c r="D206" s="13" t="s">
        <v>20</v>
      </c>
      <c r="E206" s="13" t="s">
        <v>31</v>
      </c>
      <c r="F206" s="13" t="s">
        <v>32</v>
      </c>
      <c r="G206" s="13">
        <v>5.4</v>
      </c>
    </row>
    <row r="207" spans="1:7" x14ac:dyDescent="0.35">
      <c r="A207" t="s">
        <v>241</v>
      </c>
      <c r="B207" t="s">
        <v>18</v>
      </c>
      <c r="C207" t="s">
        <v>19</v>
      </c>
      <c r="D207" s="13" t="s">
        <v>27</v>
      </c>
      <c r="E207" s="13" t="s">
        <v>21</v>
      </c>
      <c r="F207" s="13" t="s">
        <v>22</v>
      </c>
      <c r="G207" s="13">
        <v>7.9</v>
      </c>
    </row>
    <row r="208" spans="1:7" x14ac:dyDescent="0.35">
      <c r="A208" t="s">
        <v>242</v>
      </c>
      <c r="B208" t="s">
        <v>25</v>
      </c>
      <c r="C208" t="s">
        <v>26</v>
      </c>
      <c r="D208" s="13" t="s">
        <v>20</v>
      </c>
      <c r="E208" s="13" t="s">
        <v>21</v>
      </c>
      <c r="F208" s="13" t="s">
        <v>28</v>
      </c>
      <c r="G208" s="13">
        <v>9.6999999999999993</v>
      </c>
    </row>
    <row r="209" spans="1:7" x14ac:dyDescent="0.35">
      <c r="A209" t="s">
        <v>243</v>
      </c>
      <c r="B209" t="s">
        <v>25</v>
      </c>
      <c r="C209" t="s">
        <v>26</v>
      </c>
      <c r="D209" s="13" t="s">
        <v>20</v>
      </c>
      <c r="E209" s="13" t="s">
        <v>21</v>
      </c>
      <c r="F209" s="13" t="s">
        <v>32</v>
      </c>
      <c r="G209" s="13">
        <v>7.8</v>
      </c>
    </row>
    <row r="210" spans="1:7" x14ac:dyDescent="0.35">
      <c r="A210" t="s">
        <v>244</v>
      </c>
      <c r="B210" t="s">
        <v>42</v>
      </c>
      <c r="C210" t="s">
        <v>43</v>
      </c>
      <c r="D210" s="13" t="s">
        <v>27</v>
      </c>
      <c r="E210" s="13" t="s">
        <v>21</v>
      </c>
      <c r="F210" s="13" t="s">
        <v>46</v>
      </c>
      <c r="G210" s="13">
        <v>5.0999999999999996</v>
      </c>
    </row>
    <row r="211" spans="1:7" x14ac:dyDescent="0.35">
      <c r="A211" t="s">
        <v>245</v>
      </c>
      <c r="B211" t="s">
        <v>42</v>
      </c>
      <c r="C211" t="s">
        <v>43</v>
      </c>
      <c r="D211" s="13" t="s">
        <v>27</v>
      </c>
      <c r="E211" s="13" t="s">
        <v>21</v>
      </c>
      <c r="F211" s="13" t="s">
        <v>28</v>
      </c>
      <c r="G211" s="13">
        <v>6.5</v>
      </c>
    </row>
    <row r="212" spans="1:7" x14ac:dyDescent="0.35">
      <c r="A212" t="s">
        <v>246</v>
      </c>
      <c r="B212" t="s">
        <v>18</v>
      </c>
      <c r="C212" t="s">
        <v>19</v>
      </c>
      <c r="D212" s="13" t="s">
        <v>27</v>
      </c>
      <c r="E212" s="13" t="s">
        <v>31</v>
      </c>
      <c r="F212" s="13" t="s">
        <v>28</v>
      </c>
      <c r="G212" s="13">
        <v>5.9</v>
      </c>
    </row>
    <row r="213" spans="1:7" x14ac:dyDescent="0.35">
      <c r="A213" t="s">
        <v>247</v>
      </c>
      <c r="B213" t="s">
        <v>25</v>
      </c>
      <c r="C213" t="s">
        <v>26</v>
      </c>
      <c r="D213" s="13" t="s">
        <v>27</v>
      </c>
      <c r="E213" s="13" t="s">
        <v>21</v>
      </c>
      <c r="F213" s="13" t="s">
        <v>44</v>
      </c>
      <c r="G213" s="13">
        <v>8.8000000000000007</v>
      </c>
    </row>
    <row r="214" spans="1:7" x14ac:dyDescent="0.35">
      <c r="A214" t="s">
        <v>248</v>
      </c>
      <c r="B214" t="s">
        <v>42</v>
      </c>
      <c r="C214" t="s">
        <v>43</v>
      </c>
      <c r="D214" s="13" t="s">
        <v>27</v>
      </c>
      <c r="E214" s="13" t="s">
        <v>31</v>
      </c>
      <c r="F214" s="13" t="s">
        <v>32</v>
      </c>
      <c r="G214" s="13">
        <v>4.9000000000000004</v>
      </c>
    </row>
    <row r="215" spans="1:7" x14ac:dyDescent="0.35">
      <c r="A215" t="s">
        <v>249</v>
      </c>
      <c r="B215" t="s">
        <v>42</v>
      </c>
      <c r="C215" t="s">
        <v>43</v>
      </c>
      <c r="D215" s="13" t="s">
        <v>27</v>
      </c>
      <c r="E215" s="13" t="s">
        <v>31</v>
      </c>
      <c r="F215" s="13" t="s">
        <v>36</v>
      </c>
      <c r="G215" s="13">
        <v>4.4000000000000004</v>
      </c>
    </row>
    <row r="216" spans="1:7" x14ac:dyDescent="0.35">
      <c r="A216" t="s">
        <v>250</v>
      </c>
      <c r="B216" t="s">
        <v>42</v>
      </c>
      <c r="C216" t="s">
        <v>43</v>
      </c>
      <c r="D216" s="13" t="s">
        <v>20</v>
      </c>
      <c r="E216" s="13" t="s">
        <v>21</v>
      </c>
      <c r="F216" s="13" t="s">
        <v>36</v>
      </c>
      <c r="G216" s="13">
        <v>6.5</v>
      </c>
    </row>
    <row r="217" spans="1:7" x14ac:dyDescent="0.35">
      <c r="A217" t="s">
        <v>251</v>
      </c>
      <c r="B217" t="s">
        <v>18</v>
      </c>
      <c r="C217" t="s">
        <v>19</v>
      </c>
      <c r="D217" s="13" t="s">
        <v>27</v>
      </c>
      <c r="E217" s="13" t="s">
        <v>31</v>
      </c>
      <c r="F217" s="13" t="s">
        <v>32</v>
      </c>
      <c r="G217" s="13">
        <v>8.3000000000000007</v>
      </c>
    </row>
    <row r="218" spans="1:7" x14ac:dyDescent="0.35">
      <c r="A218" t="s">
        <v>252</v>
      </c>
      <c r="B218" t="s">
        <v>42</v>
      </c>
      <c r="C218" t="s">
        <v>43</v>
      </c>
      <c r="D218" s="13" t="s">
        <v>27</v>
      </c>
      <c r="E218" s="13" t="s">
        <v>21</v>
      </c>
      <c r="F218" s="13" t="s">
        <v>36</v>
      </c>
      <c r="G218" s="13">
        <v>8.5</v>
      </c>
    </row>
    <row r="219" spans="1:7" x14ac:dyDescent="0.35">
      <c r="A219" t="s">
        <v>253</v>
      </c>
      <c r="B219" t="s">
        <v>18</v>
      </c>
      <c r="C219" t="s">
        <v>19</v>
      </c>
      <c r="D219" s="13" t="s">
        <v>20</v>
      </c>
      <c r="E219" s="13" t="s">
        <v>21</v>
      </c>
      <c r="F219" s="13" t="s">
        <v>28</v>
      </c>
      <c r="G219" s="13">
        <v>5.5</v>
      </c>
    </row>
    <row r="220" spans="1:7" x14ac:dyDescent="0.35">
      <c r="A220" t="s">
        <v>254</v>
      </c>
      <c r="B220" t="s">
        <v>42</v>
      </c>
      <c r="C220" t="s">
        <v>43</v>
      </c>
      <c r="D220" s="13" t="s">
        <v>27</v>
      </c>
      <c r="E220" s="13" t="s">
        <v>31</v>
      </c>
      <c r="F220" s="13" t="s">
        <v>46</v>
      </c>
      <c r="G220" s="13">
        <v>8.6999999999999993</v>
      </c>
    </row>
    <row r="221" spans="1:7" x14ac:dyDescent="0.35">
      <c r="A221" t="s">
        <v>255</v>
      </c>
      <c r="B221" t="s">
        <v>42</v>
      </c>
      <c r="C221" t="s">
        <v>43</v>
      </c>
      <c r="D221" s="13" t="s">
        <v>27</v>
      </c>
      <c r="E221" s="13" t="s">
        <v>21</v>
      </c>
      <c r="F221" s="13" t="s">
        <v>44</v>
      </c>
      <c r="G221" s="13">
        <v>7.9</v>
      </c>
    </row>
    <row r="222" spans="1:7" x14ac:dyDescent="0.35">
      <c r="A222" t="s">
        <v>256</v>
      </c>
      <c r="B222" t="s">
        <v>42</v>
      </c>
      <c r="C222" t="s">
        <v>43</v>
      </c>
      <c r="D222" s="13" t="s">
        <v>27</v>
      </c>
      <c r="E222" s="13" t="s">
        <v>31</v>
      </c>
      <c r="F222" s="13" t="s">
        <v>28</v>
      </c>
      <c r="G222" s="13">
        <v>6.1</v>
      </c>
    </row>
    <row r="223" spans="1:7" x14ac:dyDescent="0.35">
      <c r="A223" t="s">
        <v>257</v>
      </c>
      <c r="B223" t="s">
        <v>42</v>
      </c>
      <c r="C223" t="s">
        <v>43</v>
      </c>
      <c r="D223" s="13" t="s">
        <v>27</v>
      </c>
      <c r="E223" s="13" t="s">
        <v>31</v>
      </c>
      <c r="F223" s="13" t="s">
        <v>44</v>
      </c>
      <c r="G223" s="13">
        <v>5.4</v>
      </c>
    </row>
    <row r="224" spans="1:7" x14ac:dyDescent="0.35">
      <c r="A224" t="s">
        <v>258</v>
      </c>
      <c r="B224" t="s">
        <v>25</v>
      </c>
      <c r="C224" t="s">
        <v>26</v>
      </c>
      <c r="D224" s="13" t="s">
        <v>27</v>
      </c>
      <c r="E224" s="13" t="s">
        <v>31</v>
      </c>
      <c r="F224" s="13" t="s">
        <v>28</v>
      </c>
      <c r="G224" s="13">
        <v>9.4</v>
      </c>
    </row>
    <row r="225" spans="1:7" x14ac:dyDescent="0.35">
      <c r="A225" t="s">
        <v>259</v>
      </c>
      <c r="B225" t="s">
        <v>25</v>
      </c>
      <c r="C225" t="s">
        <v>26</v>
      </c>
      <c r="D225" s="13" t="s">
        <v>20</v>
      </c>
      <c r="E225" s="13" t="s">
        <v>21</v>
      </c>
      <c r="F225" s="13" t="s">
        <v>46</v>
      </c>
      <c r="G225" s="13">
        <v>8.1999999999999993</v>
      </c>
    </row>
    <row r="226" spans="1:7" x14ac:dyDescent="0.35">
      <c r="A226" t="s">
        <v>260</v>
      </c>
      <c r="B226" t="s">
        <v>18</v>
      </c>
      <c r="C226" t="s">
        <v>19</v>
      </c>
      <c r="D226" s="13" t="s">
        <v>27</v>
      </c>
      <c r="E226" s="13" t="s">
        <v>31</v>
      </c>
      <c r="F226" s="13" t="s">
        <v>44</v>
      </c>
      <c r="G226" s="13">
        <v>6.2</v>
      </c>
    </row>
    <row r="227" spans="1:7" x14ac:dyDescent="0.35">
      <c r="A227" t="s">
        <v>261</v>
      </c>
      <c r="B227" t="s">
        <v>25</v>
      </c>
      <c r="C227" t="s">
        <v>26</v>
      </c>
      <c r="D227" s="13" t="s">
        <v>20</v>
      </c>
      <c r="E227" s="13" t="s">
        <v>21</v>
      </c>
      <c r="F227" s="13" t="s">
        <v>36</v>
      </c>
      <c r="G227" s="13">
        <v>9.6999999999999993</v>
      </c>
    </row>
    <row r="228" spans="1:7" x14ac:dyDescent="0.35">
      <c r="A228" t="s">
        <v>262</v>
      </c>
      <c r="B228" t="s">
        <v>42</v>
      </c>
      <c r="C228" t="s">
        <v>43</v>
      </c>
      <c r="D228" s="13" t="s">
        <v>20</v>
      </c>
      <c r="E228" s="13" t="s">
        <v>31</v>
      </c>
      <c r="F228" s="13" t="s">
        <v>22</v>
      </c>
      <c r="G228" s="13">
        <v>4</v>
      </c>
    </row>
    <row r="229" spans="1:7" x14ac:dyDescent="0.35">
      <c r="A229" t="s">
        <v>263</v>
      </c>
      <c r="B229" t="s">
        <v>25</v>
      </c>
      <c r="C229" t="s">
        <v>26</v>
      </c>
      <c r="D229" s="13" t="s">
        <v>20</v>
      </c>
      <c r="E229" s="13" t="s">
        <v>31</v>
      </c>
      <c r="F229" s="13" t="s">
        <v>28</v>
      </c>
      <c r="G229" s="13">
        <v>9.6999999999999993</v>
      </c>
    </row>
    <row r="230" spans="1:7" x14ac:dyDescent="0.35">
      <c r="A230" t="s">
        <v>264</v>
      </c>
      <c r="B230" t="s">
        <v>42</v>
      </c>
      <c r="C230" t="s">
        <v>43</v>
      </c>
      <c r="D230" s="13" t="s">
        <v>20</v>
      </c>
      <c r="E230" s="13" t="s">
        <v>21</v>
      </c>
      <c r="F230" s="13" t="s">
        <v>28</v>
      </c>
      <c r="G230" s="13">
        <v>5.3</v>
      </c>
    </row>
    <row r="231" spans="1:7" x14ac:dyDescent="0.35">
      <c r="A231" t="s">
        <v>265</v>
      </c>
      <c r="B231" t="s">
        <v>18</v>
      </c>
      <c r="C231" t="s">
        <v>19</v>
      </c>
      <c r="D231" s="13" t="s">
        <v>27</v>
      </c>
      <c r="E231" s="13" t="s">
        <v>21</v>
      </c>
      <c r="F231" s="13" t="s">
        <v>32</v>
      </c>
      <c r="G231" s="13">
        <v>7.4</v>
      </c>
    </row>
    <row r="232" spans="1:7" x14ac:dyDescent="0.35">
      <c r="A232" t="s">
        <v>266</v>
      </c>
      <c r="B232" t="s">
        <v>42</v>
      </c>
      <c r="C232" t="s">
        <v>43</v>
      </c>
      <c r="D232" s="13" t="s">
        <v>27</v>
      </c>
      <c r="E232" s="13" t="s">
        <v>21</v>
      </c>
      <c r="F232" s="13" t="s">
        <v>46</v>
      </c>
      <c r="G232" s="13">
        <v>6.5</v>
      </c>
    </row>
    <row r="233" spans="1:7" x14ac:dyDescent="0.35">
      <c r="A233" t="s">
        <v>267</v>
      </c>
      <c r="B233" t="s">
        <v>42</v>
      </c>
      <c r="C233" t="s">
        <v>43</v>
      </c>
      <c r="D233" s="13" t="s">
        <v>20</v>
      </c>
      <c r="E233" s="13" t="s">
        <v>21</v>
      </c>
      <c r="F233" s="13" t="s">
        <v>28</v>
      </c>
      <c r="G233" s="13">
        <v>8.6999999999999993</v>
      </c>
    </row>
    <row r="234" spans="1:7" x14ac:dyDescent="0.35">
      <c r="A234" t="s">
        <v>268</v>
      </c>
      <c r="B234" t="s">
        <v>42</v>
      </c>
      <c r="C234" t="s">
        <v>43</v>
      </c>
      <c r="D234" s="13" t="s">
        <v>27</v>
      </c>
      <c r="E234" s="13" t="s">
        <v>21</v>
      </c>
      <c r="F234" s="13" t="s">
        <v>22</v>
      </c>
      <c r="G234" s="13">
        <v>8</v>
      </c>
    </row>
    <row r="235" spans="1:7" x14ac:dyDescent="0.35">
      <c r="A235" t="s">
        <v>269</v>
      </c>
      <c r="B235" t="s">
        <v>42</v>
      </c>
      <c r="C235" t="s">
        <v>43</v>
      </c>
      <c r="D235" s="13" t="s">
        <v>20</v>
      </c>
      <c r="E235" s="13" t="s">
        <v>31</v>
      </c>
      <c r="F235" s="13" t="s">
        <v>46</v>
      </c>
      <c r="G235" s="13">
        <v>6.7</v>
      </c>
    </row>
    <row r="236" spans="1:7" x14ac:dyDescent="0.35">
      <c r="A236" t="s">
        <v>270</v>
      </c>
      <c r="B236" t="s">
        <v>18</v>
      </c>
      <c r="C236" t="s">
        <v>19</v>
      </c>
      <c r="D236" s="13" t="s">
        <v>20</v>
      </c>
      <c r="E236" s="13" t="s">
        <v>31</v>
      </c>
      <c r="F236" s="13" t="s">
        <v>22</v>
      </c>
      <c r="G236" s="13">
        <v>6.5</v>
      </c>
    </row>
    <row r="237" spans="1:7" x14ac:dyDescent="0.35">
      <c r="A237" t="s">
        <v>271</v>
      </c>
      <c r="B237" t="s">
        <v>18</v>
      </c>
      <c r="C237" t="s">
        <v>19</v>
      </c>
      <c r="D237" s="13" t="s">
        <v>27</v>
      </c>
      <c r="E237" s="13" t="s">
        <v>21</v>
      </c>
      <c r="F237" s="13" t="s">
        <v>36</v>
      </c>
      <c r="G237" s="13">
        <v>4.0999999999999996</v>
      </c>
    </row>
    <row r="238" spans="1:7" x14ac:dyDescent="0.35">
      <c r="A238" t="s">
        <v>272</v>
      </c>
      <c r="B238" t="s">
        <v>25</v>
      </c>
      <c r="C238" t="s">
        <v>26</v>
      </c>
      <c r="D238" s="13" t="s">
        <v>27</v>
      </c>
      <c r="E238" s="13" t="s">
        <v>31</v>
      </c>
      <c r="F238" s="13" t="s">
        <v>22</v>
      </c>
      <c r="G238" s="13">
        <v>4.9000000000000004</v>
      </c>
    </row>
    <row r="239" spans="1:7" x14ac:dyDescent="0.35">
      <c r="A239" t="s">
        <v>273</v>
      </c>
      <c r="B239" t="s">
        <v>25</v>
      </c>
      <c r="C239" t="s">
        <v>26</v>
      </c>
      <c r="D239" s="13" t="s">
        <v>20</v>
      </c>
      <c r="E239" s="13" t="s">
        <v>21</v>
      </c>
      <c r="F239" s="13" t="s">
        <v>46</v>
      </c>
      <c r="G239" s="13">
        <v>8.6</v>
      </c>
    </row>
    <row r="240" spans="1:7" x14ac:dyDescent="0.35">
      <c r="A240" t="s">
        <v>274</v>
      </c>
      <c r="B240" t="s">
        <v>42</v>
      </c>
      <c r="C240" t="s">
        <v>43</v>
      </c>
      <c r="D240" s="13" t="s">
        <v>20</v>
      </c>
      <c r="E240" s="13" t="s">
        <v>21</v>
      </c>
      <c r="F240" s="13" t="s">
        <v>28</v>
      </c>
      <c r="G240" s="13">
        <v>4.3</v>
      </c>
    </row>
    <row r="241" spans="1:7" x14ac:dyDescent="0.35">
      <c r="A241" t="s">
        <v>275</v>
      </c>
      <c r="B241" t="s">
        <v>18</v>
      </c>
      <c r="C241" t="s">
        <v>19</v>
      </c>
      <c r="D241" s="13" t="s">
        <v>27</v>
      </c>
      <c r="E241" s="13" t="s">
        <v>31</v>
      </c>
      <c r="F241" s="13" t="s">
        <v>46</v>
      </c>
      <c r="G241" s="13">
        <v>4.9000000000000004</v>
      </c>
    </row>
    <row r="242" spans="1:7" x14ac:dyDescent="0.35">
      <c r="A242" t="s">
        <v>276</v>
      </c>
      <c r="B242" t="s">
        <v>18</v>
      </c>
      <c r="C242" t="s">
        <v>19</v>
      </c>
      <c r="D242" s="13" t="s">
        <v>27</v>
      </c>
      <c r="E242" s="13" t="s">
        <v>31</v>
      </c>
      <c r="F242" s="13" t="s">
        <v>44</v>
      </c>
      <c r="G242" s="13">
        <v>5.6</v>
      </c>
    </row>
    <row r="243" spans="1:7" x14ac:dyDescent="0.35">
      <c r="A243" t="s">
        <v>277</v>
      </c>
      <c r="B243" t="s">
        <v>18</v>
      </c>
      <c r="C243" t="s">
        <v>19</v>
      </c>
      <c r="D243" s="13" t="s">
        <v>27</v>
      </c>
      <c r="E243" s="13" t="s">
        <v>31</v>
      </c>
      <c r="F243" s="13" t="s">
        <v>22</v>
      </c>
      <c r="G243" s="13">
        <v>5.8</v>
      </c>
    </row>
    <row r="244" spans="1:7" x14ac:dyDescent="0.35">
      <c r="A244" t="s">
        <v>278</v>
      </c>
      <c r="B244" t="s">
        <v>25</v>
      </c>
      <c r="C244" t="s">
        <v>26</v>
      </c>
      <c r="D244" s="13" t="s">
        <v>20</v>
      </c>
      <c r="E244" s="13" t="s">
        <v>31</v>
      </c>
      <c r="F244" s="13" t="s">
        <v>46</v>
      </c>
      <c r="G244" s="13">
        <v>6</v>
      </c>
    </row>
    <row r="245" spans="1:7" x14ac:dyDescent="0.35">
      <c r="A245" t="s">
        <v>279</v>
      </c>
      <c r="B245" t="s">
        <v>18</v>
      </c>
      <c r="C245" t="s">
        <v>19</v>
      </c>
      <c r="D245" s="13" t="s">
        <v>20</v>
      </c>
      <c r="E245" s="13" t="s">
        <v>31</v>
      </c>
      <c r="F245" s="13" t="s">
        <v>32</v>
      </c>
      <c r="G245" s="13">
        <v>4.2</v>
      </c>
    </row>
    <row r="246" spans="1:7" x14ac:dyDescent="0.35">
      <c r="A246" t="s">
        <v>280</v>
      </c>
      <c r="B246" t="s">
        <v>42</v>
      </c>
      <c r="C246" t="s">
        <v>43</v>
      </c>
      <c r="D246" s="13" t="s">
        <v>27</v>
      </c>
      <c r="E246" s="13" t="s">
        <v>31</v>
      </c>
      <c r="F246" s="13" t="s">
        <v>32</v>
      </c>
      <c r="G246" s="13">
        <v>8.3000000000000007</v>
      </c>
    </row>
    <row r="247" spans="1:7" x14ac:dyDescent="0.35">
      <c r="A247" t="s">
        <v>281</v>
      </c>
      <c r="B247" t="s">
        <v>18</v>
      </c>
      <c r="C247" t="s">
        <v>19</v>
      </c>
      <c r="D247" s="13" t="s">
        <v>20</v>
      </c>
      <c r="E247" s="13" t="s">
        <v>31</v>
      </c>
      <c r="F247" s="13" t="s">
        <v>32</v>
      </c>
      <c r="G247" s="13">
        <v>5.7</v>
      </c>
    </row>
    <row r="248" spans="1:7" x14ac:dyDescent="0.35">
      <c r="A248" t="s">
        <v>282</v>
      </c>
      <c r="B248" t="s">
        <v>42</v>
      </c>
      <c r="C248" t="s">
        <v>43</v>
      </c>
      <c r="D248" s="13" t="s">
        <v>20</v>
      </c>
      <c r="E248" s="13" t="s">
        <v>21</v>
      </c>
      <c r="F248" s="13" t="s">
        <v>28</v>
      </c>
      <c r="G248" s="13">
        <v>4.8</v>
      </c>
    </row>
    <row r="249" spans="1:7" x14ac:dyDescent="0.35">
      <c r="A249" t="s">
        <v>283</v>
      </c>
      <c r="B249" t="s">
        <v>18</v>
      </c>
      <c r="C249" t="s">
        <v>19</v>
      </c>
      <c r="D249" s="13" t="s">
        <v>20</v>
      </c>
      <c r="E249" s="13" t="s">
        <v>31</v>
      </c>
      <c r="F249" s="13" t="s">
        <v>46</v>
      </c>
      <c r="G249" s="13">
        <v>6.8</v>
      </c>
    </row>
    <row r="250" spans="1:7" x14ac:dyDescent="0.35">
      <c r="A250" t="s">
        <v>284</v>
      </c>
      <c r="B250" t="s">
        <v>18</v>
      </c>
      <c r="C250" t="s">
        <v>19</v>
      </c>
      <c r="D250" s="13" t="s">
        <v>20</v>
      </c>
      <c r="E250" s="13" t="s">
        <v>31</v>
      </c>
      <c r="F250" s="13" t="s">
        <v>28</v>
      </c>
      <c r="G250" s="13">
        <v>8.8000000000000007</v>
      </c>
    </row>
    <row r="251" spans="1:7" x14ac:dyDescent="0.35">
      <c r="A251" t="s">
        <v>285</v>
      </c>
      <c r="B251" t="s">
        <v>42</v>
      </c>
      <c r="C251" t="s">
        <v>43</v>
      </c>
      <c r="D251" s="13" t="s">
        <v>27</v>
      </c>
      <c r="E251" s="13" t="s">
        <v>31</v>
      </c>
      <c r="F251" s="13" t="s">
        <v>44</v>
      </c>
      <c r="G251" s="13">
        <v>4.2</v>
      </c>
    </row>
    <row r="252" spans="1:7" x14ac:dyDescent="0.35">
      <c r="A252" t="s">
        <v>286</v>
      </c>
      <c r="B252" t="s">
        <v>42</v>
      </c>
      <c r="C252" t="s">
        <v>43</v>
      </c>
      <c r="D252" s="13" t="s">
        <v>20</v>
      </c>
      <c r="E252" s="13" t="s">
        <v>31</v>
      </c>
      <c r="F252" s="13" t="s">
        <v>44</v>
      </c>
      <c r="G252" s="13">
        <v>6.4</v>
      </c>
    </row>
    <row r="253" spans="1:7" x14ac:dyDescent="0.35">
      <c r="A253" t="s">
        <v>287</v>
      </c>
      <c r="B253" t="s">
        <v>25</v>
      </c>
      <c r="C253" t="s">
        <v>26</v>
      </c>
      <c r="D253" s="13" t="s">
        <v>20</v>
      </c>
      <c r="E253" s="13" t="s">
        <v>31</v>
      </c>
      <c r="F253" s="13" t="s">
        <v>46</v>
      </c>
      <c r="G253" s="13">
        <v>8.4</v>
      </c>
    </row>
    <row r="254" spans="1:7" x14ac:dyDescent="0.35">
      <c r="A254" t="s">
        <v>288</v>
      </c>
      <c r="B254" t="s">
        <v>25</v>
      </c>
      <c r="C254" t="s">
        <v>26</v>
      </c>
      <c r="D254" s="13" t="s">
        <v>27</v>
      </c>
      <c r="E254" s="13" t="s">
        <v>21</v>
      </c>
      <c r="F254" s="13" t="s">
        <v>36</v>
      </c>
      <c r="G254" s="13">
        <v>7.2</v>
      </c>
    </row>
    <row r="255" spans="1:7" x14ac:dyDescent="0.35">
      <c r="A255" t="s">
        <v>289</v>
      </c>
      <c r="B255" t="s">
        <v>18</v>
      </c>
      <c r="C255" t="s">
        <v>19</v>
      </c>
      <c r="D255" s="13" t="s">
        <v>27</v>
      </c>
      <c r="E255" s="13" t="s">
        <v>31</v>
      </c>
      <c r="F255" s="13" t="s">
        <v>32</v>
      </c>
      <c r="G255" s="13">
        <v>5.2</v>
      </c>
    </row>
    <row r="256" spans="1:7" x14ac:dyDescent="0.35">
      <c r="A256" t="s">
        <v>290</v>
      </c>
      <c r="B256" t="s">
        <v>18</v>
      </c>
      <c r="C256" t="s">
        <v>19</v>
      </c>
      <c r="D256" s="13" t="s">
        <v>20</v>
      </c>
      <c r="E256" s="13" t="s">
        <v>31</v>
      </c>
      <c r="F256" s="13" t="s">
        <v>32</v>
      </c>
      <c r="G256" s="13">
        <v>8.9</v>
      </c>
    </row>
    <row r="257" spans="1:7" x14ac:dyDescent="0.35">
      <c r="A257" t="s">
        <v>291</v>
      </c>
      <c r="B257" t="s">
        <v>42</v>
      </c>
      <c r="C257" t="s">
        <v>43</v>
      </c>
      <c r="D257" s="13" t="s">
        <v>20</v>
      </c>
      <c r="E257" s="13" t="s">
        <v>31</v>
      </c>
      <c r="F257" s="13" t="s">
        <v>46</v>
      </c>
      <c r="G257" s="13">
        <v>9</v>
      </c>
    </row>
    <row r="258" spans="1:7" x14ac:dyDescent="0.35">
      <c r="A258" t="s">
        <v>292</v>
      </c>
      <c r="B258" t="s">
        <v>18</v>
      </c>
      <c r="C258" t="s">
        <v>19</v>
      </c>
      <c r="D258" s="13" t="s">
        <v>20</v>
      </c>
      <c r="E258" s="13" t="s">
        <v>31</v>
      </c>
      <c r="F258" s="13" t="s">
        <v>28</v>
      </c>
      <c r="G258" s="13">
        <v>9.6999999999999993</v>
      </c>
    </row>
    <row r="259" spans="1:7" x14ac:dyDescent="0.35">
      <c r="A259" t="s">
        <v>293</v>
      </c>
      <c r="B259" t="s">
        <v>18</v>
      </c>
      <c r="C259" t="s">
        <v>19</v>
      </c>
      <c r="D259" s="13" t="s">
        <v>20</v>
      </c>
      <c r="E259" s="13" t="s">
        <v>31</v>
      </c>
      <c r="F259" s="13" t="s">
        <v>32</v>
      </c>
      <c r="G259" s="13">
        <v>8.6999999999999993</v>
      </c>
    </row>
    <row r="260" spans="1:7" x14ac:dyDescent="0.35">
      <c r="A260" t="s">
        <v>294</v>
      </c>
      <c r="B260" t="s">
        <v>18</v>
      </c>
      <c r="C260" t="s">
        <v>19</v>
      </c>
      <c r="D260" s="13" t="s">
        <v>20</v>
      </c>
      <c r="E260" s="13" t="s">
        <v>31</v>
      </c>
      <c r="F260" s="13" t="s">
        <v>28</v>
      </c>
      <c r="G260" s="13">
        <v>6.5</v>
      </c>
    </row>
    <row r="261" spans="1:7" x14ac:dyDescent="0.35">
      <c r="A261" t="s">
        <v>295</v>
      </c>
      <c r="B261" t="s">
        <v>25</v>
      </c>
      <c r="C261" t="s">
        <v>26</v>
      </c>
      <c r="D261" s="13" t="s">
        <v>20</v>
      </c>
      <c r="E261" s="13" t="s">
        <v>31</v>
      </c>
      <c r="F261" s="13" t="s">
        <v>28</v>
      </c>
      <c r="G261" s="13">
        <v>6.9</v>
      </c>
    </row>
    <row r="262" spans="1:7" x14ac:dyDescent="0.35">
      <c r="A262" t="s">
        <v>296</v>
      </c>
      <c r="B262" t="s">
        <v>18</v>
      </c>
      <c r="C262" t="s">
        <v>19</v>
      </c>
      <c r="D262" s="13" t="s">
        <v>27</v>
      </c>
      <c r="E262" s="13" t="s">
        <v>21</v>
      </c>
      <c r="F262" s="13" t="s">
        <v>28</v>
      </c>
      <c r="G262" s="13">
        <v>6.2</v>
      </c>
    </row>
    <row r="263" spans="1:7" x14ac:dyDescent="0.35">
      <c r="A263" t="s">
        <v>297</v>
      </c>
      <c r="B263" t="s">
        <v>25</v>
      </c>
      <c r="C263" t="s">
        <v>26</v>
      </c>
      <c r="D263" s="13" t="s">
        <v>27</v>
      </c>
      <c r="E263" s="13" t="s">
        <v>21</v>
      </c>
      <c r="F263" s="13" t="s">
        <v>46</v>
      </c>
      <c r="G263" s="13">
        <v>5.6</v>
      </c>
    </row>
    <row r="264" spans="1:7" x14ac:dyDescent="0.35">
      <c r="A264" t="s">
        <v>298</v>
      </c>
      <c r="B264" t="s">
        <v>42</v>
      </c>
      <c r="C264" t="s">
        <v>43</v>
      </c>
      <c r="D264" s="13" t="s">
        <v>20</v>
      </c>
      <c r="E264" s="13" t="s">
        <v>21</v>
      </c>
      <c r="F264" s="13" t="s">
        <v>46</v>
      </c>
      <c r="G264" s="13">
        <v>5.7</v>
      </c>
    </row>
    <row r="265" spans="1:7" x14ac:dyDescent="0.35">
      <c r="A265" t="s">
        <v>299</v>
      </c>
      <c r="B265" t="s">
        <v>18</v>
      </c>
      <c r="C265" t="s">
        <v>19</v>
      </c>
      <c r="D265" s="13" t="s">
        <v>20</v>
      </c>
      <c r="E265" s="13" t="s">
        <v>21</v>
      </c>
      <c r="F265" s="13" t="s">
        <v>36</v>
      </c>
      <c r="G265" s="13">
        <v>4.2</v>
      </c>
    </row>
    <row r="266" spans="1:7" x14ac:dyDescent="0.35">
      <c r="A266" t="s">
        <v>300</v>
      </c>
      <c r="B266" t="s">
        <v>42</v>
      </c>
      <c r="C266" t="s">
        <v>43</v>
      </c>
      <c r="D266" s="13" t="s">
        <v>27</v>
      </c>
      <c r="E266" s="13" t="s">
        <v>31</v>
      </c>
      <c r="F266" s="13" t="s">
        <v>36</v>
      </c>
      <c r="G266" s="13">
        <v>7.9</v>
      </c>
    </row>
    <row r="267" spans="1:7" x14ac:dyDescent="0.35">
      <c r="A267" t="s">
        <v>301</v>
      </c>
      <c r="B267" t="s">
        <v>18</v>
      </c>
      <c r="C267" t="s">
        <v>19</v>
      </c>
      <c r="D267" s="13" t="s">
        <v>20</v>
      </c>
      <c r="E267" s="13" t="s">
        <v>21</v>
      </c>
      <c r="F267" s="13" t="s">
        <v>36</v>
      </c>
      <c r="G267" s="13">
        <v>8.6999999999999993</v>
      </c>
    </row>
    <row r="268" spans="1:7" x14ac:dyDescent="0.35">
      <c r="A268" t="s">
        <v>302</v>
      </c>
      <c r="B268" t="s">
        <v>25</v>
      </c>
      <c r="C268" t="s">
        <v>26</v>
      </c>
      <c r="D268" s="13" t="s">
        <v>27</v>
      </c>
      <c r="E268" s="13" t="s">
        <v>31</v>
      </c>
      <c r="F268" s="13" t="s">
        <v>32</v>
      </c>
      <c r="G268" s="13">
        <v>6.9</v>
      </c>
    </row>
    <row r="269" spans="1:7" x14ac:dyDescent="0.35">
      <c r="A269" t="s">
        <v>303</v>
      </c>
      <c r="B269" t="s">
        <v>42</v>
      </c>
      <c r="C269" t="s">
        <v>43</v>
      </c>
      <c r="D269" s="13" t="s">
        <v>20</v>
      </c>
      <c r="E269" s="13" t="s">
        <v>21</v>
      </c>
      <c r="F269" s="13" t="s">
        <v>44</v>
      </c>
      <c r="G269" s="13">
        <v>9.5</v>
      </c>
    </row>
    <row r="270" spans="1:7" x14ac:dyDescent="0.35">
      <c r="A270" t="s">
        <v>304</v>
      </c>
      <c r="B270" t="s">
        <v>18</v>
      </c>
      <c r="C270" t="s">
        <v>19</v>
      </c>
      <c r="D270" s="13" t="s">
        <v>20</v>
      </c>
      <c r="E270" s="13" t="s">
        <v>31</v>
      </c>
      <c r="F270" s="13" t="s">
        <v>32</v>
      </c>
      <c r="G270" s="13">
        <v>4.4000000000000004</v>
      </c>
    </row>
    <row r="271" spans="1:7" x14ac:dyDescent="0.35">
      <c r="A271" t="s">
        <v>305</v>
      </c>
      <c r="B271" t="s">
        <v>18</v>
      </c>
      <c r="C271" t="s">
        <v>19</v>
      </c>
      <c r="D271" s="13" t="s">
        <v>20</v>
      </c>
      <c r="E271" s="13" t="s">
        <v>21</v>
      </c>
      <c r="F271" s="13" t="s">
        <v>32</v>
      </c>
      <c r="G271" s="13">
        <v>7</v>
      </c>
    </row>
    <row r="272" spans="1:7" x14ac:dyDescent="0.35">
      <c r="A272" t="s">
        <v>306</v>
      </c>
      <c r="B272" t="s">
        <v>42</v>
      </c>
      <c r="C272" t="s">
        <v>43</v>
      </c>
      <c r="D272" s="13" t="s">
        <v>27</v>
      </c>
      <c r="E272" s="13" t="s">
        <v>21</v>
      </c>
      <c r="F272" s="13" t="s">
        <v>36</v>
      </c>
      <c r="G272" s="13">
        <v>6.3</v>
      </c>
    </row>
    <row r="273" spans="1:7" x14ac:dyDescent="0.35">
      <c r="A273" t="s">
        <v>307</v>
      </c>
      <c r="B273" t="s">
        <v>25</v>
      </c>
      <c r="C273" t="s">
        <v>26</v>
      </c>
      <c r="D273" s="13" t="s">
        <v>20</v>
      </c>
      <c r="E273" s="13" t="s">
        <v>21</v>
      </c>
      <c r="F273" s="13" t="s">
        <v>22</v>
      </c>
      <c r="G273" s="13">
        <v>9.6999999999999993</v>
      </c>
    </row>
    <row r="274" spans="1:7" x14ac:dyDescent="0.35">
      <c r="A274" t="s">
        <v>308</v>
      </c>
      <c r="B274" t="s">
        <v>18</v>
      </c>
      <c r="C274" t="s">
        <v>19</v>
      </c>
      <c r="D274" s="13" t="s">
        <v>20</v>
      </c>
      <c r="E274" s="13" t="s">
        <v>21</v>
      </c>
      <c r="F274" s="13" t="s">
        <v>32</v>
      </c>
      <c r="G274" s="13">
        <v>8.8000000000000007</v>
      </c>
    </row>
    <row r="275" spans="1:7" x14ac:dyDescent="0.35">
      <c r="A275" t="s">
        <v>309</v>
      </c>
      <c r="B275" t="s">
        <v>18</v>
      </c>
      <c r="C275" t="s">
        <v>19</v>
      </c>
      <c r="D275" s="13" t="s">
        <v>27</v>
      </c>
      <c r="E275" s="13" t="s">
        <v>21</v>
      </c>
      <c r="F275" s="13" t="s">
        <v>32</v>
      </c>
      <c r="G275" s="13">
        <v>5.0999999999999996</v>
      </c>
    </row>
    <row r="276" spans="1:7" x14ac:dyDescent="0.35">
      <c r="A276" t="s">
        <v>310</v>
      </c>
      <c r="B276" t="s">
        <v>42</v>
      </c>
      <c r="C276" t="s">
        <v>43</v>
      </c>
      <c r="D276" s="13" t="s">
        <v>27</v>
      </c>
      <c r="E276" s="13" t="s">
        <v>21</v>
      </c>
      <c r="F276" s="13" t="s">
        <v>22</v>
      </c>
      <c r="G276" s="13">
        <v>7.9</v>
      </c>
    </row>
    <row r="277" spans="1:7" x14ac:dyDescent="0.35">
      <c r="A277" t="s">
        <v>311</v>
      </c>
      <c r="B277" t="s">
        <v>42</v>
      </c>
      <c r="C277" t="s">
        <v>43</v>
      </c>
      <c r="D277" s="13" t="s">
        <v>27</v>
      </c>
      <c r="E277" s="13" t="s">
        <v>31</v>
      </c>
      <c r="F277" s="13" t="s">
        <v>46</v>
      </c>
      <c r="G277" s="13">
        <v>6.2</v>
      </c>
    </row>
    <row r="278" spans="1:7" x14ac:dyDescent="0.35">
      <c r="A278" t="s">
        <v>312</v>
      </c>
      <c r="B278" t="s">
        <v>25</v>
      </c>
      <c r="C278" t="s">
        <v>26</v>
      </c>
      <c r="D278" s="13" t="s">
        <v>20</v>
      </c>
      <c r="E278" s="13" t="s">
        <v>21</v>
      </c>
      <c r="F278" s="13" t="s">
        <v>32</v>
      </c>
      <c r="G278" s="13">
        <v>7.1</v>
      </c>
    </row>
    <row r="279" spans="1:7" x14ac:dyDescent="0.35">
      <c r="A279" t="s">
        <v>313</v>
      </c>
      <c r="B279" t="s">
        <v>25</v>
      </c>
      <c r="C279" t="s">
        <v>26</v>
      </c>
      <c r="D279" s="13" t="s">
        <v>27</v>
      </c>
      <c r="E279" s="13" t="s">
        <v>21</v>
      </c>
      <c r="F279" s="13" t="s">
        <v>46</v>
      </c>
      <c r="G279" s="13">
        <v>6.4</v>
      </c>
    </row>
    <row r="280" spans="1:7" x14ac:dyDescent="0.35">
      <c r="A280" t="s">
        <v>314</v>
      </c>
      <c r="B280" t="s">
        <v>25</v>
      </c>
      <c r="C280" t="s">
        <v>26</v>
      </c>
      <c r="D280" s="13" t="s">
        <v>20</v>
      </c>
      <c r="E280" s="13" t="s">
        <v>31</v>
      </c>
      <c r="F280" s="13" t="s">
        <v>46</v>
      </c>
      <c r="G280" s="13">
        <v>5.7</v>
      </c>
    </row>
    <row r="281" spans="1:7" x14ac:dyDescent="0.35">
      <c r="A281" t="s">
        <v>315</v>
      </c>
      <c r="B281" t="s">
        <v>18</v>
      </c>
      <c r="C281" t="s">
        <v>19</v>
      </c>
      <c r="D281" s="13" t="s">
        <v>20</v>
      </c>
      <c r="E281" s="13" t="s">
        <v>31</v>
      </c>
      <c r="F281" s="13" t="s">
        <v>36</v>
      </c>
      <c r="G281" s="13">
        <v>9.6</v>
      </c>
    </row>
    <row r="282" spans="1:7" x14ac:dyDescent="0.35">
      <c r="A282" t="s">
        <v>316</v>
      </c>
      <c r="B282" t="s">
        <v>18</v>
      </c>
      <c r="C282" t="s">
        <v>19</v>
      </c>
      <c r="D282" s="13" t="s">
        <v>27</v>
      </c>
      <c r="E282" s="13" t="s">
        <v>21</v>
      </c>
      <c r="F282" s="13" t="s">
        <v>32</v>
      </c>
      <c r="G282" s="13">
        <v>6.4</v>
      </c>
    </row>
    <row r="283" spans="1:7" x14ac:dyDescent="0.35">
      <c r="A283" t="s">
        <v>317</v>
      </c>
      <c r="B283" t="s">
        <v>25</v>
      </c>
      <c r="C283" t="s">
        <v>26</v>
      </c>
      <c r="D283" s="13" t="s">
        <v>27</v>
      </c>
      <c r="E283" s="13" t="s">
        <v>31</v>
      </c>
      <c r="F283" s="13" t="s">
        <v>32</v>
      </c>
      <c r="G283" s="13">
        <v>7.9</v>
      </c>
    </row>
    <row r="284" spans="1:7" x14ac:dyDescent="0.35">
      <c r="A284" t="s">
        <v>318</v>
      </c>
      <c r="B284" t="s">
        <v>18</v>
      </c>
      <c r="C284" t="s">
        <v>19</v>
      </c>
      <c r="D284" s="13" t="s">
        <v>27</v>
      </c>
      <c r="E284" s="13" t="s">
        <v>21</v>
      </c>
      <c r="F284" s="13" t="s">
        <v>36</v>
      </c>
      <c r="G284" s="13">
        <v>6.5</v>
      </c>
    </row>
    <row r="285" spans="1:7" x14ac:dyDescent="0.35">
      <c r="A285" t="s">
        <v>319</v>
      </c>
      <c r="B285" t="s">
        <v>18</v>
      </c>
      <c r="C285" t="s">
        <v>19</v>
      </c>
      <c r="D285" s="13" t="s">
        <v>20</v>
      </c>
      <c r="E285" s="13" t="s">
        <v>31</v>
      </c>
      <c r="F285" s="13" t="s">
        <v>22</v>
      </c>
      <c r="G285" s="13">
        <v>8.5</v>
      </c>
    </row>
    <row r="286" spans="1:7" x14ac:dyDescent="0.35">
      <c r="A286" t="s">
        <v>320</v>
      </c>
      <c r="B286" t="s">
        <v>18</v>
      </c>
      <c r="C286" t="s">
        <v>19</v>
      </c>
      <c r="D286" s="13" t="s">
        <v>20</v>
      </c>
      <c r="E286" s="13" t="s">
        <v>21</v>
      </c>
      <c r="F286" s="13" t="s">
        <v>22</v>
      </c>
      <c r="G286" s="13">
        <v>9.1</v>
      </c>
    </row>
    <row r="287" spans="1:7" x14ac:dyDescent="0.35">
      <c r="A287" t="s">
        <v>321</v>
      </c>
      <c r="B287" t="s">
        <v>42</v>
      </c>
      <c r="C287" t="s">
        <v>43</v>
      </c>
      <c r="D287" s="13" t="s">
        <v>27</v>
      </c>
      <c r="E287" s="13" t="s">
        <v>31</v>
      </c>
      <c r="F287" s="13" t="s">
        <v>22</v>
      </c>
      <c r="G287" s="13">
        <v>7.6</v>
      </c>
    </row>
    <row r="288" spans="1:7" x14ac:dyDescent="0.35">
      <c r="A288" t="s">
        <v>322</v>
      </c>
      <c r="B288" t="s">
        <v>25</v>
      </c>
      <c r="C288" t="s">
        <v>26</v>
      </c>
      <c r="D288" s="13" t="s">
        <v>20</v>
      </c>
      <c r="E288" s="13" t="s">
        <v>31</v>
      </c>
      <c r="F288" s="13" t="s">
        <v>32</v>
      </c>
      <c r="G288" s="13">
        <v>6.9</v>
      </c>
    </row>
    <row r="289" spans="1:7" x14ac:dyDescent="0.35">
      <c r="A289" t="s">
        <v>323</v>
      </c>
      <c r="B289" t="s">
        <v>25</v>
      </c>
      <c r="C289" t="s">
        <v>26</v>
      </c>
      <c r="D289" s="13" t="s">
        <v>27</v>
      </c>
      <c r="E289" s="13" t="s">
        <v>21</v>
      </c>
      <c r="F289" s="13" t="s">
        <v>36</v>
      </c>
      <c r="G289" s="13">
        <v>9.5</v>
      </c>
    </row>
    <row r="290" spans="1:7" x14ac:dyDescent="0.35">
      <c r="A290" t="s">
        <v>324</v>
      </c>
      <c r="B290" t="s">
        <v>42</v>
      </c>
      <c r="C290" t="s">
        <v>43</v>
      </c>
      <c r="D290" s="13" t="s">
        <v>27</v>
      </c>
      <c r="E290" s="13" t="s">
        <v>21</v>
      </c>
      <c r="F290" s="13" t="s">
        <v>44</v>
      </c>
      <c r="G290" s="13">
        <v>5.2</v>
      </c>
    </row>
    <row r="291" spans="1:7" x14ac:dyDescent="0.35">
      <c r="A291" t="s">
        <v>325</v>
      </c>
      <c r="B291" t="s">
        <v>18</v>
      </c>
      <c r="C291" t="s">
        <v>19</v>
      </c>
      <c r="D291" s="13" t="s">
        <v>20</v>
      </c>
      <c r="E291" s="13" t="s">
        <v>21</v>
      </c>
      <c r="F291" s="13" t="s">
        <v>32</v>
      </c>
      <c r="G291" s="13">
        <v>4.2</v>
      </c>
    </row>
    <row r="292" spans="1:7" x14ac:dyDescent="0.35">
      <c r="A292" t="s">
        <v>326</v>
      </c>
      <c r="B292" t="s">
        <v>42</v>
      </c>
      <c r="C292" t="s">
        <v>43</v>
      </c>
      <c r="D292" s="13" t="s">
        <v>20</v>
      </c>
      <c r="E292" s="13" t="s">
        <v>31</v>
      </c>
      <c r="F292" s="13" t="s">
        <v>28</v>
      </c>
      <c r="G292" s="13">
        <v>7</v>
      </c>
    </row>
    <row r="293" spans="1:7" x14ac:dyDescent="0.35">
      <c r="A293" t="s">
        <v>327</v>
      </c>
      <c r="B293" t="s">
        <v>25</v>
      </c>
      <c r="C293" t="s">
        <v>26</v>
      </c>
      <c r="D293" s="13" t="s">
        <v>27</v>
      </c>
      <c r="E293" s="13" t="s">
        <v>31</v>
      </c>
      <c r="F293" s="13" t="s">
        <v>28</v>
      </c>
      <c r="G293" s="13">
        <v>6</v>
      </c>
    </row>
    <row r="294" spans="1:7" x14ac:dyDescent="0.35">
      <c r="A294" t="s">
        <v>328</v>
      </c>
      <c r="B294" t="s">
        <v>18</v>
      </c>
      <c r="C294" t="s">
        <v>19</v>
      </c>
      <c r="D294" s="13" t="s">
        <v>20</v>
      </c>
      <c r="E294" s="13" t="s">
        <v>21</v>
      </c>
      <c r="F294" s="13" t="s">
        <v>28</v>
      </c>
      <c r="G294" s="13">
        <v>4.7</v>
      </c>
    </row>
    <row r="295" spans="1:7" x14ac:dyDescent="0.35">
      <c r="A295" t="s">
        <v>329</v>
      </c>
      <c r="B295" t="s">
        <v>18</v>
      </c>
      <c r="C295" t="s">
        <v>19</v>
      </c>
      <c r="D295" s="13" t="s">
        <v>20</v>
      </c>
      <c r="E295" s="13" t="s">
        <v>21</v>
      </c>
      <c r="F295" s="13" t="s">
        <v>44</v>
      </c>
      <c r="G295" s="13">
        <v>7.1</v>
      </c>
    </row>
    <row r="296" spans="1:7" x14ac:dyDescent="0.35">
      <c r="A296" t="s">
        <v>330</v>
      </c>
      <c r="B296" t="s">
        <v>42</v>
      </c>
      <c r="C296" t="s">
        <v>43</v>
      </c>
      <c r="D296" s="13" t="s">
        <v>27</v>
      </c>
      <c r="E296" s="13" t="s">
        <v>31</v>
      </c>
      <c r="F296" s="13" t="s">
        <v>22</v>
      </c>
      <c r="G296" s="13">
        <v>5.9</v>
      </c>
    </row>
    <row r="297" spans="1:7" x14ac:dyDescent="0.35">
      <c r="A297" t="s">
        <v>331</v>
      </c>
      <c r="B297" t="s">
        <v>25</v>
      </c>
      <c r="C297" t="s">
        <v>26</v>
      </c>
      <c r="D297" s="13" t="s">
        <v>20</v>
      </c>
      <c r="E297" s="13" t="s">
        <v>21</v>
      </c>
      <c r="F297" s="13" t="s">
        <v>28</v>
      </c>
      <c r="G297" s="13">
        <v>7.5</v>
      </c>
    </row>
    <row r="298" spans="1:7" x14ac:dyDescent="0.35">
      <c r="A298" t="s">
        <v>332</v>
      </c>
      <c r="B298" t="s">
        <v>25</v>
      </c>
      <c r="C298" t="s">
        <v>26</v>
      </c>
      <c r="D298" s="13" t="s">
        <v>27</v>
      </c>
      <c r="E298" s="13" t="s">
        <v>31</v>
      </c>
      <c r="F298" s="13" t="s">
        <v>28</v>
      </c>
      <c r="G298" s="13">
        <v>6.4</v>
      </c>
    </row>
    <row r="299" spans="1:7" x14ac:dyDescent="0.35">
      <c r="A299" t="s">
        <v>333</v>
      </c>
      <c r="B299" t="s">
        <v>18</v>
      </c>
      <c r="C299" t="s">
        <v>19</v>
      </c>
      <c r="D299" s="13" t="s">
        <v>20</v>
      </c>
      <c r="E299" s="13" t="s">
        <v>31</v>
      </c>
      <c r="F299" s="13" t="s">
        <v>32</v>
      </c>
      <c r="G299" s="13">
        <v>5.8</v>
      </c>
    </row>
    <row r="300" spans="1:7" x14ac:dyDescent="0.35">
      <c r="A300" t="s">
        <v>334</v>
      </c>
      <c r="B300" t="s">
        <v>18</v>
      </c>
      <c r="C300" t="s">
        <v>19</v>
      </c>
      <c r="D300" s="13" t="s">
        <v>20</v>
      </c>
      <c r="E300" s="13" t="s">
        <v>31</v>
      </c>
      <c r="F300" s="13" t="s">
        <v>32</v>
      </c>
      <c r="G300" s="13">
        <v>4.5</v>
      </c>
    </row>
    <row r="301" spans="1:7" x14ac:dyDescent="0.35">
      <c r="A301" t="s">
        <v>335</v>
      </c>
      <c r="B301" t="s">
        <v>25</v>
      </c>
      <c r="C301" t="s">
        <v>26</v>
      </c>
      <c r="D301" s="13" t="s">
        <v>20</v>
      </c>
      <c r="E301" s="13" t="s">
        <v>21</v>
      </c>
      <c r="F301" s="13" t="s">
        <v>32</v>
      </c>
      <c r="G301" s="13">
        <v>7.7</v>
      </c>
    </row>
    <row r="302" spans="1:7" x14ac:dyDescent="0.35">
      <c r="A302" t="s">
        <v>336</v>
      </c>
      <c r="B302" t="s">
        <v>25</v>
      </c>
      <c r="C302" t="s">
        <v>26</v>
      </c>
      <c r="D302" s="13" t="s">
        <v>27</v>
      </c>
      <c r="E302" s="13" t="s">
        <v>31</v>
      </c>
      <c r="F302" s="13" t="s">
        <v>46</v>
      </c>
      <c r="G302" s="13">
        <v>6.7</v>
      </c>
    </row>
    <row r="303" spans="1:7" x14ac:dyDescent="0.35">
      <c r="A303" t="s">
        <v>337</v>
      </c>
      <c r="B303" t="s">
        <v>42</v>
      </c>
      <c r="C303" t="s">
        <v>43</v>
      </c>
      <c r="D303" s="13" t="s">
        <v>20</v>
      </c>
      <c r="E303" s="13" t="s">
        <v>31</v>
      </c>
      <c r="F303" s="13" t="s">
        <v>22</v>
      </c>
      <c r="G303" s="13">
        <v>4.7</v>
      </c>
    </row>
    <row r="304" spans="1:7" x14ac:dyDescent="0.35">
      <c r="A304" t="s">
        <v>338</v>
      </c>
      <c r="B304" t="s">
        <v>25</v>
      </c>
      <c r="C304" t="s">
        <v>26</v>
      </c>
      <c r="D304" s="13" t="s">
        <v>27</v>
      </c>
      <c r="E304" s="13" t="s">
        <v>31</v>
      </c>
      <c r="F304" s="13" t="s">
        <v>44</v>
      </c>
      <c r="G304" s="13">
        <v>4.4000000000000004</v>
      </c>
    </row>
    <row r="305" spans="1:7" x14ac:dyDescent="0.35">
      <c r="A305" t="s">
        <v>339</v>
      </c>
      <c r="B305" t="s">
        <v>18</v>
      </c>
      <c r="C305" t="s">
        <v>19</v>
      </c>
      <c r="D305" s="13" t="s">
        <v>27</v>
      </c>
      <c r="E305" s="13" t="s">
        <v>21</v>
      </c>
      <c r="F305" s="13" t="s">
        <v>28</v>
      </c>
      <c r="G305" s="13">
        <v>4.7</v>
      </c>
    </row>
    <row r="306" spans="1:7" x14ac:dyDescent="0.35">
      <c r="A306" t="s">
        <v>340</v>
      </c>
      <c r="B306" t="s">
        <v>42</v>
      </c>
      <c r="C306" t="s">
        <v>43</v>
      </c>
      <c r="D306" s="13" t="s">
        <v>27</v>
      </c>
      <c r="E306" s="13" t="s">
        <v>21</v>
      </c>
      <c r="F306" s="13" t="s">
        <v>28</v>
      </c>
      <c r="G306" s="13">
        <v>8.6</v>
      </c>
    </row>
    <row r="307" spans="1:7" x14ac:dyDescent="0.35">
      <c r="A307" t="s">
        <v>341</v>
      </c>
      <c r="B307" t="s">
        <v>18</v>
      </c>
      <c r="C307" t="s">
        <v>19</v>
      </c>
      <c r="D307" s="13" t="s">
        <v>20</v>
      </c>
      <c r="E307" s="13" t="s">
        <v>31</v>
      </c>
      <c r="F307" s="13" t="s">
        <v>28</v>
      </c>
      <c r="G307" s="13">
        <v>4.3</v>
      </c>
    </row>
    <row r="308" spans="1:7" x14ac:dyDescent="0.35">
      <c r="A308" t="s">
        <v>342</v>
      </c>
      <c r="B308" t="s">
        <v>18</v>
      </c>
      <c r="C308" t="s">
        <v>19</v>
      </c>
      <c r="D308" s="13" t="s">
        <v>27</v>
      </c>
      <c r="E308" s="13" t="s">
        <v>21</v>
      </c>
      <c r="F308" s="13" t="s">
        <v>36</v>
      </c>
      <c r="G308" s="13">
        <v>9.6</v>
      </c>
    </row>
    <row r="309" spans="1:7" x14ac:dyDescent="0.35">
      <c r="A309" t="s">
        <v>343</v>
      </c>
      <c r="B309" t="s">
        <v>18</v>
      </c>
      <c r="C309" t="s">
        <v>19</v>
      </c>
      <c r="D309" s="13" t="s">
        <v>20</v>
      </c>
      <c r="E309" s="13" t="s">
        <v>21</v>
      </c>
      <c r="F309" s="13" t="s">
        <v>32</v>
      </c>
      <c r="G309" s="13">
        <v>4.0999999999999996</v>
      </c>
    </row>
    <row r="310" spans="1:7" x14ac:dyDescent="0.35">
      <c r="A310" t="s">
        <v>344</v>
      </c>
      <c r="B310" t="s">
        <v>18</v>
      </c>
      <c r="C310" t="s">
        <v>19</v>
      </c>
      <c r="D310" s="13" t="s">
        <v>20</v>
      </c>
      <c r="E310" s="13" t="s">
        <v>21</v>
      </c>
      <c r="F310" s="13" t="s">
        <v>28</v>
      </c>
      <c r="G310" s="13">
        <v>4.7</v>
      </c>
    </row>
    <row r="311" spans="1:7" x14ac:dyDescent="0.35">
      <c r="A311" t="s">
        <v>345</v>
      </c>
      <c r="B311" t="s">
        <v>18</v>
      </c>
      <c r="C311" t="s">
        <v>19</v>
      </c>
      <c r="D311" s="13" t="s">
        <v>27</v>
      </c>
      <c r="E311" s="13" t="s">
        <v>21</v>
      </c>
      <c r="F311" s="13" t="s">
        <v>46</v>
      </c>
      <c r="G311" s="13">
        <v>7.8</v>
      </c>
    </row>
    <row r="312" spans="1:7" x14ac:dyDescent="0.35">
      <c r="A312" t="s">
        <v>346</v>
      </c>
      <c r="B312" t="s">
        <v>42</v>
      </c>
      <c r="C312" t="s">
        <v>43</v>
      </c>
      <c r="D312" s="13" t="s">
        <v>20</v>
      </c>
      <c r="E312" s="13" t="s">
        <v>31</v>
      </c>
      <c r="F312" s="13" t="s">
        <v>36</v>
      </c>
      <c r="G312" s="13">
        <v>5.5</v>
      </c>
    </row>
    <row r="313" spans="1:7" x14ac:dyDescent="0.35">
      <c r="A313" t="s">
        <v>347</v>
      </c>
      <c r="B313" t="s">
        <v>25</v>
      </c>
      <c r="C313" t="s">
        <v>26</v>
      </c>
      <c r="D313" s="13" t="s">
        <v>20</v>
      </c>
      <c r="E313" s="13" t="s">
        <v>31</v>
      </c>
      <c r="F313" s="13" t="s">
        <v>46</v>
      </c>
      <c r="G313" s="13">
        <v>9.6999999999999993</v>
      </c>
    </row>
    <row r="314" spans="1:7" x14ac:dyDescent="0.35">
      <c r="A314" t="s">
        <v>348</v>
      </c>
      <c r="B314" t="s">
        <v>18</v>
      </c>
      <c r="C314" t="s">
        <v>19</v>
      </c>
      <c r="D314" s="13" t="s">
        <v>20</v>
      </c>
      <c r="E314" s="13" t="s">
        <v>21</v>
      </c>
      <c r="F314" s="13" t="s">
        <v>44</v>
      </c>
      <c r="G314" s="13">
        <v>4.4000000000000004</v>
      </c>
    </row>
    <row r="315" spans="1:7" x14ac:dyDescent="0.35">
      <c r="A315" t="s">
        <v>349</v>
      </c>
      <c r="B315" t="s">
        <v>18</v>
      </c>
      <c r="C315" t="s">
        <v>19</v>
      </c>
      <c r="D315" s="13" t="s">
        <v>20</v>
      </c>
      <c r="E315" s="13" t="s">
        <v>21</v>
      </c>
      <c r="F315" s="13" t="s">
        <v>22</v>
      </c>
      <c r="G315" s="13">
        <v>5</v>
      </c>
    </row>
    <row r="316" spans="1:7" x14ac:dyDescent="0.35">
      <c r="A316" t="s">
        <v>350</v>
      </c>
      <c r="B316" t="s">
        <v>25</v>
      </c>
      <c r="C316" t="s">
        <v>26</v>
      </c>
      <c r="D316" s="13" t="s">
        <v>20</v>
      </c>
      <c r="E316" s="13" t="s">
        <v>21</v>
      </c>
      <c r="F316" s="13" t="s">
        <v>28</v>
      </c>
      <c r="G316" s="13">
        <v>4.4000000000000004</v>
      </c>
    </row>
    <row r="317" spans="1:7" x14ac:dyDescent="0.35">
      <c r="A317" t="s">
        <v>351</v>
      </c>
      <c r="B317" t="s">
        <v>25</v>
      </c>
      <c r="C317" t="s">
        <v>26</v>
      </c>
      <c r="D317" s="13" t="s">
        <v>20</v>
      </c>
      <c r="E317" s="13" t="s">
        <v>31</v>
      </c>
      <c r="F317" s="13" t="s">
        <v>44</v>
      </c>
      <c r="G317" s="13">
        <v>5.2</v>
      </c>
    </row>
    <row r="318" spans="1:7" x14ac:dyDescent="0.35">
      <c r="A318" t="s">
        <v>352</v>
      </c>
      <c r="B318" t="s">
        <v>25</v>
      </c>
      <c r="C318" t="s">
        <v>26</v>
      </c>
      <c r="D318" s="13" t="s">
        <v>20</v>
      </c>
      <c r="E318" s="13" t="s">
        <v>21</v>
      </c>
      <c r="F318" s="13" t="s">
        <v>44</v>
      </c>
      <c r="G318" s="13">
        <v>7.3</v>
      </c>
    </row>
    <row r="319" spans="1:7" x14ac:dyDescent="0.35">
      <c r="A319" t="s">
        <v>353</v>
      </c>
      <c r="B319" t="s">
        <v>25</v>
      </c>
      <c r="C319" t="s">
        <v>26</v>
      </c>
      <c r="D319" s="13" t="s">
        <v>20</v>
      </c>
      <c r="E319" s="13" t="s">
        <v>31</v>
      </c>
      <c r="F319" s="13" t="s">
        <v>28</v>
      </c>
      <c r="G319" s="13">
        <v>4.9000000000000004</v>
      </c>
    </row>
    <row r="320" spans="1:7" x14ac:dyDescent="0.35">
      <c r="A320" t="s">
        <v>354</v>
      </c>
      <c r="B320" t="s">
        <v>25</v>
      </c>
      <c r="C320" t="s">
        <v>26</v>
      </c>
      <c r="D320" s="13" t="s">
        <v>20</v>
      </c>
      <c r="E320" s="13" t="s">
        <v>21</v>
      </c>
      <c r="F320" s="13" t="s">
        <v>22</v>
      </c>
      <c r="G320" s="13">
        <v>8.1</v>
      </c>
    </row>
    <row r="321" spans="1:7" x14ac:dyDescent="0.35">
      <c r="A321" t="s">
        <v>355</v>
      </c>
      <c r="B321" t="s">
        <v>25</v>
      </c>
      <c r="C321" t="s">
        <v>26</v>
      </c>
      <c r="D321" s="13" t="s">
        <v>20</v>
      </c>
      <c r="E321" s="13" t="s">
        <v>31</v>
      </c>
      <c r="F321" s="13" t="s">
        <v>22</v>
      </c>
      <c r="G321" s="13">
        <v>8.4</v>
      </c>
    </row>
    <row r="322" spans="1:7" x14ac:dyDescent="0.35">
      <c r="A322" t="s">
        <v>356</v>
      </c>
      <c r="B322" t="s">
        <v>25</v>
      </c>
      <c r="C322" t="s">
        <v>26</v>
      </c>
      <c r="D322" s="13" t="s">
        <v>27</v>
      </c>
      <c r="E322" s="13" t="s">
        <v>21</v>
      </c>
      <c r="F322" s="13" t="s">
        <v>44</v>
      </c>
      <c r="G322" s="13">
        <v>5.5</v>
      </c>
    </row>
    <row r="323" spans="1:7" x14ac:dyDescent="0.35">
      <c r="A323" t="s">
        <v>357</v>
      </c>
      <c r="B323" t="s">
        <v>25</v>
      </c>
      <c r="C323" t="s">
        <v>26</v>
      </c>
      <c r="D323" s="13" t="s">
        <v>27</v>
      </c>
      <c r="E323" s="13" t="s">
        <v>21</v>
      </c>
      <c r="F323" s="13" t="s">
        <v>22</v>
      </c>
      <c r="G323" s="13">
        <v>8.4</v>
      </c>
    </row>
    <row r="324" spans="1:7" x14ac:dyDescent="0.35">
      <c r="A324" t="s">
        <v>358</v>
      </c>
      <c r="B324" t="s">
        <v>18</v>
      </c>
      <c r="C324" t="s">
        <v>19</v>
      </c>
      <c r="D324" s="13" t="s">
        <v>27</v>
      </c>
      <c r="E324" s="13" t="s">
        <v>31</v>
      </c>
      <c r="F324" s="13" t="s">
        <v>22</v>
      </c>
      <c r="G324" s="13">
        <v>9.8000000000000007</v>
      </c>
    </row>
    <row r="325" spans="1:7" x14ac:dyDescent="0.35">
      <c r="A325" t="s">
        <v>359</v>
      </c>
      <c r="B325" t="s">
        <v>18</v>
      </c>
      <c r="C325" t="s">
        <v>19</v>
      </c>
      <c r="D325" s="13" t="s">
        <v>27</v>
      </c>
      <c r="E325" s="13" t="s">
        <v>21</v>
      </c>
      <c r="F325" s="13" t="s">
        <v>46</v>
      </c>
      <c r="G325" s="13">
        <v>6.7</v>
      </c>
    </row>
    <row r="326" spans="1:7" x14ac:dyDescent="0.35">
      <c r="A326" t="s">
        <v>360</v>
      </c>
      <c r="B326" t="s">
        <v>18</v>
      </c>
      <c r="C326" t="s">
        <v>19</v>
      </c>
      <c r="D326" s="13" t="s">
        <v>27</v>
      </c>
      <c r="E326" s="13" t="s">
        <v>31</v>
      </c>
      <c r="F326" s="13" t="s">
        <v>32</v>
      </c>
      <c r="G326" s="13">
        <v>9.4</v>
      </c>
    </row>
    <row r="327" spans="1:7" x14ac:dyDescent="0.35">
      <c r="A327" t="s">
        <v>361</v>
      </c>
      <c r="B327" t="s">
        <v>42</v>
      </c>
      <c r="C327" t="s">
        <v>43</v>
      </c>
      <c r="D327" s="13" t="s">
        <v>27</v>
      </c>
      <c r="E327" s="13" t="s">
        <v>31</v>
      </c>
      <c r="F327" s="13" t="s">
        <v>36</v>
      </c>
      <c r="G327" s="13">
        <v>6.4</v>
      </c>
    </row>
    <row r="328" spans="1:7" x14ac:dyDescent="0.35">
      <c r="A328" t="s">
        <v>362</v>
      </c>
      <c r="B328" t="s">
        <v>18</v>
      </c>
      <c r="C328" t="s">
        <v>19</v>
      </c>
      <c r="D328" s="13" t="s">
        <v>20</v>
      </c>
      <c r="E328" s="13" t="s">
        <v>31</v>
      </c>
      <c r="F328" s="13" t="s">
        <v>44</v>
      </c>
      <c r="G328" s="13">
        <v>5.4</v>
      </c>
    </row>
    <row r="329" spans="1:7" x14ac:dyDescent="0.35">
      <c r="A329" t="s">
        <v>363</v>
      </c>
      <c r="B329" t="s">
        <v>25</v>
      </c>
      <c r="C329" t="s">
        <v>26</v>
      </c>
      <c r="D329" s="13" t="s">
        <v>20</v>
      </c>
      <c r="E329" s="13" t="s">
        <v>31</v>
      </c>
      <c r="F329" s="13" t="s">
        <v>44</v>
      </c>
      <c r="G329" s="13">
        <v>8.6</v>
      </c>
    </row>
    <row r="330" spans="1:7" x14ac:dyDescent="0.35">
      <c r="A330" t="s">
        <v>364</v>
      </c>
      <c r="B330" t="s">
        <v>42</v>
      </c>
      <c r="C330" t="s">
        <v>43</v>
      </c>
      <c r="D330" s="13" t="s">
        <v>20</v>
      </c>
      <c r="E330" s="13" t="s">
        <v>31</v>
      </c>
      <c r="F330" s="13" t="s">
        <v>22</v>
      </c>
      <c r="G330" s="13">
        <v>4</v>
      </c>
    </row>
    <row r="331" spans="1:7" x14ac:dyDescent="0.35">
      <c r="A331" t="s">
        <v>365</v>
      </c>
      <c r="B331" t="s">
        <v>18</v>
      </c>
      <c r="C331" t="s">
        <v>19</v>
      </c>
      <c r="D331" s="13" t="s">
        <v>20</v>
      </c>
      <c r="E331" s="13" t="s">
        <v>31</v>
      </c>
      <c r="F331" s="13" t="s">
        <v>28</v>
      </c>
      <c r="G331" s="13">
        <v>7.6</v>
      </c>
    </row>
    <row r="332" spans="1:7" x14ac:dyDescent="0.35">
      <c r="A332" t="s">
        <v>366</v>
      </c>
      <c r="B332" t="s">
        <v>42</v>
      </c>
      <c r="C332" t="s">
        <v>43</v>
      </c>
      <c r="D332" s="13" t="s">
        <v>27</v>
      </c>
      <c r="E332" s="13" t="s">
        <v>31</v>
      </c>
      <c r="F332" s="13" t="s">
        <v>32</v>
      </c>
      <c r="G332" s="13">
        <v>6.8</v>
      </c>
    </row>
    <row r="333" spans="1:7" x14ac:dyDescent="0.35">
      <c r="A333" t="s">
        <v>367</v>
      </c>
      <c r="B333" t="s">
        <v>18</v>
      </c>
      <c r="C333" t="s">
        <v>19</v>
      </c>
      <c r="D333" s="13" t="s">
        <v>27</v>
      </c>
      <c r="E333" s="13" t="s">
        <v>31</v>
      </c>
      <c r="F333" s="13" t="s">
        <v>44</v>
      </c>
      <c r="G333" s="13">
        <v>9.1</v>
      </c>
    </row>
    <row r="334" spans="1:7" x14ac:dyDescent="0.35">
      <c r="A334" t="s">
        <v>368</v>
      </c>
      <c r="B334" t="s">
        <v>18</v>
      </c>
      <c r="C334" t="s">
        <v>19</v>
      </c>
      <c r="D334" s="13" t="s">
        <v>27</v>
      </c>
      <c r="E334" s="13" t="s">
        <v>31</v>
      </c>
      <c r="F334" s="13" t="s">
        <v>46</v>
      </c>
      <c r="G334" s="13">
        <v>5.5</v>
      </c>
    </row>
    <row r="335" spans="1:7" x14ac:dyDescent="0.35">
      <c r="A335" t="s">
        <v>369</v>
      </c>
      <c r="B335" t="s">
        <v>18</v>
      </c>
      <c r="C335" t="s">
        <v>19</v>
      </c>
      <c r="D335" s="13" t="s">
        <v>20</v>
      </c>
      <c r="E335" s="13" t="s">
        <v>31</v>
      </c>
      <c r="F335" s="13" t="s">
        <v>44</v>
      </c>
      <c r="G335" s="13">
        <v>7.9</v>
      </c>
    </row>
    <row r="336" spans="1:7" x14ac:dyDescent="0.35">
      <c r="A336" t="s">
        <v>370</v>
      </c>
      <c r="B336" t="s">
        <v>25</v>
      </c>
      <c r="C336" t="s">
        <v>26</v>
      </c>
      <c r="D336" s="13" t="s">
        <v>20</v>
      </c>
      <c r="E336" s="13" t="s">
        <v>31</v>
      </c>
      <c r="F336" s="13" t="s">
        <v>36</v>
      </c>
      <c r="G336" s="13">
        <v>8.5</v>
      </c>
    </row>
    <row r="337" spans="1:7" x14ac:dyDescent="0.35">
      <c r="A337" t="s">
        <v>371</v>
      </c>
      <c r="B337" t="s">
        <v>18</v>
      </c>
      <c r="C337" t="s">
        <v>19</v>
      </c>
      <c r="D337" s="13" t="s">
        <v>20</v>
      </c>
      <c r="E337" s="13" t="s">
        <v>21</v>
      </c>
      <c r="F337" s="13" t="s">
        <v>28</v>
      </c>
      <c r="G337" s="13">
        <v>9.1</v>
      </c>
    </row>
    <row r="338" spans="1:7" x14ac:dyDescent="0.35">
      <c r="A338" t="s">
        <v>372</v>
      </c>
      <c r="B338" t="s">
        <v>18</v>
      </c>
      <c r="C338" t="s">
        <v>19</v>
      </c>
      <c r="D338" s="13" t="s">
        <v>27</v>
      </c>
      <c r="E338" s="13" t="s">
        <v>31</v>
      </c>
      <c r="F338" s="13" t="s">
        <v>46</v>
      </c>
      <c r="G338" s="13">
        <v>7.5</v>
      </c>
    </row>
    <row r="339" spans="1:7" x14ac:dyDescent="0.35">
      <c r="A339" t="s">
        <v>373</v>
      </c>
      <c r="B339" t="s">
        <v>42</v>
      </c>
      <c r="C339" t="s">
        <v>43</v>
      </c>
      <c r="D339" s="13" t="s">
        <v>27</v>
      </c>
      <c r="E339" s="13" t="s">
        <v>21</v>
      </c>
      <c r="F339" s="13" t="s">
        <v>36</v>
      </c>
      <c r="G339" s="13">
        <v>5.2</v>
      </c>
    </row>
    <row r="340" spans="1:7" x14ac:dyDescent="0.35">
      <c r="A340" t="s">
        <v>374</v>
      </c>
      <c r="B340" t="s">
        <v>25</v>
      </c>
      <c r="C340" t="s">
        <v>26</v>
      </c>
      <c r="D340" s="13" t="s">
        <v>27</v>
      </c>
      <c r="E340" s="13" t="s">
        <v>21</v>
      </c>
      <c r="F340" s="13" t="s">
        <v>28</v>
      </c>
      <c r="G340" s="13">
        <v>9.5</v>
      </c>
    </row>
    <row r="341" spans="1:7" x14ac:dyDescent="0.35">
      <c r="A341" t="s">
        <v>375</v>
      </c>
      <c r="B341" t="s">
        <v>42</v>
      </c>
      <c r="C341" t="s">
        <v>43</v>
      </c>
      <c r="D341" s="13" t="s">
        <v>20</v>
      </c>
      <c r="E341" s="13" t="s">
        <v>21</v>
      </c>
      <c r="F341" s="13" t="s">
        <v>44</v>
      </c>
      <c r="G341" s="13">
        <v>8.9</v>
      </c>
    </row>
    <row r="342" spans="1:7" x14ac:dyDescent="0.35">
      <c r="A342" t="s">
        <v>376</v>
      </c>
      <c r="B342" t="s">
        <v>42</v>
      </c>
      <c r="C342" t="s">
        <v>43</v>
      </c>
      <c r="D342" s="13" t="s">
        <v>20</v>
      </c>
      <c r="E342" s="13" t="s">
        <v>31</v>
      </c>
      <c r="F342" s="13" t="s">
        <v>28</v>
      </c>
      <c r="G342" s="13">
        <v>7.8</v>
      </c>
    </row>
    <row r="343" spans="1:7" x14ac:dyDescent="0.35">
      <c r="A343" t="s">
        <v>377</v>
      </c>
      <c r="B343" t="s">
        <v>42</v>
      </c>
      <c r="C343" t="s">
        <v>43</v>
      </c>
      <c r="D343" s="13" t="s">
        <v>20</v>
      </c>
      <c r="E343" s="13" t="s">
        <v>21</v>
      </c>
      <c r="F343" s="13" t="s">
        <v>22</v>
      </c>
      <c r="G343" s="13">
        <v>8.9</v>
      </c>
    </row>
    <row r="344" spans="1:7" x14ac:dyDescent="0.35">
      <c r="A344" t="s">
        <v>378</v>
      </c>
      <c r="B344" t="s">
        <v>42</v>
      </c>
      <c r="C344" t="s">
        <v>43</v>
      </c>
      <c r="D344" s="13" t="s">
        <v>20</v>
      </c>
      <c r="E344" s="13" t="s">
        <v>21</v>
      </c>
      <c r="F344" s="13" t="s">
        <v>22</v>
      </c>
      <c r="G344" s="13">
        <v>7.7</v>
      </c>
    </row>
    <row r="345" spans="1:7" x14ac:dyDescent="0.35">
      <c r="A345" t="s">
        <v>379</v>
      </c>
      <c r="B345" t="s">
        <v>25</v>
      </c>
      <c r="C345" t="s">
        <v>26</v>
      </c>
      <c r="D345" s="13" t="s">
        <v>27</v>
      </c>
      <c r="E345" s="13" t="s">
        <v>21</v>
      </c>
      <c r="F345" s="13" t="s">
        <v>44</v>
      </c>
      <c r="G345" s="13">
        <v>9.3000000000000007</v>
      </c>
    </row>
    <row r="346" spans="1:7" x14ac:dyDescent="0.35">
      <c r="A346" t="s">
        <v>380</v>
      </c>
      <c r="B346" t="s">
        <v>18</v>
      </c>
      <c r="C346" t="s">
        <v>19</v>
      </c>
      <c r="D346" s="13" t="s">
        <v>27</v>
      </c>
      <c r="E346" s="13" t="s">
        <v>31</v>
      </c>
      <c r="F346" s="13" t="s">
        <v>36</v>
      </c>
      <c r="G346" s="13">
        <v>6.2</v>
      </c>
    </row>
    <row r="347" spans="1:7" x14ac:dyDescent="0.35">
      <c r="A347" t="s">
        <v>381</v>
      </c>
      <c r="B347" t="s">
        <v>18</v>
      </c>
      <c r="C347" t="s">
        <v>19</v>
      </c>
      <c r="D347" s="13" t="s">
        <v>27</v>
      </c>
      <c r="E347" s="13" t="s">
        <v>21</v>
      </c>
      <c r="F347" s="13" t="s">
        <v>46</v>
      </c>
      <c r="G347" s="13">
        <v>7.6</v>
      </c>
    </row>
    <row r="348" spans="1:7" x14ac:dyDescent="0.35">
      <c r="A348" t="s">
        <v>382</v>
      </c>
      <c r="B348" t="s">
        <v>18</v>
      </c>
      <c r="C348" t="s">
        <v>19</v>
      </c>
      <c r="D348" s="13" t="s">
        <v>20</v>
      </c>
      <c r="E348" s="13" t="s">
        <v>31</v>
      </c>
      <c r="F348" s="13" t="s">
        <v>28</v>
      </c>
      <c r="G348" s="13">
        <v>7.3</v>
      </c>
    </row>
    <row r="349" spans="1:7" x14ac:dyDescent="0.35">
      <c r="A349" t="s">
        <v>383</v>
      </c>
      <c r="B349" t="s">
        <v>25</v>
      </c>
      <c r="C349" t="s">
        <v>26</v>
      </c>
      <c r="D349" s="13" t="s">
        <v>20</v>
      </c>
      <c r="E349" s="13" t="s">
        <v>21</v>
      </c>
      <c r="F349" s="13" t="s">
        <v>32</v>
      </c>
      <c r="G349" s="13">
        <v>4.7</v>
      </c>
    </row>
    <row r="350" spans="1:7" x14ac:dyDescent="0.35">
      <c r="A350" t="s">
        <v>384</v>
      </c>
      <c r="B350" t="s">
        <v>18</v>
      </c>
      <c r="C350" t="s">
        <v>19</v>
      </c>
      <c r="D350" s="13" t="s">
        <v>27</v>
      </c>
      <c r="E350" s="13" t="s">
        <v>31</v>
      </c>
      <c r="F350" s="13" t="s">
        <v>28</v>
      </c>
      <c r="G350" s="13">
        <v>5.0999999999999996</v>
      </c>
    </row>
    <row r="351" spans="1:7" x14ac:dyDescent="0.35">
      <c r="A351" t="s">
        <v>385</v>
      </c>
      <c r="B351" t="s">
        <v>42</v>
      </c>
      <c r="C351" t="s">
        <v>43</v>
      </c>
      <c r="D351" s="13" t="s">
        <v>27</v>
      </c>
      <c r="E351" s="13" t="s">
        <v>21</v>
      </c>
      <c r="F351" s="13" t="s">
        <v>22</v>
      </c>
      <c r="G351" s="13">
        <v>4.8</v>
      </c>
    </row>
    <row r="352" spans="1:7" x14ac:dyDescent="0.35">
      <c r="A352" t="s">
        <v>386</v>
      </c>
      <c r="B352" t="s">
        <v>25</v>
      </c>
      <c r="C352" t="s">
        <v>26</v>
      </c>
      <c r="D352" s="13" t="s">
        <v>20</v>
      </c>
      <c r="E352" s="13" t="s">
        <v>21</v>
      </c>
      <c r="F352" s="13" t="s">
        <v>46</v>
      </c>
      <c r="G352" s="13">
        <v>6.6</v>
      </c>
    </row>
    <row r="353" spans="1:7" x14ac:dyDescent="0.35">
      <c r="A353" t="s">
        <v>387</v>
      </c>
      <c r="B353" t="s">
        <v>18</v>
      </c>
      <c r="C353" t="s">
        <v>19</v>
      </c>
      <c r="D353" s="13" t="s">
        <v>27</v>
      </c>
      <c r="E353" s="13" t="s">
        <v>31</v>
      </c>
      <c r="F353" s="13" t="s">
        <v>28</v>
      </c>
      <c r="G353" s="13">
        <v>5.5</v>
      </c>
    </row>
    <row r="354" spans="1:7" x14ac:dyDescent="0.35">
      <c r="A354" t="s">
        <v>388</v>
      </c>
      <c r="B354" t="s">
        <v>42</v>
      </c>
      <c r="C354" t="s">
        <v>43</v>
      </c>
      <c r="D354" s="13" t="s">
        <v>20</v>
      </c>
      <c r="E354" s="13" t="s">
        <v>21</v>
      </c>
      <c r="F354" s="13" t="s">
        <v>46</v>
      </c>
      <c r="G354" s="13">
        <v>8.5</v>
      </c>
    </row>
    <row r="355" spans="1:7" x14ac:dyDescent="0.35">
      <c r="A355" t="s">
        <v>389</v>
      </c>
      <c r="B355" t="s">
        <v>42</v>
      </c>
      <c r="C355" t="s">
        <v>43</v>
      </c>
      <c r="D355" s="13" t="s">
        <v>20</v>
      </c>
      <c r="E355" s="13" t="s">
        <v>31</v>
      </c>
      <c r="F355" s="13" t="s">
        <v>32</v>
      </c>
      <c r="G355" s="13">
        <v>4.8</v>
      </c>
    </row>
    <row r="356" spans="1:7" x14ac:dyDescent="0.35">
      <c r="A356" t="s">
        <v>390</v>
      </c>
      <c r="B356" t="s">
        <v>25</v>
      </c>
      <c r="C356" t="s">
        <v>26</v>
      </c>
      <c r="D356" s="13" t="s">
        <v>27</v>
      </c>
      <c r="E356" s="13" t="s">
        <v>21</v>
      </c>
      <c r="F356" s="13" t="s">
        <v>28</v>
      </c>
      <c r="G356" s="13">
        <v>8.4</v>
      </c>
    </row>
    <row r="357" spans="1:7" x14ac:dyDescent="0.35">
      <c r="A357" t="s">
        <v>391</v>
      </c>
      <c r="B357" t="s">
        <v>42</v>
      </c>
      <c r="C357" t="s">
        <v>43</v>
      </c>
      <c r="D357" s="13" t="s">
        <v>20</v>
      </c>
      <c r="E357" s="13" t="s">
        <v>21</v>
      </c>
      <c r="F357" s="13" t="s">
        <v>44</v>
      </c>
      <c r="G357" s="13">
        <v>7.8</v>
      </c>
    </row>
    <row r="358" spans="1:7" x14ac:dyDescent="0.35">
      <c r="A358" t="s">
        <v>392</v>
      </c>
      <c r="B358" t="s">
        <v>25</v>
      </c>
      <c r="C358" t="s">
        <v>26</v>
      </c>
      <c r="D358" s="13" t="s">
        <v>27</v>
      </c>
      <c r="E358" s="13" t="s">
        <v>21</v>
      </c>
      <c r="F358" s="13" t="s">
        <v>46</v>
      </c>
      <c r="G358" s="13">
        <v>9.3000000000000007</v>
      </c>
    </row>
    <row r="359" spans="1:7" x14ac:dyDescent="0.35">
      <c r="A359" t="s">
        <v>393</v>
      </c>
      <c r="B359" t="s">
        <v>25</v>
      </c>
      <c r="C359" t="s">
        <v>26</v>
      </c>
      <c r="D359" s="13" t="s">
        <v>27</v>
      </c>
      <c r="E359" s="13" t="s">
        <v>21</v>
      </c>
      <c r="F359" s="13" t="s">
        <v>36</v>
      </c>
      <c r="G359" s="13">
        <v>5.2</v>
      </c>
    </row>
    <row r="360" spans="1:7" x14ac:dyDescent="0.35">
      <c r="A360" t="s">
        <v>394</v>
      </c>
      <c r="B360" t="s">
        <v>42</v>
      </c>
      <c r="C360" t="s">
        <v>43</v>
      </c>
      <c r="D360" s="13" t="s">
        <v>27</v>
      </c>
      <c r="E360" s="13" t="s">
        <v>31</v>
      </c>
      <c r="F360" s="13" t="s">
        <v>28</v>
      </c>
      <c r="G360" s="13">
        <v>6.5</v>
      </c>
    </row>
    <row r="361" spans="1:7" x14ac:dyDescent="0.35">
      <c r="A361" t="s">
        <v>395</v>
      </c>
      <c r="B361" t="s">
        <v>42</v>
      </c>
      <c r="C361" t="s">
        <v>43</v>
      </c>
      <c r="D361" s="13" t="s">
        <v>27</v>
      </c>
      <c r="E361" s="13" t="s">
        <v>31</v>
      </c>
      <c r="F361" s="13" t="s">
        <v>36</v>
      </c>
      <c r="G361" s="13">
        <v>5.6</v>
      </c>
    </row>
    <row r="362" spans="1:7" x14ac:dyDescent="0.35">
      <c r="A362" t="s">
        <v>396</v>
      </c>
      <c r="B362" t="s">
        <v>18</v>
      </c>
      <c r="C362" t="s">
        <v>19</v>
      </c>
      <c r="D362" s="13" t="s">
        <v>20</v>
      </c>
      <c r="E362" s="13" t="s">
        <v>31</v>
      </c>
      <c r="F362" s="13" t="s">
        <v>44</v>
      </c>
      <c r="G362" s="13">
        <v>7.4</v>
      </c>
    </row>
    <row r="363" spans="1:7" x14ac:dyDescent="0.35">
      <c r="A363" t="s">
        <v>397</v>
      </c>
      <c r="B363" t="s">
        <v>25</v>
      </c>
      <c r="C363" t="s">
        <v>26</v>
      </c>
      <c r="D363" s="13" t="s">
        <v>27</v>
      </c>
      <c r="E363" s="13" t="s">
        <v>21</v>
      </c>
      <c r="F363" s="13" t="s">
        <v>44</v>
      </c>
      <c r="G363" s="13">
        <v>9.1</v>
      </c>
    </row>
    <row r="364" spans="1:7" x14ac:dyDescent="0.35">
      <c r="A364" t="s">
        <v>398</v>
      </c>
      <c r="B364" t="s">
        <v>25</v>
      </c>
      <c r="C364" t="s">
        <v>26</v>
      </c>
      <c r="D364" s="13" t="s">
        <v>27</v>
      </c>
      <c r="E364" s="13" t="s">
        <v>31</v>
      </c>
      <c r="F364" s="13" t="s">
        <v>44</v>
      </c>
      <c r="G364" s="13">
        <v>8</v>
      </c>
    </row>
    <row r="365" spans="1:7" x14ac:dyDescent="0.35">
      <c r="A365" t="s">
        <v>399</v>
      </c>
      <c r="B365" t="s">
        <v>18</v>
      </c>
      <c r="C365" t="s">
        <v>19</v>
      </c>
      <c r="D365" s="13" t="s">
        <v>27</v>
      </c>
      <c r="E365" s="13" t="s">
        <v>31</v>
      </c>
      <c r="F365" s="13" t="s">
        <v>32</v>
      </c>
      <c r="G365" s="13">
        <v>7.2</v>
      </c>
    </row>
    <row r="366" spans="1:7" x14ac:dyDescent="0.35">
      <c r="A366" t="s">
        <v>400</v>
      </c>
      <c r="B366" t="s">
        <v>25</v>
      </c>
      <c r="C366" t="s">
        <v>26</v>
      </c>
      <c r="D366" s="13" t="s">
        <v>27</v>
      </c>
      <c r="E366" s="13" t="s">
        <v>21</v>
      </c>
      <c r="F366" s="13" t="s">
        <v>44</v>
      </c>
      <c r="G366" s="13">
        <v>7.1</v>
      </c>
    </row>
    <row r="367" spans="1:7" x14ac:dyDescent="0.35">
      <c r="A367" t="s">
        <v>401</v>
      </c>
      <c r="B367" t="s">
        <v>25</v>
      </c>
      <c r="C367" t="s">
        <v>26</v>
      </c>
      <c r="D367" s="13" t="s">
        <v>27</v>
      </c>
      <c r="E367" s="13" t="s">
        <v>21</v>
      </c>
      <c r="F367" s="13" t="s">
        <v>46</v>
      </c>
      <c r="G367" s="13">
        <v>9.1</v>
      </c>
    </row>
    <row r="368" spans="1:7" x14ac:dyDescent="0.35">
      <c r="A368" t="s">
        <v>402</v>
      </c>
      <c r="B368" t="s">
        <v>25</v>
      </c>
      <c r="C368" t="s">
        <v>26</v>
      </c>
      <c r="D368" s="13" t="s">
        <v>27</v>
      </c>
      <c r="E368" s="13" t="s">
        <v>21</v>
      </c>
      <c r="F368" s="13" t="s">
        <v>28</v>
      </c>
      <c r="G368" s="13">
        <v>5.6</v>
      </c>
    </row>
    <row r="369" spans="1:7" x14ac:dyDescent="0.35">
      <c r="A369" t="s">
        <v>403</v>
      </c>
      <c r="B369" t="s">
        <v>18</v>
      </c>
      <c r="C369" t="s">
        <v>19</v>
      </c>
      <c r="D369" s="13" t="s">
        <v>20</v>
      </c>
      <c r="E369" s="13" t="s">
        <v>31</v>
      </c>
      <c r="F369" s="13" t="s">
        <v>32</v>
      </c>
      <c r="G369" s="13">
        <v>6</v>
      </c>
    </row>
    <row r="370" spans="1:7" x14ac:dyDescent="0.35">
      <c r="A370" t="s">
        <v>404</v>
      </c>
      <c r="B370" t="s">
        <v>25</v>
      </c>
      <c r="C370" t="s">
        <v>26</v>
      </c>
      <c r="D370" s="13" t="s">
        <v>27</v>
      </c>
      <c r="E370" s="13" t="s">
        <v>21</v>
      </c>
      <c r="F370" s="13" t="s">
        <v>36</v>
      </c>
      <c r="G370" s="13">
        <v>5.4</v>
      </c>
    </row>
    <row r="371" spans="1:7" x14ac:dyDescent="0.35">
      <c r="A371" t="s">
        <v>405</v>
      </c>
      <c r="B371" t="s">
        <v>18</v>
      </c>
      <c r="C371" t="s">
        <v>19</v>
      </c>
      <c r="D371" s="13" t="s">
        <v>20</v>
      </c>
      <c r="E371" s="13" t="s">
        <v>31</v>
      </c>
      <c r="F371" s="13" t="s">
        <v>28</v>
      </c>
      <c r="G371" s="13">
        <v>7.8</v>
      </c>
    </row>
    <row r="372" spans="1:7" x14ac:dyDescent="0.35">
      <c r="A372" t="s">
        <v>406</v>
      </c>
      <c r="B372" t="s">
        <v>42</v>
      </c>
      <c r="C372" t="s">
        <v>43</v>
      </c>
      <c r="D372" s="13" t="s">
        <v>20</v>
      </c>
      <c r="E372" s="13" t="s">
        <v>21</v>
      </c>
      <c r="F372" s="13" t="s">
        <v>28</v>
      </c>
      <c r="G372" s="13">
        <v>9.9</v>
      </c>
    </row>
    <row r="373" spans="1:7" x14ac:dyDescent="0.35">
      <c r="A373" t="s">
        <v>407</v>
      </c>
      <c r="B373" t="s">
        <v>42</v>
      </c>
      <c r="C373" t="s">
        <v>43</v>
      </c>
      <c r="D373" s="13" t="s">
        <v>27</v>
      </c>
      <c r="E373" s="13" t="s">
        <v>21</v>
      </c>
      <c r="F373" s="13" t="s">
        <v>46</v>
      </c>
      <c r="G373" s="13">
        <v>4.9000000000000004</v>
      </c>
    </row>
    <row r="374" spans="1:7" x14ac:dyDescent="0.35">
      <c r="A374" t="s">
        <v>408</v>
      </c>
      <c r="B374" t="s">
        <v>25</v>
      </c>
      <c r="C374" t="s">
        <v>26</v>
      </c>
      <c r="D374" s="13" t="s">
        <v>27</v>
      </c>
      <c r="E374" s="13" t="s">
        <v>21</v>
      </c>
      <c r="F374" s="13" t="s">
        <v>32</v>
      </c>
      <c r="G374" s="13">
        <v>5.2</v>
      </c>
    </row>
    <row r="375" spans="1:7" x14ac:dyDescent="0.35">
      <c r="A375" t="s">
        <v>409</v>
      </c>
      <c r="B375" t="s">
        <v>25</v>
      </c>
      <c r="C375" t="s">
        <v>26</v>
      </c>
      <c r="D375" s="13" t="s">
        <v>27</v>
      </c>
      <c r="E375" s="13" t="s">
        <v>31</v>
      </c>
      <c r="F375" s="13" t="s">
        <v>46</v>
      </c>
      <c r="G375" s="13">
        <v>8.9</v>
      </c>
    </row>
    <row r="376" spans="1:7" x14ac:dyDescent="0.35">
      <c r="A376" t="s">
        <v>410</v>
      </c>
      <c r="B376" t="s">
        <v>18</v>
      </c>
      <c r="C376" t="s">
        <v>19</v>
      </c>
      <c r="D376" s="13" t="s">
        <v>27</v>
      </c>
      <c r="E376" s="13" t="s">
        <v>21</v>
      </c>
      <c r="F376" s="13" t="s">
        <v>32</v>
      </c>
      <c r="G376" s="13">
        <v>9.1</v>
      </c>
    </row>
    <row r="377" spans="1:7" x14ac:dyDescent="0.35">
      <c r="A377" t="s">
        <v>411</v>
      </c>
      <c r="B377" t="s">
        <v>18</v>
      </c>
      <c r="C377" t="s">
        <v>19</v>
      </c>
      <c r="D377" s="13" t="s">
        <v>20</v>
      </c>
      <c r="E377" s="13" t="s">
        <v>21</v>
      </c>
      <c r="F377" s="13" t="s">
        <v>46</v>
      </c>
      <c r="G377" s="13">
        <v>7</v>
      </c>
    </row>
    <row r="378" spans="1:7" x14ac:dyDescent="0.35">
      <c r="A378" t="s">
        <v>412</v>
      </c>
      <c r="B378" t="s">
        <v>42</v>
      </c>
      <c r="C378" t="s">
        <v>43</v>
      </c>
      <c r="D378" s="13" t="s">
        <v>20</v>
      </c>
      <c r="E378" s="13" t="s">
        <v>21</v>
      </c>
      <c r="F378" s="13" t="s">
        <v>32</v>
      </c>
      <c r="G378" s="13">
        <v>9.6</v>
      </c>
    </row>
    <row r="379" spans="1:7" x14ac:dyDescent="0.35">
      <c r="A379" t="s">
        <v>413</v>
      </c>
      <c r="B379" t="s">
        <v>25</v>
      </c>
      <c r="C379" t="s">
        <v>26</v>
      </c>
      <c r="D379" s="13" t="s">
        <v>27</v>
      </c>
      <c r="E379" s="13" t="s">
        <v>31</v>
      </c>
      <c r="F379" s="13" t="s">
        <v>36</v>
      </c>
      <c r="G379" s="13">
        <v>8.6999999999999993</v>
      </c>
    </row>
    <row r="380" spans="1:7" x14ac:dyDescent="0.35">
      <c r="A380" t="s">
        <v>414</v>
      </c>
      <c r="B380" t="s">
        <v>25</v>
      </c>
      <c r="C380" t="s">
        <v>26</v>
      </c>
      <c r="D380" s="13" t="s">
        <v>20</v>
      </c>
      <c r="E380" s="13" t="s">
        <v>31</v>
      </c>
      <c r="F380" s="13" t="s">
        <v>46</v>
      </c>
      <c r="G380" s="13">
        <v>9.4</v>
      </c>
    </row>
    <row r="381" spans="1:7" x14ac:dyDescent="0.35">
      <c r="A381" t="s">
        <v>415</v>
      </c>
      <c r="B381" t="s">
        <v>42</v>
      </c>
      <c r="C381" t="s">
        <v>43</v>
      </c>
      <c r="D381" s="13" t="s">
        <v>27</v>
      </c>
      <c r="E381" s="13" t="s">
        <v>21</v>
      </c>
      <c r="F381" s="13" t="s">
        <v>28</v>
      </c>
      <c r="G381" s="13">
        <v>4</v>
      </c>
    </row>
    <row r="382" spans="1:7" x14ac:dyDescent="0.35">
      <c r="A382" t="s">
        <v>416</v>
      </c>
      <c r="B382" t="s">
        <v>18</v>
      </c>
      <c r="C382" t="s">
        <v>19</v>
      </c>
      <c r="D382" s="13" t="s">
        <v>20</v>
      </c>
      <c r="E382" s="13" t="s">
        <v>31</v>
      </c>
      <c r="F382" s="13" t="s">
        <v>36</v>
      </c>
      <c r="G382" s="13">
        <v>7.5</v>
      </c>
    </row>
    <row r="383" spans="1:7" x14ac:dyDescent="0.35">
      <c r="A383" t="s">
        <v>417</v>
      </c>
      <c r="B383" t="s">
        <v>25</v>
      </c>
      <c r="C383" t="s">
        <v>26</v>
      </c>
      <c r="D383" s="13" t="s">
        <v>27</v>
      </c>
      <c r="E383" s="13" t="s">
        <v>21</v>
      </c>
      <c r="F383" s="13" t="s">
        <v>28</v>
      </c>
      <c r="G383" s="13">
        <v>4.2</v>
      </c>
    </row>
    <row r="384" spans="1:7" x14ac:dyDescent="0.35">
      <c r="A384" t="s">
        <v>418</v>
      </c>
      <c r="B384" t="s">
        <v>42</v>
      </c>
      <c r="C384" t="s">
        <v>43</v>
      </c>
      <c r="D384" s="13" t="s">
        <v>27</v>
      </c>
      <c r="E384" s="13" t="s">
        <v>21</v>
      </c>
      <c r="F384" s="13" t="s">
        <v>44</v>
      </c>
      <c r="G384" s="13">
        <v>9.9</v>
      </c>
    </row>
    <row r="385" spans="1:7" x14ac:dyDescent="0.35">
      <c r="A385" t="s">
        <v>419</v>
      </c>
      <c r="B385" t="s">
        <v>25</v>
      </c>
      <c r="C385" t="s">
        <v>26</v>
      </c>
      <c r="D385" s="13" t="s">
        <v>20</v>
      </c>
      <c r="E385" s="13" t="s">
        <v>21</v>
      </c>
      <c r="F385" s="13" t="s">
        <v>44</v>
      </c>
      <c r="G385" s="13">
        <v>4.2</v>
      </c>
    </row>
    <row r="386" spans="1:7" x14ac:dyDescent="0.35">
      <c r="A386" t="s">
        <v>420</v>
      </c>
      <c r="B386" t="s">
        <v>18</v>
      </c>
      <c r="C386" t="s">
        <v>19</v>
      </c>
      <c r="D386" s="13" t="s">
        <v>27</v>
      </c>
      <c r="E386" s="13" t="s">
        <v>21</v>
      </c>
      <c r="F386" s="13" t="s">
        <v>44</v>
      </c>
      <c r="G386" s="13">
        <v>9.9</v>
      </c>
    </row>
    <row r="387" spans="1:7" x14ac:dyDescent="0.35">
      <c r="A387" t="s">
        <v>421</v>
      </c>
      <c r="B387" t="s">
        <v>42</v>
      </c>
      <c r="C387" t="s">
        <v>43</v>
      </c>
      <c r="D387" s="13" t="s">
        <v>20</v>
      </c>
      <c r="E387" s="13" t="s">
        <v>31</v>
      </c>
      <c r="F387" s="13" t="s">
        <v>36</v>
      </c>
      <c r="G387" s="13">
        <v>5.8</v>
      </c>
    </row>
    <row r="388" spans="1:7" x14ac:dyDescent="0.35">
      <c r="A388" t="s">
        <v>422</v>
      </c>
      <c r="B388" t="s">
        <v>25</v>
      </c>
      <c r="C388" t="s">
        <v>26</v>
      </c>
      <c r="D388" s="13" t="s">
        <v>27</v>
      </c>
      <c r="E388" s="13" t="s">
        <v>31</v>
      </c>
      <c r="F388" s="13" t="s">
        <v>44</v>
      </c>
      <c r="G388" s="13">
        <v>6</v>
      </c>
    </row>
    <row r="389" spans="1:7" x14ac:dyDescent="0.35">
      <c r="A389" t="s">
        <v>423</v>
      </c>
      <c r="B389" t="s">
        <v>18</v>
      </c>
      <c r="C389" t="s">
        <v>19</v>
      </c>
      <c r="D389" s="13" t="s">
        <v>27</v>
      </c>
      <c r="E389" s="13" t="s">
        <v>21</v>
      </c>
      <c r="F389" s="13" t="s">
        <v>22</v>
      </c>
      <c r="G389" s="13">
        <v>10</v>
      </c>
    </row>
    <row r="390" spans="1:7" x14ac:dyDescent="0.35">
      <c r="A390" t="s">
        <v>424</v>
      </c>
      <c r="B390" t="s">
        <v>25</v>
      </c>
      <c r="C390" t="s">
        <v>26</v>
      </c>
      <c r="D390" s="13" t="s">
        <v>20</v>
      </c>
      <c r="E390" s="13" t="s">
        <v>21</v>
      </c>
      <c r="F390" s="13" t="s">
        <v>46</v>
      </c>
      <c r="G390" s="13">
        <v>9.5</v>
      </c>
    </row>
    <row r="391" spans="1:7" x14ac:dyDescent="0.35">
      <c r="A391" t="s">
        <v>425</v>
      </c>
      <c r="B391" t="s">
        <v>42</v>
      </c>
      <c r="C391" t="s">
        <v>43</v>
      </c>
      <c r="D391" s="13" t="s">
        <v>27</v>
      </c>
      <c r="E391" s="13" t="s">
        <v>31</v>
      </c>
      <c r="F391" s="13" t="s">
        <v>44</v>
      </c>
      <c r="G391" s="13">
        <v>6.6</v>
      </c>
    </row>
    <row r="392" spans="1:7" x14ac:dyDescent="0.35">
      <c r="A392" t="s">
        <v>426</v>
      </c>
      <c r="B392" t="s">
        <v>25</v>
      </c>
      <c r="C392" t="s">
        <v>26</v>
      </c>
      <c r="D392" s="13" t="s">
        <v>20</v>
      </c>
      <c r="E392" s="13" t="s">
        <v>21</v>
      </c>
      <c r="F392" s="13" t="s">
        <v>46</v>
      </c>
      <c r="G392" s="13">
        <v>8.1</v>
      </c>
    </row>
    <row r="393" spans="1:7" x14ac:dyDescent="0.35">
      <c r="A393" t="s">
        <v>427</v>
      </c>
      <c r="B393" t="s">
        <v>42</v>
      </c>
      <c r="C393" t="s">
        <v>43</v>
      </c>
      <c r="D393" s="13" t="s">
        <v>27</v>
      </c>
      <c r="E393" s="13" t="s">
        <v>21</v>
      </c>
      <c r="F393" s="13" t="s">
        <v>46</v>
      </c>
      <c r="G393" s="13">
        <v>9.6999999999999993</v>
      </c>
    </row>
    <row r="394" spans="1:7" x14ac:dyDescent="0.35">
      <c r="A394" t="s">
        <v>428</v>
      </c>
      <c r="B394" t="s">
        <v>18</v>
      </c>
      <c r="C394" t="s">
        <v>19</v>
      </c>
      <c r="D394" s="13" t="s">
        <v>20</v>
      </c>
      <c r="E394" s="13" t="s">
        <v>31</v>
      </c>
      <c r="F394" s="13" t="s">
        <v>28</v>
      </c>
      <c r="G394" s="13">
        <v>7.2</v>
      </c>
    </row>
    <row r="395" spans="1:7" x14ac:dyDescent="0.35">
      <c r="A395" t="s">
        <v>429</v>
      </c>
      <c r="B395" t="s">
        <v>18</v>
      </c>
      <c r="C395" t="s">
        <v>19</v>
      </c>
      <c r="D395" s="13" t="s">
        <v>20</v>
      </c>
      <c r="E395" s="13" t="s">
        <v>21</v>
      </c>
      <c r="F395" s="13" t="s">
        <v>36</v>
      </c>
      <c r="G395" s="13">
        <v>6.2</v>
      </c>
    </row>
    <row r="396" spans="1:7" x14ac:dyDescent="0.35">
      <c r="A396" t="s">
        <v>430</v>
      </c>
      <c r="B396" t="s">
        <v>18</v>
      </c>
      <c r="C396" t="s">
        <v>19</v>
      </c>
      <c r="D396" s="13" t="s">
        <v>27</v>
      </c>
      <c r="E396" s="13" t="s">
        <v>21</v>
      </c>
      <c r="F396" s="13" t="s">
        <v>22</v>
      </c>
      <c r="G396" s="13">
        <v>7.3</v>
      </c>
    </row>
    <row r="397" spans="1:7" x14ac:dyDescent="0.35">
      <c r="A397" t="s">
        <v>431</v>
      </c>
      <c r="B397" t="s">
        <v>18</v>
      </c>
      <c r="C397" t="s">
        <v>19</v>
      </c>
      <c r="D397" s="13" t="s">
        <v>27</v>
      </c>
      <c r="E397" s="13" t="s">
        <v>21</v>
      </c>
      <c r="F397" s="13" t="s">
        <v>22</v>
      </c>
      <c r="G397" s="13">
        <v>4.3</v>
      </c>
    </row>
    <row r="398" spans="1:7" x14ac:dyDescent="0.35">
      <c r="A398" t="s">
        <v>432</v>
      </c>
      <c r="B398" t="s">
        <v>18</v>
      </c>
      <c r="C398" t="s">
        <v>19</v>
      </c>
      <c r="D398" s="13" t="s">
        <v>27</v>
      </c>
      <c r="E398" s="13" t="s">
        <v>21</v>
      </c>
      <c r="F398" s="13" t="s">
        <v>44</v>
      </c>
      <c r="G398" s="13">
        <v>4.5999999999999996</v>
      </c>
    </row>
    <row r="399" spans="1:7" x14ac:dyDescent="0.35">
      <c r="A399" t="s">
        <v>433</v>
      </c>
      <c r="B399" t="s">
        <v>42</v>
      </c>
      <c r="C399" t="s">
        <v>43</v>
      </c>
      <c r="D399" s="13" t="s">
        <v>27</v>
      </c>
      <c r="E399" s="13" t="s">
        <v>31</v>
      </c>
      <c r="F399" s="13" t="s">
        <v>32</v>
      </c>
      <c r="G399" s="13">
        <v>5.8</v>
      </c>
    </row>
    <row r="400" spans="1:7" x14ac:dyDescent="0.35">
      <c r="A400" t="s">
        <v>434</v>
      </c>
      <c r="B400" t="s">
        <v>42</v>
      </c>
      <c r="C400" t="s">
        <v>43</v>
      </c>
      <c r="D400" s="13" t="s">
        <v>20</v>
      </c>
      <c r="E400" s="13" t="s">
        <v>21</v>
      </c>
      <c r="F400" s="13" t="s">
        <v>22</v>
      </c>
      <c r="G400" s="13">
        <v>8.3000000000000007</v>
      </c>
    </row>
    <row r="401" spans="1:7" x14ac:dyDescent="0.35">
      <c r="A401" t="s">
        <v>435</v>
      </c>
      <c r="B401" t="s">
        <v>42</v>
      </c>
      <c r="C401" t="s">
        <v>43</v>
      </c>
      <c r="D401" s="13" t="s">
        <v>20</v>
      </c>
      <c r="E401" s="13" t="s">
        <v>31</v>
      </c>
      <c r="F401" s="13" t="s">
        <v>28</v>
      </c>
      <c r="G401" s="13">
        <v>8</v>
      </c>
    </row>
    <row r="402" spans="1:7" x14ac:dyDescent="0.35">
      <c r="A402" t="s">
        <v>436</v>
      </c>
      <c r="B402" t="s">
        <v>25</v>
      </c>
      <c r="C402" t="s">
        <v>26</v>
      </c>
      <c r="D402" s="13" t="s">
        <v>27</v>
      </c>
      <c r="E402" s="13" t="s">
        <v>21</v>
      </c>
      <c r="F402" s="13" t="s">
        <v>44</v>
      </c>
      <c r="G402" s="13">
        <v>9.4</v>
      </c>
    </row>
    <row r="403" spans="1:7" x14ac:dyDescent="0.35">
      <c r="A403" t="s">
        <v>437</v>
      </c>
      <c r="B403" t="s">
        <v>25</v>
      </c>
      <c r="C403" t="s">
        <v>26</v>
      </c>
      <c r="D403" s="13" t="s">
        <v>27</v>
      </c>
      <c r="E403" s="13" t="s">
        <v>31</v>
      </c>
      <c r="F403" s="13" t="s">
        <v>32</v>
      </c>
      <c r="G403" s="13">
        <v>6.2</v>
      </c>
    </row>
    <row r="404" spans="1:7" x14ac:dyDescent="0.35">
      <c r="A404" t="s">
        <v>438</v>
      </c>
      <c r="B404" t="s">
        <v>25</v>
      </c>
      <c r="C404" t="s">
        <v>26</v>
      </c>
      <c r="D404" s="13" t="s">
        <v>20</v>
      </c>
      <c r="E404" s="13" t="s">
        <v>31</v>
      </c>
      <c r="F404" s="13" t="s">
        <v>32</v>
      </c>
      <c r="G404" s="13">
        <v>9.8000000000000007</v>
      </c>
    </row>
    <row r="405" spans="1:7" x14ac:dyDescent="0.35">
      <c r="A405" t="s">
        <v>439</v>
      </c>
      <c r="B405" t="s">
        <v>42</v>
      </c>
      <c r="C405" t="s">
        <v>43</v>
      </c>
      <c r="D405" s="13" t="s">
        <v>27</v>
      </c>
      <c r="E405" s="13" t="s">
        <v>21</v>
      </c>
      <c r="F405" s="13" t="s">
        <v>46</v>
      </c>
      <c r="G405" s="13">
        <v>9.6</v>
      </c>
    </row>
    <row r="406" spans="1:7" x14ac:dyDescent="0.35">
      <c r="A406" t="s">
        <v>440</v>
      </c>
      <c r="B406" t="s">
        <v>25</v>
      </c>
      <c r="C406" t="s">
        <v>26</v>
      </c>
      <c r="D406" s="13" t="s">
        <v>20</v>
      </c>
      <c r="E406" s="13" t="s">
        <v>21</v>
      </c>
      <c r="F406" s="13" t="s">
        <v>46</v>
      </c>
      <c r="G406" s="13">
        <v>4.9000000000000004</v>
      </c>
    </row>
    <row r="407" spans="1:7" x14ac:dyDescent="0.35">
      <c r="A407" t="s">
        <v>441</v>
      </c>
      <c r="B407" t="s">
        <v>18</v>
      </c>
      <c r="C407" t="s">
        <v>19</v>
      </c>
      <c r="D407" s="13" t="s">
        <v>20</v>
      </c>
      <c r="E407" s="13" t="s">
        <v>31</v>
      </c>
      <c r="F407" s="13" t="s">
        <v>36</v>
      </c>
      <c r="G407" s="13">
        <v>8</v>
      </c>
    </row>
    <row r="408" spans="1:7" x14ac:dyDescent="0.35">
      <c r="A408" t="s">
        <v>442</v>
      </c>
      <c r="B408" t="s">
        <v>18</v>
      </c>
      <c r="C408" t="s">
        <v>19</v>
      </c>
      <c r="D408" s="13" t="s">
        <v>27</v>
      </c>
      <c r="E408" s="13" t="s">
        <v>31</v>
      </c>
      <c r="F408" s="13" t="s">
        <v>44</v>
      </c>
      <c r="G408" s="13">
        <v>7.8</v>
      </c>
    </row>
    <row r="409" spans="1:7" x14ac:dyDescent="0.35">
      <c r="A409" t="s">
        <v>443</v>
      </c>
      <c r="B409" t="s">
        <v>42</v>
      </c>
      <c r="C409" t="s">
        <v>43</v>
      </c>
      <c r="D409" s="13" t="s">
        <v>20</v>
      </c>
      <c r="E409" s="13" t="s">
        <v>21</v>
      </c>
      <c r="F409" s="13" t="s">
        <v>46</v>
      </c>
      <c r="G409" s="13">
        <v>4.0999999999999996</v>
      </c>
    </row>
    <row r="410" spans="1:7" x14ac:dyDescent="0.35">
      <c r="A410" t="s">
        <v>444</v>
      </c>
      <c r="B410" t="s">
        <v>18</v>
      </c>
      <c r="C410" t="s">
        <v>19</v>
      </c>
      <c r="D410" s="13" t="s">
        <v>27</v>
      </c>
      <c r="E410" s="13" t="s">
        <v>21</v>
      </c>
      <c r="F410" s="13" t="s">
        <v>32</v>
      </c>
      <c r="G410" s="13">
        <v>5.5</v>
      </c>
    </row>
    <row r="411" spans="1:7" x14ac:dyDescent="0.35">
      <c r="A411" t="s">
        <v>445</v>
      </c>
      <c r="B411" t="s">
        <v>25</v>
      </c>
      <c r="C411" t="s">
        <v>26</v>
      </c>
      <c r="D411" s="13" t="s">
        <v>27</v>
      </c>
      <c r="E411" s="13" t="s">
        <v>21</v>
      </c>
      <c r="F411" s="13" t="s">
        <v>46</v>
      </c>
      <c r="G411" s="13">
        <v>5.4</v>
      </c>
    </row>
    <row r="412" spans="1:7" x14ac:dyDescent="0.35">
      <c r="A412" t="s">
        <v>446</v>
      </c>
      <c r="B412" t="s">
        <v>42</v>
      </c>
      <c r="C412" t="s">
        <v>43</v>
      </c>
      <c r="D412" s="13" t="s">
        <v>27</v>
      </c>
      <c r="E412" s="13" t="s">
        <v>21</v>
      </c>
      <c r="F412" s="13" t="s">
        <v>22</v>
      </c>
      <c r="G412" s="13">
        <v>5.0999999999999996</v>
      </c>
    </row>
    <row r="413" spans="1:7" x14ac:dyDescent="0.35">
      <c r="A413" t="s">
        <v>447</v>
      </c>
      <c r="B413" t="s">
        <v>42</v>
      </c>
      <c r="C413" t="s">
        <v>43</v>
      </c>
      <c r="D413" s="13" t="s">
        <v>27</v>
      </c>
      <c r="E413" s="13" t="s">
        <v>31</v>
      </c>
      <c r="F413" s="13" t="s">
        <v>36</v>
      </c>
      <c r="G413" s="13">
        <v>6.9</v>
      </c>
    </row>
    <row r="414" spans="1:7" x14ac:dyDescent="0.35">
      <c r="A414" t="s">
        <v>448</v>
      </c>
      <c r="B414" t="s">
        <v>18</v>
      </c>
      <c r="C414" t="s">
        <v>19</v>
      </c>
      <c r="D414" s="13" t="s">
        <v>20</v>
      </c>
      <c r="E414" s="13" t="s">
        <v>31</v>
      </c>
      <c r="F414" s="13" t="s">
        <v>22</v>
      </c>
      <c r="G414" s="13">
        <v>7.8</v>
      </c>
    </row>
    <row r="415" spans="1:7" x14ac:dyDescent="0.35">
      <c r="A415" t="s">
        <v>449</v>
      </c>
      <c r="B415" t="s">
        <v>18</v>
      </c>
      <c r="C415" t="s">
        <v>19</v>
      </c>
      <c r="D415" s="13" t="s">
        <v>27</v>
      </c>
      <c r="E415" s="13" t="s">
        <v>31</v>
      </c>
      <c r="F415" s="13" t="s">
        <v>36</v>
      </c>
      <c r="G415" s="13">
        <v>6.6</v>
      </c>
    </row>
    <row r="416" spans="1:7" x14ac:dyDescent="0.35">
      <c r="A416" t="s">
        <v>450</v>
      </c>
      <c r="B416" t="s">
        <v>18</v>
      </c>
      <c r="C416" t="s">
        <v>19</v>
      </c>
      <c r="D416" s="13" t="s">
        <v>27</v>
      </c>
      <c r="E416" s="13" t="s">
        <v>31</v>
      </c>
      <c r="F416" s="13" t="s">
        <v>32</v>
      </c>
      <c r="G416" s="13">
        <v>9.1999999999999993</v>
      </c>
    </row>
    <row r="417" spans="1:7" x14ac:dyDescent="0.35">
      <c r="A417" t="s">
        <v>451</v>
      </c>
      <c r="B417" t="s">
        <v>42</v>
      </c>
      <c r="C417" t="s">
        <v>43</v>
      </c>
      <c r="D417" s="13" t="s">
        <v>27</v>
      </c>
      <c r="E417" s="13" t="s">
        <v>31</v>
      </c>
      <c r="F417" s="13" t="s">
        <v>22</v>
      </c>
      <c r="G417" s="13">
        <v>7.8</v>
      </c>
    </row>
    <row r="418" spans="1:7" x14ac:dyDescent="0.35">
      <c r="A418" t="s">
        <v>452</v>
      </c>
      <c r="B418" t="s">
        <v>25</v>
      </c>
      <c r="C418" t="s">
        <v>26</v>
      </c>
      <c r="D418" s="13" t="s">
        <v>27</v>
      </c>
      <c r="E418" s="13" t="s">
        <v>21</v>
      </c>
      <c r="F418" s="13" t="s">
        <v>32</v>
      </c>
      <c r="G418" s="13">
        <v>8.6999999999999993</v>
      </c>
    </row>
    <row r="419" spans="1:7" x14ac:dyDescent="0.35">
      <c r="A419" t="s">
        <v>453</v>
      </c>
      <c r="B419" t="s">
        <v>25</v>
      </c>
      <c r="C419" t="s">
        <v>26</v>
      </c>
      <c r="D419" s="13" t="s">
        <v>20</v>
      </c>
      <c r="E419" s="13" t="s">
        <v>21</v>
      </c>
      <c r="F419" s="13" t="s">
        <v>22</v>
      </c>
      <c r="G419" s="13">
        <v>9.1999999999999993</v>
      </c>
    </row>
    <row r="420" spans="1:7" x14ac:dyDescent="0.35">
      <c r="A420" t="s">
        <v>454</v>
      </c>
      <c r="B420" t="s">
        <v>42</v>
      </c>
      <c r="C420" t="s">
        <v>43</v>
      </c>
      <c r="D420" s="13" t="s">
        <v>27</v>
      </c>
      <c r="E420" s="13" t="s">
        <v>21</v>
      </c>
      <c r="F420" s="13" t="s">
        <v>22</v>
      </c>
      <c r="G420" s="13">
        <v>8.3000000000000007</v>
      </c>
    </row>
    <row r="421" spans="1:7" x14ac:dyDescent="0.35">
      <c r="A421" t="s">
        <v>455</v>
      </c>
      <c r="B421" t="s">
        <v>18</v>
      </c>
      <c r="C421" t="s">
        <v>19</v>
      </c>
      <c r="D421" s="13" t="s">
        <v>20</v>
      </c>
      <c r="E421" s="13" t="s">
        <v>21</v>
      </c>
      <c r="F421" s="13" t="s">
        <v>28</v>
      </c>
      <c r="G421" s="13">
        <v>8.1999999999999993</v>
      </c>
    </row>
    <row r="422" spans="1:7" x14ac:dyDescent="0.35">
      <c r="A422" t="s">
        <v>456</v>
      </c>
      <c r="B422" t="s">
        <v>25</v>
      </c>
      <c r="C422" t="s">
        <v>26</v>
      </c>
      <c r="D422" s="13" t="s">
        <v>20</v>
      </c>
      <c r="E422" s="13" t="s">
        <v>21</v>
      </c>
      <c r="F422" s="13" t="s">
        <v>44</v>
      </c>
      <c r="G422" s="13">
        <v>7.5</v>
      </c>
    </row>
    <row r="423" spans="1:7" x14ac:dyDescent="0.35">
      <c r="A423" t="s">
        <v>457</v>
      </c>
      <c r="B423" t="s">
        <v>25</v>
      </c>
      <c r="C423" t="s">
        <v>26</v>
      </c>
      <c r="D423" s="13" t="s">
        <v>27</v>
      </c>
      <c r="E423" s="13" t="s">
        <v>21</v>
      </c>
      <c r="F423" s="13" t="s">
        <v>28</v>
      </c>
      <c r="G423" s="13">
        <v>9.8000000000000007</v>
      </c>
    </row>
    <row r="424" spans="1:7" x14ac:dyDescent="0.35">
      <c r="A424" t="s">
        <v>458</v>
      </c>
      <c r="B424" t="s">
        <v>25</v>
      </c>
      <c r="C424" t="s">
        <v>26</v>
      </c>
      <c r="D424" s="13" t="s">
        <v>20</v>
      </c>
      <c r="E424" s="13" t="s">
        <v>21</v>
      </c>
      <c r="F424" s="13" t="s">
        <v>46</v>
      </c>
      <c r="G424" s="13">
        <v>8.6999999999999993</v>
      </c>
    </row>
    <row r="425" spans="1:7" x14ac:dyDescent="0.35">
      <c r="A425" t="s">
        <v>459</v>
      </c>
      <c r="B425" t="s">
        <v>42</v>
      </c>
      <c r="C425" t="s">
        <v>43</v>
      </c>
      <c r="D425" s="13" t="s">
        <v>20</v>
      </c>
      <c r="E425" s="13" t="s">
        <v>31</v>
      </c>
      <c r="F425" s="13" t="s">
        <v>46</v>
      </c>
      <c r="G425" s="13">
        <v>6.7</v>
      </c>
    </row>
    <row r="426" spans="1:7" x14ac:dyDescent="0.35">
      <c r="A426" t="s">
        <v>460</v>
      </c>
      <c r="B426" t="s">
        <v>25</v>
      </c>
      <c r="C426" t="s">
        <v>26</v>
      </c>
      <c r="D426" s="13" t="s">
        <v>27</v>
      </c>
      <c r="E426" s="13" t="s">
        <v>31</v>
      </c>
      <c r="F426" s="13" t="s">
        <v>46</v>
      </c>
      <c r="G426" s="13">
        <v>5</v>
      </c>
    </row>
    <row r="427" spans="1:7" x14ac:dyDescent="0.35">
      <c r="A427" t="s">
        <v>461</v>
      </c>
      <c r="B427" t="s">
        <v>42</v>
      </c>
      <c r="C427" t="s">
        <v>43</v>
      </c>
      <c r="D427" s="13" t="s">
        <v>20</v>
      </c>
      <c r="E427" s="13" t="s">
        <v>31</v>
      </c>
      <c r="F427" s="13" t="s">
        <v>46</v>
      </c>
      <c r="G427" s="13">
        <v>7</v>
      </c>
    </row>
    <row r="428" spans="1:7" x14ac:dyDescent="0.35">
      <c r="A428" t="s">
        <v>462</v>
      </c>
      <c r="B428" t="s">
        <v>18</v>
      </c>
      <c r="C428" t="s">
        <v>19</v>
      </c>
      <c r="D428" s="13" t="s">
        <v>20</v>
      </c>
      <c r="E428" s="13" t="s">
        <v>31</v>
      </c>
      <c r="F428" s="13" t="s">
        <v>22</v>
      </c>
      <c r="G428" s="13">
        <v>8.9</v>
      </c>
    </row>
    <row r="429" spans="1:7" x14ac:dyDescent="0.35">
      <c r="A429" t="s">
        <v>463</v>
      </c>
      <c r="B429" t="s">
        <v>42</v>
      </c>
      <c r="C429" t="s">
        <v>43</v>
      </c>
      <c r="D429" s="13" t="s">
        <v>20</v>
      </c>
      <c r="E429" s="13" t="s">
        <v>21</v>
      </c>
      <c r="F429" s="13" t="s">
        <v>44</v>
      </c>
      <c r="G429" s="13">
        <v>8</v>
      </c>
    </row>
    <row r="430" spans="1:7" x14ac:dyDescent="0.35">
      <c r="A430" t="s">
        <v>464</v>
      </c>
      <c r="B430" t="s">
        <v>42</v>
      </c>
      <c r="C430" t="s">
        <v>43</v>
      </c>
      <c r="D430" s="13" t="s">
        <v>27</v>
      </c>
      <c r="E430" s="13" t="s">
        <v>31</v>
      </c>
      <c r="F430" s="13" t="s">
        <v>36</v>
      </c>
      <c r="G430" s="13">
        <v>6.9</v>
      </c>
    </row>
    <row r="431" spans="1:7" x14ac:dyDescent="0.35">
      <c r="A431" t="s">
        <v>465</v>
      </c>
      <c r="B431" t="s">
        <v>18</v>
      </c>
      <c r="C431" t="s">
        <v>19</v>
      </c>
      <c r="D431" s="13" t="s">
        <v>20</v>
      </c>
      <c r="E431" s="13" t="s">
        <v>21</v>
      </c>
      <c r="F431" s="13" t="s">
        <v>32</v>
      </c>
      <c r="G431" s="13">
        <v>7.3</v>
      </c>
    </row>
    <row r="432" spans="1:7" x14ac:dyDescent="0.35">
      <c r="A432" t="s">
        <v>466</v>
      </c>
      <c r="B432" t="s">
        <v>42</v>
      </c>
      <c r="C432" t="s">
        <v>43</v>
      </c>
      <c r="D432" s="13" t="s">
        <v>27</v>
      </c>
      <c r="E432" s="13" t="s">
        <v>31</v>
      </c>
      <c r="F432" s="13" t="s">
        <v>46</v>
      </c>
      <c r="G432" s="13">
        <v>6.9</v>
      </c>
    </row>
    <row r="433" spans="1:7" x14ac:dyDescent="0.35">
      <c r="A433" t="s">
        <v>467</v>
      </c>
      <c r="B433" t="s">
        <v>25</v>
      </c>
      <c r="C433" t="s">
        <v>26</v>
      </c>
      <c r="D433" s="13" t="s">
        <v>27</v>
      </c>
      <c r="E433" s="13" t="s">
        <v>31</v>
      </c>
      <c r="F433" s="13" t="s">
        <v>44</v>
      </c>
      <c r="G433" s="13">
        <v>5.7</v>
      </c>
    </row>
    <row r="434" spans="1:7" x14ac:dyDescent="0.35">
      <c r="A434" t="s">
        <v>468</v>
      </c>
      <c r="B434" t="s">
        <v>18</v>
      </c>
      <c r="C434" t="s">
        <v>19</v>
      </c>
      <c r="D434" s="13" t="s">
        <v>27</v>
      </c>
      <c r="E434" s="13" t="s">
        <v>21</v>
      </c>
      <c r="F434" s="13" t="s">
        <v>28</v>
      </c>
      <c r="G434" s="13">
        <v>6.4</v>
      </c>
    </row>
    <row r="435" spans="1:7" x14ac:dyDescent="0.35">
      <c r="A435" t="s">
        <v>469</v>
      </c>
      <c r="B435" t="s">
        <v>42</v>
      </c>
      <c r="C435" t="s">
        <v>43</v>
      </c>
      <c r="D435" s="13" t="s">
        <v>27</v>
      </c>
      <c r="E435" s="13" t="s">
        <v>31</v>
      </c>
      <c r="F435" s="13" t="s">
        <v>46</v>
      </c>
      <c r="G435" s="13">
        <v>9.6</v>
      </c>
    </row>
    <row r="436" spans="1:7" x14ac:dyDescent="0.35">
      <c r="A436" t="s">
        <v>470</v>
      </c>
      <c r="B436" t="s">
        <v>42</v>
      </c>
      <c r="C436" t="s">
        <v>43</v>
      </c>
      <c r="D436" s="13" t="s">
        <v>27</v>
      </c>
      <c r="E436" s="13" t="s">
        <v>21</v>
      </c>
      <c r="F436" s="13" t="s">
        <v>46</v>
      </c>
      <c r="G436" s="13">
        <v>6.8</v>
      </c>
    </row>
    <row r="437" spans="1:7" x14ac:dyDescent="0.35">
      <c r="A437" t="s">
        <v>471</v>
      </c>
      <c r="B437" t="s">
        <v>25</v>
      </c>
      <c r="C437" t="s">
        <v>26</v>
      </c>
      <c r="D437" s="13" t="s">
        <v>27</v>
      </c>
      <c r="E437" s="13" t="s">
        <v>31</v>
      </c>
      <c r="F437" s="13" t="s">
        <v>36</v>
      </c>
      <c r="G437" s="13">
        <v>9</v>
      </c>
    </row>
    <row r="438" spans="1:7" x14ac:dyDescent="0.35">
      <c r="A438" t="s">
        <v>472</v>
      </c>
      <c r="B438" t="s">
        <v>25</v>
      </c>
      <c r="C438" t="s">
        <v>26</v>
      </c>
      <c r="D438" s="13" t="s">
        <v>20</v>
      </c>
      <c r="E438" s="13" t="s">
        <v>31</v>
      </c>
      <c r="F438" s="13" t="s">
        <v>36</v>
      </c>
      <c r="G438" s="13">
        <v>9.6</v>
      </c>
    </row>
    <row r="439" spans="1:7" x14ac:dyDescent="0.35">
      <c r="A439" t="s">
        <v>473</v>
      </c>
      <c r="B439" t="s">
        <v>18</v>
      </c>
      <c r="C439" t="s">
        <v>19</v>
      </c>
      <c r="D439" s="13" t="s">
        <v>27</v>
      </c>
      <c r="E439" s="13" t="s">
        <v>31</v>
      </c>
      <c r="F439" s="13" t="s">
        <v>32</v>
      </c>
      <c r="G439" s="13">
        <v>7.7</v>
      </c>
    </row>
    <row r="440" spans="1:7" x14ac:dyDescent="0.35">
      <c r="A440" t="s">
        <v>474</v>
      </c>
      <c r="B440" t="s">
        <v>25</v>
      </c>
      <c r="C440" t="s">
        <v>26</v>
      </c>
      <c r="D440" s="13" t="s">
        <v>20</v>
      </c>
      <c r="E440" s="13" t="s">
        <v>31</v>
      </c>
      <c r="F440" s="13" t="s">
        <v>44</v>
      </c>
      <c r="G440" s="13">
        <v>7</v>
      </c>
    </row>
    <row r="441" spans="1:7" x14ac:dyDescent="0.35">
      <c r="A441" t="s">
        <v>475</v>
      </c>
      <c r="B441" t="s">
        <v>25</v>
      </c>
      <c r="C441" t="s">
        <v>26</v>
      </c>
      <c r="D441" s="13" t="s">
        <v>27</v>
      </c>
      <c r="E441" s="13" t="s">
        <v>21</v>
      </c>
      <c r="F441" s="13" t="s">
        <v>28</v>
      </c>
      <c r="G441" s="13">
        <v>6.5</v>
      </c>
    </row>
    <row r="442" spans="1:7" x14ac:dyDescent="0.35">
      <c r="A442" t="s">
        <v>476</v>
      </c>
      <c r="B442" t="s">
        <v>25</v>
      </c>
      <c r="C442" t="s">
        <v>26</v>
      </c>
      <c r="D442" s="13" t="s">
        <v>20</v>
      </c>
      <c r="E442" s="13" t="s">
        <v>31</v>
      </c>
      <c r="F442" s="13" t="s">
        <v>44</v>
      </c>
      <c r="G442" s="13">
        <v>8.1</v>
      </c>
    </row>
    <row r="443" spans="1:7" x14ac:dyDescent="0.35">
      <c r="A443" t="s">
        <v>477</v>
      </c>
      <c r="B443" t="s">
        <v>42</v>
      </c>
      <c r="C443" t="s">
        <v>43</v>
      </c>
      <c r="D443" s="13" t="s">
        <v>20</v>
      </c>
      <c r="E443" s="13" t="s">
        <v>21</v>
      </c>
      <c r="F443" s="13" t="s">
        <v>36</v>
      </c>
      <c r="G443" s="13">
        <v>4.3</v>
      </c>
    </row>
    <row r="444" spans="1:7" x14ac:dyDescent="0.35">
      <c r="A444" t="s">
        <v>478</v>
      </c>
      <c r="B444" t="s">
        <v>18</v>
      </c>
      <c r="C444" t="s">
        <v>19</v>
      </c>
      <c r="D444" s="13" t="s">
        <v>20</v>
      </c>
      <c r="E444" s="13" t="s">
        <v>21</v>
      </c>
      <c r="F444" s="13" t="s">
        <v>32</v>
      </c>
      <c r="G444" s="13">
        <v>6.5</v>
      </c>
    </row>
    <row r="445" spans="1:7" x14ac:dyDescent="0.35">
      <c r="A445" t="s">
        <v>479</v>
      </c>
      <c r="B445" t="s">
        <v>25</v>
      </c>
      <c r="C445" t="s">
        <v>26</v>
      </c>
      <c r="D445" s="13" t="s">
        <v>27</v>
      </c>
      <c r="E445" s="13" t="s">
        <v>31</v>
      </c>
      <c r="F445" s="13" t="s">
        <v>46</v>
      </c>
      <c r="G445" s="13">
        <v>9.5</v>
      </c>
    </row>
    <row r="446" spans="1:7" x14ac:dyDescent="0.35">
      <c r="A446" t="s">
        <v>480</v>
      </c>
      <c r="B446" t="s">
        <v>18</v>
      </c>
      <c r="C446" t="s">
        <v>19</v>
      </c>
      <c r="D446" s="13" t="s">
        <v>27</v>
      </c>
      <c r="E446" s="13" t="s">
        <v>21</v>
      </c>
      <c r="F446" s="13" t="s">
        <v>36</v>
      </c>
      <c r="G446" s="13">
        <v>9.6999999999999993</v>
      </c>
    </row>
    <row r="447" spans="1:7" x14ac:dyDescent="0.35">
      <c r="A447" t="s">
        <v>481</v>
      </c>
      <c r="B447" t="s">
        <v>42</v>
      </c>
      <c r="C447" t="s">
        <v>43</v>
      </c>
      <c r="D447" s="13" t="s">
        <v>20</v>
      </c>
      <c r="E447" s="13" t="s">
        <v>21</v>
      </c>
      <c r="F447" s="13" t="s">
        <v>22</v>
      </c>
      <c r="G447" s="13">
        <v>9.5</v>
      </c>
    </row>
    <row r="448" spans="1:7" x14ac:dyDescent="0.35">
      <c r="A448" t="s">
        <v>482</v>
      </c>
      <c r="B448" t="s">
        <v>25</v>
      </c>
      <c r="C448" t="s">
        <v>26</v>
      </c>
      <c r="D448" s="13" t="s">
        <v>20</v>
      </c>
      <c r="E448" s="13" t="s">
        <v>31</v>
      </c>
      <c r="F448" s="13" t="s">
        <v>44</v>
      </c>
      <c r="G448" s="13">
        <v>8.9</v>
      </c>
    </row>
    <row r="449" spans="1:7" x14ac:dyDescent="0.35">
      <c r="A449" t="s">
        <v>483</v>
      </c>
      <c r="B449" t="s">
        <v>25</v>
      </c>
      <c r="C449" t="s">
        <v>26</v>
      </c>
      <c r="D449" s="13" t="s">
        <v>27</v>
      </c>
      <c r="E449" s="13" t="s">
        <v>31</v>
      </c>
      <c r="F449" s="13" t="s">
        <v>46</v>
      </c>
      <c r="G449" s="13">
        <v>6.5</v>
      </c>
    </row>
    <row r="450" spans="1:7" x14ac:dyDescent="0.35">
      <c r="A450" t="s">
        <v>484</v>
      </c>
      <c r="B450" t="s">
        <v>42</v>
      </c>
      <c r="C450" t="s">
        <v>43</v>
      </c>
      <c r="D450" s="13" t="s">
        <v>20</v>
      </c>
      <c r="E450" s="13" t="s">
        <v>21</v>
      </c>
      <c r="F450" s="13" t="s">
        <v>22</v>
      </c>
      <c r="G450" s="13">
        <v>5.3</v>
      </c>
    </row>
    <row r="451" spans="1:7" x14ac:dyDescent="0.35">
      <c r="A451" t="s">
        <v>485</v>
      </c>
      <c r="B451" t="s">
        <v>42</v>
      </c>
      <c r="C451" t="s">
        <v>43</v>
      </c>
      <c r="D451" s="13" t="s">
        <v>20</v>
      </c>
      <c r="E451" s="13" t="s">
        <v>21</v>
      </c>
      <c r="F451" s="13" t="s">
        <v>36</v>
      </c>
      <c r="G451" s="13">
        <v>9.6</v>
      </c>
    </row>
    <row r="452" spans="1:7" x14ac:dyDescent="0.35">
      <c r="A452" t="s">
        <v>486</v>
      </c>
      <c r="B452" t="s">
        <v>42</v>
      </c>
      <c r="C452" t="s">
        <v>43</v>
      </c>
      <c r="D452" s="13" t="s">
        <v>27</v>
      </c>
      <c r="E452" s="13" t="s">
        <v>21</v>
      </c>
      <c r="F452" s="13" t="s">
        <v>28</v>
      </c>
      <c r="G452" s="13">
        <v>6.7</v>
      </c>
    </row>
    <row r="453" spans="1:7" x14ac:dyDescent="0.35">
      <c r="A453" t="s">
        <v>487</v>
      </c>
      <c r="B453" t="s">
        <v>42</v>
      </c>
      <c r="C453" t="s">
        <v>43</v>
      </c>
      <c r="D453" s="13" t="s">
        <v>27</v>
      </c>
      <c r="E453" s="13" t="s">
        <v>31</v>
      </c>
      <c r="F453" s="13" t="s">
        <v>28</v>
      </c>
      <c r="G453" s="13">
        <v>7.6</v>
      </c>
    </row>
    <row r="454" spans="1:7" x14ac:dyDescent="0.35">
      <c r="A454" t="s">
        <v>488</v>
      </c>
      <c r="B454" t="s">
        <v>18</v>
      </c>
      <c r="C454" t="s">
        <v>19</v>
      </c>
      <c r="D454" s="13" t="s">
        <v>27</v>
      </c>
      <c r="E454" s="13" t="s">
        <v>21</v>
      </c>
      <c r="F454" s="13" t="s">
        <v>44</v>
      </c>
      <c r="G454" s="13">
        <v>4.8</v>
      </c>
    </row>
    <row r="455" spans="1:7" x14ac:dyDescent="0.35">
      <c r="A455" t="s">
        <v>489</v>
      </c>
      <c r="B455" t="s">
        <v>18</v>
      </c>
      <c r="C455" t="s">
        <v>19</v>
      </c>
      <c r="D455" s="13" t="s">
        <v>27</v>
      </c>
      <c r="E455" s="13" t="s">
        <v>31</v>
      </c>
      <c r="F455" s="13" t="s">
        <v>22</v>
      </c>
      <c r="G455" s="13">
        <v>5.5</v>
      </c>
    </row>
    <row r="456" spans="1:7" x14ac:dyDescent="0.35">
      <c r="A456" t="s">
        <v>490</v>
      </c>
      <c r="B456" t="s">
        <v>18</v>
      </c>
      <c r="C456" t="s">
        <v>19</v>
      </c>
      <c r="D456" s="13" t="s">
        <v>20</v>
      </c>
      <c r="E456" s="13" t="s">
        <v>31</v>
      </c>
      <c r="F456" s="13" t="s">
        <v>28</v>
      </c>
      <c r="G456" s="13">
        <v>4.7</v>
      </c>
    </row>
    <row r="457" spans="1:7" x14ac:dyDescent="0.35">
      <c r="A457" t="s">
        <v>491</v>
      </c>
      <c r="B457" t="s">
        <v>42</v>
      </c>
      <c r="C457" t="s">
        <v>43</v>
      </c>
      <c r="D457" s="13" t="s">
        <v>20</v>
      </c>
      <c r="E457" s="13" t="s">
        <v>21</v>
      </c>
      <c r="F457" s="13" t="s">
        <v>46</v>
      </c>
      <c r="G457" s="13">
        <v>6.9</v>
      </c>
    </row>
    <row r="458" spans="1:7" x14ac:dyDescent="0.35">
      <c r="A458" t="s">
        <v>492</v>
      </c>
      <c r="B458" t="s">
        <v>42</v>
      </c>
      <c r="C458" t="s">
        <v>43</v>
      </c>
      <c r="D458" s="13" t="s">
        <v>20</v>
      </c>
      <c r="E458" s="13" t="s">
        <v>21</v>
      </c>
      <c r="F458" s="13" t="s">
        <v>44</v>
      </c>
      <c r="G458" s="13">
        <v>4.5</v>
      </c>
    </row>
    <row r="459" spans="1:7" x14ac:dyDescent="0.35">
      <c r="A459" t="s">
        <v>493</v>
      </c>
      <c r="B459" t="s">
        <v>42</v>
      </c>
      <c r="C459" t="s">
        <v>43</v>
      </c>
      <c r="D459" s="13" t="s">
        <v>27</v>
      </c>
      <c r="E459" s="13" t="s">
        <v>31</v>
      </c>
      <c r="F459" s="13" t="s">
        <v>28</v>
      </c>
      <c r="G459" s="13">
        <v>6.2</v>
      </c>
    </row>
    <row r="460" spans="1:7" x14ac:dyDescent="0.35">
      <c r="A460" t="s">
        <v>494</v>
      </c>
      <c r="B460" t="s">
        <v>25</v>
      </c>
      <c r="C460" t="s">
        <v>26</v>
      </c>
      <c r="D460" s="13" t="s">
        <v>20</v>
      </c>
      <c r="E460" s="13" t="s">
        <v>21</v>
      </c>
      <c r="F460" s="13" t="s">
        <v>28</v>
      </c>
      <c r="G460" s="13">
        <v>7.6</v>
      </c>
    </row>
    <row r="461" spans="1:7" x14ac:dyDescent="0.35">
      <c r="A461" t="s">
        <v>495</v>
      </c>
      <c r="B461" t="s">
        <v>25</v>
      </c>
      <c r="C461" t="s">
        <v>26</v>
      </c>
      <c r="D461" s="13" t="s">
        <v>27</v>
      </c>
      <c r="E461" s="13" t="s">
        <v>31</v>
      </c>
      <c r="F461" s="13" t="s">
        <v>44</v>
      </c>
      <c r="G461" s="13">
        <v>7.9</v>
      </c>
    </row>
    <row r="462" spans="1:7" x14ac:dyDescent="0.35">
      <c r="A462" t="s">
        <v>496</v>
      </c>
      <c r="B462" t="s">
        <v>25</v>
      </c>
      <c r="C462" t="s">
        <v>26</v>
      </c>
      <c r="D462" s="13" t="s">
        <v>27</v>
      </c>
      <c r="E462" s="13" t="s">
        <v>31</v>
      </c>
      <c r="F462" s="13" t="s">
        <v>44</v>
      </c>
      <c r="G462" s="13">
        <v>4.5</v>
      </c>
    </row>
    <row r="463" spans="1:7" x14ac:dyDescent="0.35">
      <c r="A463" t="s">
        <v>497</v>
      </c>
      <c r="B463" t="s">
        <v>42</v>
      </c>
      <c r="C463" t="s">
        <v>43</v>
      </c>
      <c r="D463" s="13" t="s">
        <v>20</v>
      </c>
      <c r="E463" s="13" t="s">
        <v>21</v>
      </c>
      <c r="F463" s="13" t="s">
        <v>44</v>
      </c>
      <c r="G463" s="13">
        <v>8.6999999999999993</v>
      </c>
    </row>
    <row r="464" spans="1:7" x14ac:dyDescent="0.35">
      <c r="A464" t="s">
        <v>498</v>
      </c>
      <c r="B464" t="s">
        <v>25</v>
      </c>
      <c r="C464" t="s">
        <v>26</v>
      </c>
      <c r="D464" s="13" t="s">
        <v>27</v>
      </c>
      <c r="E464" s="13" t="s">
        <v>21</v>
      </c>
      <c r="F464" s="13" t="s">
        <v>36</v>
      </c>
      <c r="G464" s="13">
        <v>6.1</v>
      </c>
    </row>
    <row r="465" spans="1:7" x14ac:dyDescent="0.35">
      <c r="A465" t="s">
        <v>499</v>
      </c>
      <c r="B465" t="s">
        <v>25</v>
      </c>
      <c r="C465" t="s">
        <v>26</v>
      </c>
      <c r="D465" s="13" t="s">
        <v>20</v>
      </c>
      <c r="E465" s="13" t="s">
        <v>21</v>
      </c>
      <c r="F465" s="13" t="s">
        <v>44</v>
      </c>
      <c r="G465" s="13">
        <v>6.4</v>
      </c>
    </row>
    <row r="466" spans="1:7" x14ac:dyDescent="0.35">
      <c r="A466" t="s">
        <v>500</v>
      </c>
      <c r="B466" t="s">
        <v>18</v>
      </c>
      <c r="C466" t="s">
        <v>19</v>
      </c>
      <c r="D466" s="13" t="s">
        <v>20</v>
      </c>
      <c r="E466" s="13" t="s">
        <v>31</v>
      </c>
      <c r="F466" s="13" t="s">
        <v>44</v>
      </c>
      <c r="G466" s="13">
        <v>9.1</v>
      </c>
    </row>
    <row r="467" spans="1:7" x14ac:dyDescent="0.35">
      <c r="A467" t="s">
        <v>501</v>
      </c>
      <c r="B467" t="s">
        <v>25</v>
      </c>
      <c r="C467" t="s">
        <v>26</v>
      </c>
      <c r="D467" s="13" t="s">
        <v>20</v>
      </c>
      <c r="E467" s="13" t="s">
        <v>21</v>
      </c>
      <c r="F467" s="13" t="s">
        <v>36</v>
      </c>
      <c r="G467" s="13">
        <v>7.1</v>
      </c>
    </row>
    <row r="468" spans="1:7" x14ac:dyDescent="0.35">
      <c r="A468" t="s">
        <v>502</v>
      </c>
      <c r="B468" t="s">
        <v>25</v>
      </c>
      <c r="C468" t="s">
        <v>26</v>
      </c>
      <c r="D468" s="13" t="s">
        <v>20</v>
      </c>
      <c r="E468" s="13" t="s">
        <v>21</v>
      </c>
      <c r="F468" s="13" t="s">
        <v>22</v>
      </c>
      <c r="G468" s="13">
        <v>7.7</v>
      </c>
    </row>
    <row r="469" spans="1:7" x14ac:dyDescent="0.35">
      <c r="A469" t="s">
        <v>503</v>
      </c>
      <c r="B469" t="s">
        <v>42</v>
      </c>
      <c r="C469" t="s">
        <v>43</v>
      </c>
      <c r="D469" s="13" t="s">
        <v>27</v>
      </c>
      <c r="E469" s="13" t="s">
        <v>31</v>
      </c>
      <c r="F469" s="13" t="s">
        <v>36</v>
      </c>
      <c r="G469" s="13">
        <v>4.5</v>
      </c>
    </row>
    <row r="470" spans="1:7" x14ac:dyDescent="0.35">
      <c r="A470" t="s">
        <v>504</v>
      </c>
      <c r="B470" t="s">
        <v>25</v>
      </c>
      <c r="C470" t="s">
        <v>26</v>
      </c>
      <c r="D470" s="13" t="s">
        <v>27</v>
      </c>
      <c r="E470" s="13" t="s">
        <v>31</v>
      </c>
      <c r="F470" s="13" t="s">
        <v>44</v>
      </c>
      <c r="G470" s="13">
        <v>7.2</v>
      </c>
    </row>
    <row r="471" spans="1:7" x14ac:dyDescent="0.35">
      <c r="A471" t="s">
        <v>505</v>
      </c>
      <c r="B471" t="s">
        <v>25</v>
      </c>
      <c r="C471" t="s">
        <v>26</v>
      </c>
      <c r="D471" s="13" t="s">
        <v>20</v>
      </c>
      <c r="E471" s="13" t="s">
        <v>21</v>
      </c>
      <c r="F471" s="13" t="s">
        <v>28</v>
      </c>
      <c r="G471" s="13">
        <v>8.4</v>
      </c>
    </row>
    <row r="472" spans="1:7" x14ac:dyDescent="0.35">
      <c r="A472" t="s">
        <v>506</v>
      </c>
      <c r="B472" t="s">
        <v>25</v>
      </c>
      <c r="C472" t="s">
        <v>26</v>
      </c>
      <c r="D472" s="13" t="s">
        <v>20</v>
      </c>
      <c r="E472" s="13" t="s">
        <v>21</v>
      </c>
      <c r="F472" s="13" t="s">
        <v>32</v>
      </c>
      <c r="G472" s="13">
        <v>5.4</v>
      </c>
    </row>
    <row r="473" spans="1:7" x14ac:dyDescent="0.35">
      <c r="A473" t="s">
        <v>507</v>
      </c>
      <c r="B473" t="s">
        <v>18</v>
      </c>
      <c r="C473" t="s">
        <v>19</v>
      </c>
      <c r="D473" s="13" t="s">
        <v>20</v>
      </c>
      <c r="E473" s="13" t="s">
        <v>21</v>
      </c>
      <c r="F473" s="13" t="s">
        <v>36</v>
      </c>
      <c r="G473" s="13">
        <v>9.6999999999999993</v>
      </c>
    </row>
    <row r="474" spans="1:7" x14ac:dyDescent="0.35">
      <c r="A474" t="s">
        <v>508</v>
      </c>
      <c r="B474" t="s">
        <v>18</v>
      </c>
      <c r="C474" t="s">
        <v>19</v>
      </c>
      <c r="D474" s="13" t="s">
        <v>20</v>
      </c>
      <c r="E474" s="13" t="s">
        <v>31</v>
      </c>
      <c r="F474" s="13" t="s">
        <v>46</v>
      </c>
      <c r="G474" s="13">
        <v>5.5</v>
      </c>
    </row>
    <row r="475" spans="1:7" x14ac:dyDescent="0.35">
      <c r="A475" t="s">
        <v>509</v>
      </c>
      <c r="B475" t="s">
        <v>42</v>
      </c>
      <c r="C475" t="s">
        <v>43</v>
      </c>
      <c r="D475" s="13" t="s">
        <v>20</v>
      </c>
      <c r="E475" s="13" t="s">
        <v>31</v>
      </c>
      <c r="F475" s="13" t="s">
        <v>22</v>
      </c>
      <c r="G475" s="13">
        <v>4.5999999999999996</v>
      </c>
    </row>
    <row r="476" spans="1:7" x14ac:dyDescent="0.35">
      <c r="A476" t="s">
        <v>510</v>
      </c>
      <c r="B476" t="s">
        <v>18</v>
      </c>
      <c r="C476" t="s">
        <v>19</v>
      </c>
      <c r="D476" s="13" t="s">
        <v>20</v>
      </c>
      <c r="E476" s="13" t="s">
        <v>21</v>
      </c>
      <c r="F476" s="13" t="s">
        <v>28</v>
      </c>
      <c r="G476" s="13">
        <v>6.6</v>
      </c>
    </row>
    <row r="477" spans="1:7" x14ac:dyDescent="0.35">
      <c r="A477" t="s">
        <v>511</v>
      </c>
      <c r="B477" t="s">
        <v>18</v>
      </c>
      <c r="C477" t="s">
        <v>19</v>
      </c>
      <c r="D477" s="13" t="s">
        <v>27</v>
      </c>
      <c r="E477" s="13" t="s">
        <v>31</v>
      </c>
      <c r="F477" s="13" t="s">
        <v>22</v>
      </c>
      <c r="G477" s="13">
        <v>6.3</v>
      </c>
    </row>
    <row r="478" spans="1:7" x14ac:dyDescent="0.35">
      <c r="A478" t="s">
        <v>512</v>
      </c>
      <c r="B478" t="s">
        <v>18</v>
      </c>
      <c r="C478" t="s">
        <v>19</v>
      </c>
      <c r="D478" s="13" t="s">
        <v>27</v>
      </c>
      <c r="E478" s="13" t="s">
        <v>21</v>
      </c>
      <c r="F478" s="13" t="s">
        <v>36</v>
      </c>
      <c r="G478" s="13">
        <v>4.2</v>
      </c>
    </row>
    <row r="479" spans="1:7" x14ac:dyDescent="0.35">
      <c r="A479" t="s">
        <v>513</v>
      </c>
      <c r="B479" t="s">
        <v>25</v>
      </c>
      <c r="C479" t="s">
        <v>26</v>
      </c>
      <c r="D479" s="13" t="s">
        <v>27</v>
      </c>
      <c r="E479" s="13" t="s">
        <v>31</v>
      </c>
      <c r="F479" s="13" t="s">
        <v>28</v>
      </c>
      <c r="G479" s="13">
        <v>4.4000000000000004</v>
      </c>
    </row>
    <row r="480" spans="1:7" x14ac:dyDescent="0.35">
      <c r="A480" t="s">
        <v>514</v>
      </c>
      <c r="B480" t="s">
        <v>42</v>
      </c>
      <c r="C480" t="s">
        <v>43</v>
      </c>
      <c r="D480" s="13" t="s">
        <v>27</v>
      </c>
      <c r="E480" s="13" t="s">
        <v>31</v>
      </c>
      <c r="F480" s="13" t="s">
        <v>36</v>
      </c>
      <c r="G480" s="13">
        <v>6.7</v>
      </c>
    </row>
    <row r="481" spans="1:7" x14ac:dyDescent="0.35">
      <c r="A481" t="s">
        <v>515</v>
      </c>
      <c r="B481" t="s">
        <v>18</v>
      </c>
      <c r="C481" t="s">
        <v>19</v>
      </c>
      <c r="D481" s="13" t="s">
        <v>27</v>
      </c>
      <c r="E481" s="13" t="s">
        <v>31</v>
      </c>
      <c r="F481" s="13" t="s">
        <v>28</v>
      </c>
      <c r="G481" s="13">
        <v>6.7</v>
      </c>
    </row>
    <row r="482" spans="1:7" x14ac:dyDescent="0.35">
      <c r="A482" t="s">
        <v>516</v>
      </c>
      <c r="B482" t="s">
        <v>25</v>
      </c>
      <c r="C482" t="s">
        <v>26</v>
      </c>
      <c r="D482" s="13" t="s">
        <v>27</v>
      </c>
      <c r="E482" s="13" t="s">
        <v>31</v>
      </c>
      <c r="F482" s="13" t="s">
        <v>44</v>
      </c>
      <c r="G482" s="13">
        <v>8.4</v>
      </c>
    </row>
    <row r="483" spans="1:7" x14ac:dyDescent="0.35">
      <c r="A483" t="s">
        <v>517</v>
      </c>
      <c r="B483" t="s">
        <v>25</v>
      </c>
      <c r="C483" t="s">
        <v>26</v>
      </c>
      <c r="D483" s="13" t="s">
        <v>27</v>
      </c>
      <c r="E483" s="13" t="s">
        <v>21</v>
      </c>
      <c r="F483" s="13" t="s">
        <v>28</v>
      </c>
      <c r="G483" s="13">
        <v>6.2</v>
      </c>
    </row>
    <row r="484" spans="1:7" x14ac:dyDescent="0.35">
      <c r="A484" t="s">
        <v>518</v>
      </c>
      <c r="B484" t="s">
        <v>18</v>
      </c>
      <c r="C484" t="s">
        <v>19</v>
      </c>
      <c r="D484" s="13" t="s">
        <v>27</v>
      </c>
      <c r="E484" s="13" t="s">
        <v>31</v>
      </c>
      <c r="F484" s="13" t="s">
        <v>36</v>
      </c>
      <c r="G484" s="13">
        <v>5</v>
      </c>
    </row>
    <row r="485" spans="1:7" x14ac:dyDescent="0.35">
      <c r="A485" t="s">
        <v>519</v>
      </c>
      <c r="B485" t="s">
        <v>42</v>
      </c>
      <c r="C485" t="s">
        <v>43</v>
      </c>
      <c r="D485" s="13" t="s">
        <v>20</v>
      </c>
      <c r="E485" s="13" t="s">
        <v>31</v>
      </c>
      <c r="F485" s="13" t="s">
        <v>32</v>
      </c>
      <c r="G485" s="13">
        <v>6</v>
      </c>
    </row>
    <row r="486" spans="1:7" x14ac:dyDescent="0.35">
      <c r="A486" t="s">
        <v>520</v>
      </c>
      <c r="B486" t="s">
        <v>25</v>
      </c>
      <c r="C486" t="s">
        <v>26</v>
      </c>
      <c r="D486" s="13" t="s">
        <v>20</v>
      </c>
      <c r="E486" s="13" t="s">
        <v>21</v>
      </c>
      <c r="F486" s="13" t="s">
        <v>36</v>
      </c>
      <c r="G486" s="13">
        <v>7</v>
      </c>
    </row>
    <row r="487" spans="1:7" x14ac:dyDescent="0.35">
      <c r="A487" t="s">
        <v>521</v>
      </c>
      <c r="B487" t="s">
        <v>42</v>
      </c>
      <c r="C487" t="s">
        <v>43</v>
      </c>
      <c r="D487" s="13" t="s">
        <v>20</v>
      </c>
      <c r="E487" s="13" t="s">
        <v>21</v>
      </c>
      <c r="F487" s="13" t="s">
        <v>36</v>
      </c>
      <c r="G487" s="13">
        <v>6.6</v>
      </c>
    </row>
    <row r="488" spans="1:7" x14ac:dyDescent="0.35">
      <c r="A488" t="s">
        <v>522</v>
      </c>
      <c r="B488" t="s">
        <v>42</v>
      </c>
      <c r="C488" t="s">
        <v>43</v>
      </c>
      <c r="D488" s="13" t="s">
        <v>27</v>
      </c>
      <c r="E488" s="13" t="s">
        <v>21</v>
      </c>
      <c r="F488" s="13" t="s">
        <v>46</v>
      </c>
      <c r="G488" s="13">
        <v>7.3</v>
      </c>
    </row>
    <row r="489" spans="1:7" x14ac:dyDescent="0.35">
      <c r="A489" t="s">
        <v>523</v>
      </c>
      <c r="B489" t="s">
        <v>18</v>
      </c>
      <c r="C489" t="s">
        <v>19</v>
      </c>
      <c r="D489" s="13" t="s">
        <v>27</v>
      </c>
      <c r="E489" s="13" t="s">
        <v>31</v>
      </c>
      <c r="F489" s="13" t="s">
        <v>46</v>
      </c>
      <c r="G489" s="13">
        <v>8.3000000000000007</v>
      </c>
    </row>
    <row r="490" spans="1:7" x14ac:dyDescent="0.35">
      <c r="A490" t="s">
        <v>524</v>
      </c>
      <c r="B490" t="s">
        <v>25</v>
      </c>
      <c r="C490" t="s">
        <v>26</v>
      </c>
      <c r="D490" s="13" t="s">
        <v>27</v>
      </c>
      <c r="E490" s="13" t="s">
        <v>31</v>
      </c>
      <c r="F490" s="13" t="s">
        <v>32</v>
      </c>
      <c r="G490" s="13">
        <v>4.3</v>
      </c>
    </row>
    <row r="491" spans="1:7" x14ac:dyDescent="0.35">
      <c r="A491" t="s">
        <v>525</v>
      </c>
      <c r="B491" t="s">
        <v>42</v>
      </c>
      <c r="C491" t="s">
        <v>43</v>
      </c>
      <c r="D491" s="13" t="s">
        <v>20</v>
      </c>
      <c r="E491" s="13" t="s">
        <v>21</v>
      </c>
      <c r="F491" s="13" t="s">
        <v>32</v>
      </c>
      <c r="G491" s="13">
        <v>9.8000000000000007</v>
      </c>
    </row>
    <row r="492" spans="1:7" x14ac:dyDescent="0.35">
      <c r="A492" t="s">
        <v>526</v>
      </c>
      <c r="B492" t="s">
        <v>42</v>
      </c>
      <c r="C492" t="s">
        <v>43</v>
      </c>
      <c r="D492" s="13" t="s">
        <v>27</v>
      </c>
      <c r="E492" s="13" t="s">
        <v>21</v>
      </c>
      <c r="F492" s="13" t="s">
        <v>46</v>
      </c>
      <c r="G492" s="13">
        <v>8.1999999999999993</v>
      </c>
    </row>
    <row r="493" spans="1:7" x14ac:dyDescent="0.35">
      <c r="A493" t="s">
        <v>527</v>
      </c>
      <c r="B493" t="s">
        <v>18</v>
      </c>
      <c r="C493" t="s">
        <v>19</v>
      </c>
      <c r="D493" s="13" t="s">
        <v>20</v>
      </c>
      <c r="E493" s="13" t="s">
        <v>21</v>
      </c>
      <c r="F493" s="13" t="s">
        <v>46</v>
      </c>
      <c r="G493" s="13">
        <v>7.2</v>
      </c>
    </row>
    <row r="494" spans="1:7" x14ac:dyDescent="0.35">
      <c r="A494" t="s">
        <v>528</v>
      </c>
      <c r="B494" t="s">
        <v>42</v>
      </c>
      <c r="C494" t="s">
        <v>43</v>
      </c>
      <c r="D494" s="13" t="s">
        <v>20</v>
      </c>
      <c r="E494" s="13" t="s">
        <v>21</v>
      </c>
      <c r="F494" s="13" t="s">
        <v>22</v>
      </c>
      <c r="G494" s="13">
        <v>8.6999999999999993</v>
      </c>
    </row>
    <row r="495" spans="1:7" x14ac:dyDescent="0.35">
      <c r="A495" t="s">
        <v>529</v>
      </c>
      <c r="B495" t="s">
        <v>25</v>
      </c>
      <c r="C495" t="s">
        <v>26</v>
      </c>
      <c r="D495" s="13" t="s">
        <v>20</v>
      </c>
      <c r="E495" s="13" t="s">
        <v>21</v>
      </c>
      <c r="F495" s="13" t="s">
        <v>32</v>
      </c>
      <c r="G495" s="13">
        <v>8.4</v>
      </c>
    </row>
    <row r="496" spans="1:7" x14ac:dyDescent="0.35">
      <c r="A496" t="s">
        <v>530</v>
      </c>
      <c r="B496" t="s">
        <v>42</v>
      </c>
      <c r="C496" t="s">
        <v>43</v>
      </c>
      <c r="D496" s="13" t="s">
        <v>27</v>
      </c>
      <c r="E496" s="13" t="s">
        <v>31</v>
      </c>
      <c r="F496" s="13" t="s">
        <v>46</v>
      </c>
      <c r="G496" s="13">
        <v>7.1</v>
      </c>
    </row>
    <row r="497" spans="1:7" x14ac:dyDescent="0.35">
      <c r="A497" t="s">
        <v>531</v>
      </c>
      <c r="B497" t="s">
        <v>42</v>
      </c>
      <c r="C497" t="s">
        <v>43</v>
      </c>
      <c r="D497" s="13" t="s">
        <v>27</v>
      </c>
      <c r="E497" s="13" t="s">
        <v>31</v>
      </c>
      <c r="F497" s="13" t="s">
        <v>36</v>
      </c>
      <c r="G497" s="13">
        <v>5.5</v>
      </c>
    </row>
    <row r="498" spans="1:7" x14ac:dyDescent="0.35">
      <c r="A498" t="s">
        <v>532</v>
      </c>
      <c r="B498" t="s">
        <v>25</v>
      </c>
      <c r="C498" t="s">
        <v>26</v>
      </c>
      <c r="D498" s="13" t="s">
        <v>27</v>
      </c>
      <c r="E498" s="13" t="s">
        <v>21</v>
      </c>
      <c r="F498" s="13" t="s">
        <v>28</v>
      </c>
      <c r="G498" s="13">
        <v>8.5</v>
      </c>
    </row>
    <row r="499" spans="1:7" x14ac:dyDescent="0.35">
      <c r="A499" t="s">
        <v>533</v>
      </c>
      <c r="B499" t="s">
        <v>25</v>
      </c>
      <c r="C499" t="s">
        <v>26</v>
      </c>
      <c r="D499" s="13" t="s">
        <v>27</v>
      </c>
      <c r="E499" s="13" t="s">
        <v>21</v>
      </c>
      <c r="F499" s="13" t="s">
        <v>44</v>
      </c>
      <c r="G499" s="13">
        <v>6.2</v>
      </c>
    </row>
    <row r="500" spans="1:7" x14ac:dyDescent="0.35">
      <c r="A500" t="s">
        <v>534</v>
      </c>
      <c r="B500" t="s">
        <v>42</v>
      </c>
      <c r="C500" t="s">
        <v>43</v>
      </c>
      <c r="D500" s="13" t="s">
        <v>20</v>
      </c>
      <c r="E500" s="13" t="s">
        <v>21</v>
      </c>
      <c r="F500" s="13" t="s">
        <v>36</v>
      </c>
      <c r="G500" s="13">
        <v>8.9</v>
      </c>
    </row>
    <row r="501" spans="1:7" x14ac:dyDescent="0.35">
      <c r="A501" t="s">
        <v>535</v>
      </c>
      <c r="B501" t="s">
        <v>18</v>
      </c>
      <c r="C501" t="s">
        <v>19</v>
      </c>
      <c r="D501" s="13" t="s">
        <v>20</v>
      </c>
      <c r="E501" s="13" t="s">
        <v>21</v>
      </c>
      <c r="F501" s="13" t="s">
        <v>36</v>
      </c>
      <c r="G501" s="13">
        <v>9.6</v>
      </c>
    </row>
    <row r="502" spans="1:7" x14ac:dyDescent="0.35">
      <c r="A502" t="s">
        <v>536</v>
      </c>
      <c r="B502" t="s">
        <v>42</v>
      </c>
      <c r="C502" t="s">
        <v>43</v>
      </c>
      <c r="D502" s="13" t="s">
        <v>20</v>
      </c>
      <c r="E502" s="13" t="s">
        <v>31</v>
      </c>
      <c r="F502" s="13" t="s">
        <v>36</v>
      </c>
      <c r="G502" s="13">
        <v>5.4</v>
      </c>
    </row>
    <row r="503" spans="1:7" x14ac:dyDescent="0.35">
      <c r="A503" t="s">
        <v>537</v>
      </c>
      <c r="B503" t="s">
        <v>25</v>
      </c>
      <c r="C503" t="s">
        <v>26</v>
      </c>
      <c r="D503" s="13" t="s">
        <v>20</v>
      </c>
      <c r="E503" s="13" t="s">
        <v>21</v>
      </c>
      <c r="F503" s="13" t="s">
        <v>46</v>
      </c>
      <c r="G503" s="13">
        <v>9.1</v>
      </c>
    </row>
    <row r="504" spans="1:7" x14ac:dyDescent="0.35">
      <c r="A504" t="s">
        <v>538</v>
      </c>
      <c r="B504" t="s">
        <v>25</v>
      </c>
      <c r="C504" t="s">
        <v>26</v>
      </c>
      <c r="D504" s="13" t="s">
        <v>27</v>
      </c>
      <c r="E504" s="13" t="s">
        <v>31</v>
      </c>
      <c r="F504" s="13" t="s">
        <v>32</v>
      </c>
      <c r="G504" s="13">
        <v>9</v>
      </c>
    </row>
    <row r="505" spans="1:7" x14ac:dyDescent="0.35">
      <c r="A505" t="s">
        <v>539</v>
      </c>
      <c r="B505" t="s">
        <v>42</v>
      </c>
      <c r="C505" t="s">
        <v>43</v>
      </c>
      <c r="D505" s="13" t="s">
        <v>27</v>
      </c>
      <c r="E505" s="13" t="s">
        <v>21</v>
      </c>
      <c r="F505" s="13" t="s">
        <v>36</v>
      </c>
      <c r="G505" s="13">
        <v>6.3</v>
      </c>
    </row>
    <row r="506" spans="1:7" x14ac:dyDescent="0.35">
      <c r="A506" t="s">
        <v>540</v>
      </c>
      <c r="B506" t="s">
        <v>42</v>
      </c>
      <c r="C506" t="s">
        <v>43</v>
      </c>
      <c r="D506" s="13" t="s">
        <v>27</v>
      </c>
      <c r="E506" s="13" t="s">
        <v>31</v>
      </c>
      <c r="F506" s="13" t="s">
        <v>36</v>
      </c>
      <c r="G506" s="13">
        <v>9.5</v>
      </c>
    </row>
    <row r="507" spans="1:7" x14ac:dyDescent="0.35">
      <c r="A507" t="s">
        <v>541</v>
      </c>
      <c r="B507" t="s">
        <v>18</v>
      </c>
      <c r="C507" t="s">
        <v>19</v>
      </c>
      <c r="D507" s="13" t="s">
        <v>20</v>
      </c>
      <c r="E507" s="13" t="s">
        <v>31</v>
      </c>
      <c r="F507" s="13" t="s">
        <v>28</v>
      </c>
      <c r="G507" s="13">
        <v>9.8000000000000007</v>
      </c>
    </row>
    <row r="508" spans="1:7" x14ac:dyDescent="0.35">
      <c r="A508" t="s">
        <v>542</v>
      </c>
      <c r="B508" t="s">
        <v>42</v>
      </c>
      <c r="C508" t="s">
        <v>43</v>
      </c>
      <c r="D508" s="13" t="s">
        <v>20</v>
      </c>
      <c r="E508" s="13" t="s">
        <v>21</v>
      </c>
      <c r="F508" s="13" t="s">
        <v>36</v>
      </c>
      <c r="G508" s="13">
        <v>6.7</v>
      </c>
    </row>
    <row r="509" spans="1:7" x14ac:dyDescent="0.35">
      <c r="A509" t="s">
        <v>543</v>
      </c>
      <c r="B509" t="s">
        <v>42</v>
      </c>
      <c r="C509" t="s">
        <v>43</v>
      </c>
      <c r="D509" s="13" t="s">
        <v>27</v>
      </c>
      <c r="E509" s="13" t="s">
        <v>21</v>
      </c>
      <c r="F509" s="13" t="s">
        <v>44</v>
      </c>
      <c r="G509" s="13">
        <v>7.7</v>
      </c>
    </row>
    <row r="510" spans="1:7" x14ac:dyDescent="0.35">
      <c r="A510" t="s">
        <v>544</v>
      </c>
      <c r="B510" t="s">
        <v>42</v>
      </c>
      <c r="C510" t="s">
        <v>43</v>
      </c>
      <c r="D510" s="13" t="s">
        <v>20</v>
      </c>
      <c r="E510" s="13" t="s">
        <v>31</v>
      </c>
      <c r="F510" s="13" t="s">
        <v>22</v>
      </c>
      <c r="G510" s="13">
        <v>7</v>
      </c>
    </row>
    <row r="511" spans="1:7" x14ac:dyDescent="0.35">
      <c r="A511" t="s">
        <v>545</v>
      </c>
      <c r="B511" t="s">
        <v>25</v>
      </c>
      <c r="C511" t="s">
        <v>26</v>
      </c>
      <c r="D511" s="13" t="s">
        <v>20</v>
      </c>
      <c r="E511" s="13" t="s">
        <v>21</v>
      </c>
      <c r="F511" s="13" t="s">
        <v>32</v>
      </c>
      <c r="G511" s="13">
        <v>5.0999999999999996</v>
      </c>
    </row>
    <row r="512" spans="1:7" x14ac:dyDescent="0.35">
      <c r="A512" t="s">
        <v>546</v>
      </c>
      <c r="B512" t="s">
        <v>42</v>
      </c>
      <c r="C512" t="s">
        <v>43</v>
      </c>
      <c r="D512" s="13" t="s">
        <v>20</v>
      </c>
      <c r="E512" s="13" t="s">
        <v>21</v>
      </c>
      <c r="F512" s="13" t="s">
        <v>36</v>
      </c>
      <c r="G512" s="13">
        <v>6.2</v>
      </c>
    </row>
    <row r="513" spans="1:7" x14ac:dyDescent="0.35">
      <c r="A513" t="s">
        <v>547</v>
      </c>
      <c r="B513" t="s">
        <v>18</v>
      </c>
      <c r="C513" t="s">
        <v>19</v>
      </c>
      <c r="D513" s="13" t="s">
        <v>27</v>
      </c>
      <c r="E513" s="13" t="s">
        <v>21</v>
      </c>
      <c r="F513" s="13" t="s">
        <v>32</v>
      </c>
      <c r="G513" s="13">
        <v>6.1</v>
      </c>
    </row>
    <row r="514" spans="1:7" x14ac:dyDescent="0.35">
      <c r="A514" t="s">
        <v>548</v>
      </c>
      <c r="B514" t="s">
        <v>18</v>
      </c>
      <c r="C514" t="s">
        <v>19</v>
      </c>
      <c r="D514" s="13" t="s">
        <v>27</v>
      </c>
      <c r="E514" s="13" t="s">
        <v>21</v>
      </c>
      <c r="F514" s="13" t="s">
        <v>46</v>
      </c>
      <c r="G514" s="13">
        <v>9.3000000000000007</v>
      </c>
    </row>
    <row r="515" spans="1:7" x14ac:dyDescent="0.35">
      <c r="A515" t="s">
        <v>549</v>
      </c>
      <c r="B515" t="s">
        <v>18</v>
      </c>
      <c r="C515" t="s">
        <v>19</v>
      </c>
      <c r="D515" s="13" t="s">
        <v>27</v>
      </c>
      <c r="E515" s="13" t="s">
        <v>31</v>
      </c>
      <c r="F515" s="13" t="s">
        <v>28</v>
      </c>
      <c r="G515" s="13">
        <v>7.6</v>
      </c>
    </row>
    <row r="516" spans="1:7" x14ac:dyDescent="0.35">
      <c r="A516" t="s">
        <v>550</v>
      </c>
      <c r="B516" t="s">
        <v>25</v>
      </c>
      <c r="C516" t="s">
        <v>26</v>
      </c>
      <c r="D516" s="13" t="s">
        <v>20</v>
      </c>
      <c r="E516" s="13" t="s">
        <v>31</v>
      </c>
      <c r="F516" s="13" t="s">
        <v>36</v>
      </c>
      <c r="G516" s="13">
        <v>8.1999999999999993</v>
      </c>
    </row>
    <row r="517" spans="1:7" x14ac:dyDescent="0.35">
      <c r="A517" t="s">
        <v>551</v>
      </c>
      <c r="B517" t="s">
        <v>25</v>
      </c>
      <c r="C517" t="s">
        <v>26</v>
      </c>
      <c r="D517" s="13" t="s">
        <v>20</v>
      </c>
      <c r="E517" s="13" t="s">
        <v>21</v>
      </c>
      <c r="F517" s="13" t="s">
        <v>46</v>
      </c>
      <c r="G517" s="13">
        <v>8.5</v>
      </c>
    </row>
    <row r="518" spans="1:7" x14ac:dyDescent="0.35">
      <c r="A518" t="s">
        <v>552</v>
      </c>
      <c r="B518" t="s">
        <v>42</v>
      </c>
      <c r="C518" t="s">
        <v>43</v>
      </c>
      <c r="D518" s="13" t="s">
        <v>20</v>
      </c>
      <c r="E518" s="13" t="s">
        <v>31</v>
      </c>
      <c r="F518" s="13" t="s">
        <v>22</v>
      </c>
      <c r="G518" s="13">
        <v>9.8000000000000007</v>
      </c>
    </row>
    <row r="519" spans="1:7" x14ac:dyDescent="0.35">
      <c r="A519" t="s">
        <v>553</v>
      </c>
      <c r="B519" t="s">
        <v>25</v>
      </c>
      <c r="C519" t="s">
        <v>26</v>
      </c>
      <c r="D519" s="13" t="s">
        <v>20</v>
      </c>
      <c r="E519" s="13" t="s">
        <v>31</v>
      </c>
      <c r="F519" s="13" t="s">
        <v>32</v>
      </c>
      <c r="G519" s="13">
        <v>8.6999999999999993</v>
      </c>
    </row>
    <row r="520" spans="1:7" x14ac:dyDescent="0.35">
      <c r="A520" t="s">
        <v>554</v>
      </c>
      <c r="B520" t="s">
        <v>18</v>
      </c>
      <c r="C520" t="s">
        <v>19</v>
      </c>
      <c r="D520" s="13" t="s">
        <v>27</v>
      </c>
      <c r="E520" s="13" t="s">
        <v>31</v>
      </c>
      <c r="F520" s="13" t="s">
        <v>32</v>
      </c>
      <c r="G520" s="13">
        <v>9.6999999999999993</v>
      </c>
    </row>
    <row r="521" spans="1:7" x14ac:dyDescent="0.35">
      <c r="A521" t="s">
        <v>555</v>
      </c>
      <c r="B521" t="s">
        <v>25</v>
      </c>
      <c r="C521" t="s">
        <v>26</v>
      </c>
      <c r="D521" s="13" t="s">
        <v>20</v>
      </c>
      <c r="E521" s="13" t="s">
        <v>31</v>
      </c>
      <c r="F521" s="13" t="s">
        <v>36</v>
      </c>
      <c r="G521" s="13">
        <v>4.3</v>
      </c>
    </row>
    <row r="522" spans="1:7" x14ac:dyDescent="0.35">
      <c r="A522" t="s">
        <v>556</v>
      </c>
      <c r="B522" t="s">
        <v>42</v>
      </c>
      <c r="C522" t="s">
        <v>43</v>
      </c>
      <c r="D522" s="13" t="s">
        <v>27</v>
      </c>
      <c r="E522" s="13" t="s">
        <v>21</v>
      </c>
      <c r="F522" s="13" t="s">
        <v>28</v>
      </c>
      <c r="G522" s="13">
        <v>7.7</v>
      </c>
    </row>
    <row r="523" spans="1:7" x14ac:dyDescent="0.35">
      <c r="A523" t="s">
        <v>557</v>
      </c>
      <c r="B523" t="s">
        <v>25</v>
      </c>
      <c r="C523" t="s">
        <v>26</v>
      </c>
      <c r="D523" s="13" t="s">
        <v>20</v>
      </c>
      <c r="E523" s="13" t="s">
        <v>21</v>
      </c>
      <c r="F523" s="13" t="s">
        <v>32</v>
      </c>
      <c r="G523" s="13">
        <v>7.3</v>
      </c>
    </row>
    <row r="524" spans="1:7" x14ac:dyDescent="0.35">
      <c r="A524" t="s">
        <v>558</v>
      </c>
      <c r="B524" t="s">
        <v>18</v>
      </c>
      <c r="C524" t="s">
        <v>19</v>
      </c>
      <c r="D524" s="13" t="s">
        <v>20</v>
      </c>
      <c r="E524" s="13" t="s">
        <v>21</v>
      </c>
      <c r="F524" s="13" t="s">
        <v>32</v>
      </c>
      <c r="G524" s="13">
        <v>5.9</v>
      </c>
    </row>
    <row r="525" spans="1:7" x14ac:dyDescent="0.35">
      <c r="A525" t="s">
        <v>559</v>
      </c>
      <c r="B525" t="s">
        <v>25</v>
      </c>
      <c r="C525" t="s">
        <v>26</v>
      </c>
      <c r="D525" s="13" t="s">
        <v>27</v>
      </c>
      <c r="E525" s="13" t="s">
        <v>31</v>
      </c>
      <c r="F525" s="13" t="s">
        <v>22</v>
      </c>
      <c r="G525" s="13">
        <v>5</v>
      </c>
    </row>
    <row r="526" spans="1:7" x14ac:dyDescent="0.35">
      <c r="A526" t="s">
        <v>560</v>
      </c>
      <c r="B526" t="s">
        <v>18</v>
      </c>
      <c r="C526" t="s">
        <v>19</v>
      </c>
      <c r="D526" s="13" t="s">
        <v>27</v>
      </c>
      <c r="E526" s="13" t="s">
        <v>31</v>
      </c>
      <c r="F526" s="13" t="s">
        <v>44</v>
      </c>
      <c r="G526" s="13">
        <v>8</v>
      </c>
    </row>
    <row r="527" spans="1:7" x14ac:dyDescent="0.35">
      <c r="A527" t="s">
        <v>561</v>
      </c>
      <c r="B527" t="s">
        <v>18</v>
      </c>
      <c r="C527" t="s">
        <v>19</v>
      </c>
      <c r="D527" s="13" t="s">
        <v>20</v>
      </c>
      <c r="E527" s="13" t="s">
        <v>21</v>
      </c>
      <c r="F527" s="13" t="s">
        <v>36</v>
      </c>
      <c r="G527" s="13">
        <v>7.1</v>
      </c>
    </row>
    <row r="528" spans="1:7" x14ac:dyDescent="0.35">
      <c r="A528" t="s">
        <v>562</v>
      </c>
      <c r="B528" t="s">
        <v>42</v>
      </c>
      <c r="C528" t="s">
        <v>43</v>
      </c>
      <c r="D528" s="13" t="s">
        <v>27</v>
      </c>
      <c r="E528" s="13" t="s">
        <v>31</v>
      </c>
      <c r="F528" s="13" t="s">
        <v>46</v>
      </c>
      <c r="G528" s="13">
        <v>9</v>
      </c>
    </row>
    <row r="529" spans="1:7" x14ac:dyDescent="0.35">
      <c r="A529" t="s">
        <v>563</v>
      </c>
      <c r="B529" t="s">
        <v>42</v>
      </c>
      <c r="C529" t="s">
        <v>43</v>
      </c>
      <c r="D529" s="13" t="s">
        <v>20</v>
      </c>
      <c r="E529" s="13" t="s">
        <v>31</v>
      </c>
      <c r="F529" s="13" t="s">
        <v>46</v>
      </c>
      <c r="G529" s="13">
        <v>6.7</v>
      </c>
    </row>
    <row r="530" spans="1:7" x14ac:dyDescent="0.35">
      <c r="A530" t="s">
        <v>564</v>
      </c>
      <c r="B530" t="s">
        <v>42</v>
      </c>
      <c r="C530" t="s">
        <v>43</v>
      </c>
      <c r="D530" s="13" t="s">
        <v>20</v>
      </c>
      <c r="E530" s="13" t="s">
        <v>21</v>
      </c>
      <c r="F530" s="13" t="s">
        <v>44</v>
      </c>
      <c r="G530" s="13">
        <v>6.1</v>
      </c>
    </row>
    <row r="531" spans="1:7" x14ac:dyDescent="0.35">
      <c r="A531" t="s">
        <v>565</v>
      </c>
      <c r="B531" t="s">
        <v>18</v>
      </c>
      <c r="C531" t="s">
        <v>19</v>
      </c>
      <c r="D531" s="13" t="s">
        <v>27</v>
      </c>
      <c r="E531" s="13" t="s">
        <v>31</v>
      </c>
      <c r="F531" s="13" t="s">
        <v>36</v>
      </c>
      <c r="G531" s="13">
        <v>9.3000000000000007</v>
      </c>
    </row>
    <row r="532" spans="1:7" x14ac:dyDescent="0.35">
      <c r="A532" t="s">
        <v>566</v>
      </c>
      <c r="B532" t="s">
        <v>18</v>
      </c>
      <c r="C532" t="s">
        <v>19</v>
      </c>
      <c r="D532" s="13" t="s">
        <v>27</v>
      </c>
      <c r="E532" s="13" t="s">
        <v>31</v>
      </c>
      <c r="F532" s="13" t="s">
        <v>22</v>
      </c>
      <c r="G532" s="13">
        <v>7</v>
      </c>
    </row>
    <row r="533" spans="1:7" x14ac:dyDescent="0.35">
      <c r="A533" t="s">
        <v>567</v>
      </c>
      <c r="B533" t="s">
        <v>18</v>
      </c>
      <c r="C533" t="s">
        <v>19</v>
      </c>
      <c r="D533" s="13" t="s">
        <v>20</v>
      </c>
      <c r="E533" s="13" t="s">
        <v>31</v>
      </c>
      <c r="F533" s="13" t="s">
        <v>46</v>
      </c>
      <c r="G533" s="13">
        <v>7.2</v>
      </c>
    </row>
    <row r="534" spans="1:7" x14ac:dyDescent="0.35">
      <c r="A534" t="s">
        <v>568</v>
      </c>
      <c r="B534" t="s">
        <v>42</v>
      </c>
      <c r="C534" t="s">
        <v>43</v>
      </c>
      <c r="D534" s="13" t="s">
        <v>27</v>
      </c>
      <c r="E534" s="13" t="s">
        <v>31</v>
      </c>
      <c r="F534" s="13" t="s">
        <v>28</v>
      </c>
      <c r="G534" s="13">
        <v>8.1999999999999993</v>
      </c>
    </row>
    <row r="535" spans="1:7" x14ac:dyDescent="0.35">
      <c r="A535" t="s">
        <v>569</v>
      </c>
      <c r="B535" t="s">
        <v>25</v>
      </c>
      <c r="C535" t="s">
        <v>26</v>
      </c>
      <c r="D535" s="13" t="s">
        <v>27</v>
      </c>
      <c r="E535" s="13" t="s">
        <v>21</v>
      </c>
      <c r="F535" s="13" t="s">
        <v>44</v>
      </c>
      <c r="G535" s="13">
        <v>8.4</v>
      </c>
    </row>
    <row r="536" spans="1:7" x14ac:dyDescent="0.35">
      <c r="A536" t="s">
        <v>570</v>
      </c>
      <c r="B536" t="s">
        <v>18</v>
      </c>
      <c r="C536" t="s">
        <v>19</v>
      </c>
      <c r="D536" s="13" t="s">
        <v>27</v>
      </c>
      <c r="E536" s="13" t="s">
        <v>21</v>
      </c>
      <c r="F536" s="13" t="s">
        <v>32</v>
      </c>
      <c r="G536" s="13">
        <v>6.2</v>
      </c>
    </row>
    <row r="537" spans="1:7" x14ac:dyDescent="0.35">
      <c r="A537" t="s">
        <v>571</v>
      </c>
      <c r="B537" t="s">
        <v>25</v>
      </c>
      <c r="C537" t="s">
        <v>26</v>
      </c>
      <c r="D537" s="13" t="s">
        <v>27</v>
      </c>
      <c r="E537" s="13" t="s">
        <v>31</v>
      </c>
      <c r="F537" s="13" t="s">
        <v>32</v>
      </c>
      <c r="G537" s="13">
        <v>7.4</v>
      </c>
    </row>
    <row r="538" spans="1:7" x14ac:dyDescent="0.35">
      <c r="A538" t="s">
        <v>572</v>
      </c>
      <c r="B538" t="s">
        <v>42</v>
      </c>
      <c r="C538" t="s">
        <v>43</v>
      </c>
      <c r="D538" s="13" t="s">
        <v>20</v>
      </c>
      <c r="E538" s="13" t="s">
        <v>21</v>
      </c>
      <c r="F538" s="13" t="s">
        <v>46</v>
      </c>
      <c r="G538" s="13">
        <v>5</v>
      </c>
    </row>
    <row r="539" spans="1:7" x14ac:dyDescent="0.35">
      <c r="A539" t="s">
        <v>573</v>
      </c>
      <c r="B539" t="s">
        <v>18</v>
      </c>
      <c r="C539" t="s">
        <v>19</v>
      </c>
      <c r="D539" s="13" t="s">
        <v>27</v>
      </c>
      <c r="E539" s="13" t="s">
        <v>31</v>
      </c>
      <c r="F539" s="13" t="s">
        <v>32</v>
      </c>
      <c r="G539" s="13">
        <v>6.9</v>
      </c>
    </row>
    <row r="540" spans="1:7" x14ac:dyDescent="0.35">
      <c r="A540" t="s">
        <v>574</v>
      </c>
      <c r="B540" t="s">
        <v>18</v>
      </c>
      <c r="C540" t="s">
        <v>19</v>
      </c>
      <c r="D540" s="13" t="s">
        <v>27</v>
      </c>
      <c r="E540" s="13" t="s">
        <v>21</v>
      </c>
      <c r="F540" s="13" t="s">
        <v>46</v>
      </c>
      <c r="G540" s="13">
        <v>4.9000000000000004</v>
      </c>
    </row>
    <row r="541" spans="1:7" x14ac:dyDescent="0.35">
      <c r="A541" t="s">
        <v>575</v>
      </c>
      <c r="B541" t="s">
        <v>25</v>
      </c>
      <c r="C541" t="s">
        <v>26</v>
      </c>
      <c r="D541" s="13" t="s">
        <v>20</v>
      </c>
      <c r="E541" s="13" t="s">
        <v>21</v>
      </c>
      <c r="F541" s="13" t="s">
        <v>44</v>
      </c>
      <c r="G541" s="13">
        <v>5.0999999999999996</v>
      </c>
    </row>
    <row r="542" spans="1:7" x14ac:dyDescent="0.35">
      <c r="A542" t="s">
        <v>576</v>
      </c>
      <c r="B542" t="s">
        <v>18</v>
      </c>
      <c r="C542" t="s">
        <v>19</v>
      </c>
      <c r="D542" s="13" t="s">
        <v>27</v>
      </c>
      <c r="E542" s="13" t="s">
        <v>31</v>
      </c>
      <c r="F542" s="13" t="s">
        <v>32</v>
      </c>
      <c r="G542" s="13">
        <v>9.1</v>
      </c>
    </row>
    <row r="543" spans="1:7" x14ac:dyDescent="0.35">
      <c r="A543" t="s">
        <v>577</v>
      </c>
      <c r="B543" t="s">
        <v>25</v>
      </c>
      <c r="C543" t="s">
        <v>26</v>
      </c>
      <c r="D543" s="13" t="s">
        <v>20</v>
      </c>
      <c r="E543" s="13" t="s">
        <v>31</v>
      </c>
      <c r="F543" s="13" t="s">
        <v>22</v>
      </c>
      <c r="G543" s="13">
        <v>7.1</v>
      </c>
    </row>
    <row r="544" spans="1:7" x14ac:dyDescent="0.35">
      <c r="A544" t="s">
        <v>578</v>
      </c>
      <c r="B544" t="s">
        <v>42</v>
      </c>
      <c r="C544" t="s">
        <v>43</v>
      </c>
      <c r="D544" s="13" t="s">
        <v>20</v>
      </c>
      <c r="E544" s="13" t="s">
        <v>21</v>
      </c>
      <c r="F544" s="13" t="s">
        <v>36</v>
      </c>
      <c r="G544" s="13">
        <v>5</v>
      </c>
    </row>
    <row r="545" spans="1:7" x14ac:dyDescent="0.35">
      <c r="A545" t="s">
        <v>579</v>
      </c>
      <c r="B545" t="s">
        <v>25</v>
      </c>
      <c r="C545" t="s">
        <v>26</v>
      </c>
      <c r="D545" s="13" t="s">
        <v>20</v>
      </c>
      <c r="E545" s="13" t="s">
        <v>31</v>
      </c>
      <c r="F545" s="13" t="s">
        <v>28</v>
      </c>
      <c r="G545" s="13">
        <v>5.5</v>
      </c>
    </row>
    <row r="546" spans="1:7" x14ac:dyDescent="0.35">
      <c r="A546" t="s">
        <v>580</v>
      </c>
      <c r="B546" t="s">
        <v>42</v>
      </c>
      <c r="C546" t="s">
        <v>43</v>
      </c>
      <c r="D546" s="13" t="s">
        <v>27</v>
      </c>
      <c r="E546" s="13" t="s">
        <v>21</v>
      </c>
      <c r="F546" s="13" t="s">
        <v>44</v>
      </c>
      <c r="G546" s="13">
        <v>9.1999999999999993</v>
      </c>
    </row>
    <row r="547" spans="1:7" x14ac:dyDescent="0.35">
      <c r="A547" t="s">
        <v>581</v>
      </c>
      <c r="B547" t="s">
        <v>42</v>
      </c>
      <c r="C547" t="s">
        <v>43</v>
      </c>
      <c r="D547" s="13" t="s">
        <v>20</v>
      </c>
      <c r="E547" s="13" t="s">
        <v>31</v>
      </c>
      <c r="F547" s="13" t="s">
        <v>32</v>
      </c>
      <c r="G547" s="13">
        <v>4.9000000000000004</v>
      </c>
    </row>
    <row r="548" spans="1:7" x14ac:dyDescent="0.35">
      <c r="A548" t="s">
        <v>582</v>
      </c>
      <c r="B548" t="s">
        <v>18</v>
      </c>
      <c r="C548" t="s">
        <v>19</v>
      </c>
      <c r="D548" s="13" t="s">
        <v>27</v>
      </c>
      <c r="E548" s="13" t="s">
        <v>21</v>
      </c>
      <c r="F548" s="13" t="s">
        <v>46</v>
      </c>
      <c r="G548" s="13">
        <v>8.9</v>
      </c>
    </row>
    <row r="549" spans="1:7" x14ac:dyDescent="0.35">
      <c r="A549" t="s">
        <v>583</v>
      </c>
      <c r="B549" t="s">
        <v>18</v>
      </c>
      <c r="C549" t="s">
        <v>19</v>
      </c>
      <c r="D549" s="13" t="s">
        <v>27</v>
      </c>
      <c r="E549" s="13" t="s">
        <v>31</v>
      </c>
      <c r="F549" s="13" t="s">
        <v>36</v>
      </c>
      <c r="G549" s="13">
        <v>6</v>
      </c>
    </row>
    <row r="550" spans="1:7" x14ac:dyDescent="0.35">
      <c r="A550" t="s">
        <v>584</v>
      </c>
      <c r="B550" t="s">
        <v>42</v>
      </c>
      <c r="C550" t="s">
        <v>43</v>
      </c>
      <c r="D550" s="13" t="s">
        <v>27</v>
      </c>
      <c r="E550" s="13" t="s">
        <v>21</v>
      </c>
      <c r="F550" s="13" t="s">
        <v>36</v>
      </c>
      <c r="G550" s="13">
        <v>4.2</v>
      </c>
    </row>
    <row r="551" spans="1:7" x14ac:dyDescent="0.35">
      <c r="A551" t="s">
        <v>585</v>
      </c>
      <c r="B551" t="s">
        <v>18</v>
      </c>
      <c r="C551" t="s">
        <v>19</v>
      </c>
      <c r="D551" s="13" t="s">
        <v>27</v>
      </c>
      <c r="E551" s="13" t="s">
        <v>21</v>
      </c>
      <c r="F551" s="13" t="s">
        <v>28</v>
      </c>
      <c r="G551" s="13">
        <v>7.3</v>
      </c>
    </row>
    <row r="552" spans="1:7" x14ac:dyDescent="0.35">
      <c r="A552" t="s">
        <v>586</v>
      </c>
      <c r="B552" t="s">
        <v>42</v>
      </c>
      <c r="C552" t="s">
        <v>43</v>
      </c>
      <c r="D552" s="13" t="s">
        <v>27</v>
      </c>
      <c r="E552" s="13" t="s">
        <v>31</v>
      </c>
      <c r="F552" s="13" t="s">
        <v>46</v>
      </c>
      <c r="G552" s="13">
        <v>6.5</v>
      </c>
    </row>
    <row r="553" spans="1:7" x14ac:dyDescent="0.35">
      <c r="A553" t="s">
        <v>587</v>
      </c>
      <c r="B553" t="s">
        <v>42</v>
      </c>
      <c r="C553" t="s">
        <v>43</v>
      </c>
      <c r="D553" s="13" t="s">
        <v>27</v>
      </c>
      <c r="E553" s="13" t="s">
        <v>21</v>
      </c>
      <c r="F553" s="13" t="s">
        <v>46</v>
      </c>
      <c r="G553" s="13">
        <v>8.9</v>
      </c>
    </row>
    <row r="554" spans="1:7" x14ac:dyDescent="0.35">
      <c r="A554" t="s">
        <v>588</v>
      </c>
      <c r="B554" t="s">
        <v>42</v>
      </c>
      <c r="C554" t="s">
        <v>43</v>
      </c>
      <c r="D554" s="13" t="s">
        <v>27</v>
      </c>
      <c r="E554" s="13" t="s">
        <v>21</v>
      </c>
      <c r="F554" s="13" t="s">
        <v>22</v>
      </c>
      <c r="G554" s="13">
        <v>9.6999999999999993</v>
      </c>
    </row>
    <row r="555" spans="1:7" x14ac:dyDescent="0.35">
      <c r="A555" t="s">
        <v>589</v>
      </c>
      <c r="B555" t="s">
        <v>25</v>
      </c>
      <c r="C555" t="s">
        <v>26</v>
      </c>
      <c r="D555" s="13" t="s">
        <v>27</v>
      </c>
      <c r="E555" s="13" t="s">
        <v>31</v>
      </c>
      <c r="F555" s="13" t="s">
        <v>28</v>
      </c>
      <c r="G555" s="13">
        <v>8.6</v>
      </c>
    </row>
    <row r="556" spans="1:7" x14ac:dyDescent="0.35">
      <c r="A556" t="s">
        <v>590</v>
      </c>
      <c r="B556" t="s">
        <v>18</v>
      </c>
      <c r="C556" t="s">
        <v>19</v>
      </c>
      <c r="D556" s="13" t="s">
        <v>20</v>
      </c>
      <c r="E556" s="13" t="s">
        <v>31</v>
      </c>
      <c r="F556" s="13" t="s">
        <v>28</v>
      </c>
      <c r="G556" s="13">
        <v>6.9</v>
      </c>
    </row>
    <row r="557" spans="1:7" x14ac:dyDescent="0.35">
      <c r="A557" t="s">
        <v>591</v>
      </c>
      <c r="B557" t="s">
        <v>42</v>
      </c>
      <c r="C557" t="s">
        <v>43</v>
      </c>
      <c r="D557" s="13" t="s">
        <v>27</v>
      </c>
      <c r="E557" s="13" t="s">
        <v>31</v>
      </c>
      <c r="F557" s="13" t="s">
        <v>32</v>
      </c>
      <c r="G557" s="13">
        <v>7.7</v>
      </c>
    </row>
    <row r="558" spans="1:7" x14ac:dyDescent="0.35">
      <c r="A558" t="s">
        <v>592</v>
      </c>
      <c r="B558" t="s">
        <v>42</v>
      </c>
      <c r="C558" t="s">
        <v>43</v>
      </c>
      <c r="D558" s="13" t="s">
        <v>20</v>
      </c>
      <c r="E558" s="13" t="s">
        <v>21</v>
      </c>
      <c r="F558" s="13" t="s">
        <v>46</v>
      </c>
      <c r="G558" s="13">
        <v>9.5</v>
      </c>
    </row>
    <row r="559" spans="1:7" x14ac:dyDescent="0.35">
      <c r="A559" t="s">
        <v>593</v>
      </c>
      <c r="B559" t="s">
        <v>25</v>
      </c>
      <c r="C559" t="s">
        <v>26</v>
      </c>
      <c r="D559" s="13" t="s">
        <v>20</v>
      </c>
      <c r="E559" s="13" t="s">
        <v>21</v>
      </c>
      <c r="F559" s="13" t="s">
        <v>44</v>
      </c>
      <c r="G559" s="13">
        <v>4.5</v>
      </c>
    </row>
    <row r="560" spans="1:7" x14ac:dyDescent="0.35">
      <c r="A560" t="s">
        <v>594</v>
      </c>
      <c r="B560" t="s">
        <v>18</v>
      </c>
      <c r="C560" t="s">
        <v>19</v>
      </c>
      <c r="D560" s="13" t="s">
        <v>20</v>
      </c>
      <c r="E560" s="13" t="s">
        <v>31</v>
      </c>
      <c r="F560" s="13" t="s">
        <v>44</v>
      </c>
      <c r="G560" s="13">
        <v>5.6</v>
      </c>
    </row>
    <row r="561" spans="1:7" x14ac:dyDescent="0.35">
      <c r="A561" t="s">
        <v>595</v>
      </c>
      <c r="B561" t="s">
        <v>18</v>
      </c>
      <c r="C561" t="s">
        <v>19</v>
      </c>
      <c r="D561" s="13" t="s">
        <v>20</v>
      </c>
      <c r="E561" s="13" t="s">
        <v>21</v>
      </c>
      <c r="F561" s="13" t="s">
        <v>32</v>
      </c>
      <c r="G561" s="13">
        <v>8.1999999999999993</v>
      </c>
    </row>
    <row r="562" spans="1:7" x14ac:dyDescent="0.35">
      <c r="A562" t="s">
        <v>596</v>
      </c>
      <c r="B562" t="s">
        <v>42</v>
      </c>
      <c r="C562" t="s">
        <v>43</v>
      </c>
      <c r="D562" s="13" t="s">
        <v>27</v>
      </c>
      <c r="E562" s="13" t="s">
        <v>31</v>
      </c>
      <c r="F562" s="13" t="s">
        <v>28</v>
      </c>
      <c r="G562" s="13">
        <v>7.3</v>
      </c>
    </row>
    <row r="563" spans="1:7" x14ac:dyDescent="0.35">
      <c r="A563" t="s">
        <v>597</v>
      </c>
      <c r="B563" t="s">
        <v>25</v>
      </c>
      <c r="C563" t="s">
        <v>26</v>
      </c>
      <c r="D563" s="13" t="s">
        <v>27</v>
      </c>
      <c r="E563" s="13" t="s">
        <v>31</v>
      </c>
      <c r="F563" s="13" t="s">
        <v>44</v>
      </c>
      <c r="G563" s="13">
        <v>4.4000000000000004</v>
      </c>
    </row>
    <row r="564" spans="1:7" x14ac:dyDescent="0.35">
      <c r="A564" t="s">
        <v>598</v>
      </c>
      <c r="B564" t="s">
        <v>42</v>
      </c>
      <c r="C564" t="s">
        <v>43</v>
      </c>
      <c r="D564" s="13" t="s">
        <v>27</v>
      </c>
      <c r="E564" s="13" t="s">
        <v>21</v>
      </c>
      <c r="F564" s="13" t="s">
        <v>28</v>
      </c>
      <c r="G564" s="13">
        <v>5.7</v>
      </c>
    </row>
    <row r="565" spans="1:7" x14ac:dyDescent="0.35">
      <c r="A565" t="s">
        <v>599</v>
      </c>
      <c r="B565" t="s">
        <v>18</v>
      </c>
      <c r="C565" t="s">
        <v>19</v>
      </c>
      <c r="D565" s="13" t="s">
        <v>20</v>
      </c>
      <c r="E565" s="13" t="s">
        <v>31</v>
      </c>
      <c r="F565" s="13" t="s">
        <v>28</v>
      </c>
      <c r="G565" s="13">
        <v>5</v>
      </c>
    </row>
    <row r="566" spans="1:7" x14ac:dyDescent="0.35">
      <c r="A566" t="s">
        <v>600</v>
      </c>
      <c r="B566" t="s">
        <v>42</v>
      </c>
      <c r="C566" t="s">
        <v>43</v>
      </c>
      <c r="D566" s="13" t="s">
        <v>27</v>
      </c>
      <c r="E566" s="13" t="s">
        <v>31</v>
      </c>
      <c r="F566" s="13" t="s">
        <v>46</v>
      </c>
      <c r="G566" s="13">
        <v>9</v>
      </c>
    </row>
    <row r="567" spans="1:7" x14ac:dyDescent="0.35">
      <c r="A567" t="s">
        <v>601</v>
      </c>
      <c r="B567" t="s">
        <v>18</v>
      </c>
      <c r="C567" t="s">
        <v>19</v>
      </c>
      <c r="D567" s="13" t="s">
        <v>27</v>
      </c>
      <c r="E567" s="13" t="s">
        <v>21</v>
      </c>
      <c r="F567" s="13" t="s">
        <v>44</v>
      </c>
      <c r="G567" s="13">
        <v>6.3</v>
      </c>
    </row>
    <row r="568" spans="1:7" x14ac:dyDescent="0.35">
      <c r="A568" t="s">
        <v>602</v>
      </c>
      <c r="B568" t="s">
        <v>25</v>
      </c>
      <c r="C568" t="s">
        <v>26</v>
      </c>
      <c r="D568" s="13" t="s">
        <v>27</v>
      </c>
      <c r="E568" s="13" t="s">
        <v>21</v>
      </c>
      <c r="F568" s="13" t="s">
        <v>36</v>
      </c>
      <c r="G568" s="13">
        <v>9.4</v>
      </c>
    </row>
    <row r="569" spans="1:7" x14ac:dyDescent="0.35">
      <c r="A569" t="s">
        <v>603</v>
      </c>
      <c r="B569" t="s">
        <v>18</v>
      </c>
      <c r="C569" t="s">
        <v>19</v>
      </c>
      <c r="D569" s="13" t="s">
        <v>27</v>
      </c>
      <c r="E569" s="13" t="s">
        <v>21</v>
      </c>
      <c r="F569" s="13" t="s">
        <v>46</v>
      </c>
      <c r="G569" s="13">
        <v>7.7</v>
      </c>
    </row>
    <row r="570" spans="1:7" x14ac:dyDescent="0.35">
      <c r="A570" t="s">
        <v>604</v>
      </c>
      <c r="B570" t="s">
        <v>42</v>
      </c>
      <c r="C570" t="s">
        <v>43</v>
      </c>
      <c r="D570" s="13" t="s">
        <v>27</v>
      </c>
      <c r="E570" s="13" t="s">
        <v>21</v>
      </c>
      <c r="F570" s="13" t="s">
        <v>46</v>
      </c>
      <c r="G570" s="13">
        <v>5.5</v>
      </c>
    </row>
    <row r="571" spans="1:7" x14ac:dyDescent="0.35">
      <c r="A571" t="s">
        <v>605</v>
      </c>
      <c r="B571" t="s">
        <v>25</v>
      </c>
      <c r="C571" t="s">
        <v>26</v>
      </c>
      <c r="D571" s="13" t="s">
        <v>27</v>
      </c>
      <c r="E571" s="13" t="s">
        <v>21</v>
      </c>
      <c r="F571" s="13" t="s">
        <v>36</v>
      </c>
      <c r="G571" s="13">
        <v>4.0999999999999996</v>
      </c>
    </row>
    <row r="572" spans="1:7" x14ac:dyDescent="0.35">
      <c r="A572" t="s">
        <v>606</v>
      </c>
      <c r="B572" t="s">
        <v>42</v>
      </c>
      <c r="C572" t="s">
        <v>43</v>
      </c>
      <c r="D572" s="13" t="s">
        <v>20</v>
      </c>
      <c r="E572" s="13" t="s">
        <v>21</v>
      </c>
      <c r="F572" s="13" t="s">
        <v>32</v>
      </c>
      <c r="G572" s="13">
        <v>7.6</v>
      </c>
    </row>
    <row r="573" spans="1:7" x14ac:dyDescent="0.35">
      <c r="A573" t="s">
        <v>607</v>
      </c>
      <c r="B573" t="s">
        <v>42</v>
      </c>
      <c r="C573" t="s">
        <v>43</v>
      </c>
      <c r="D573" s="13" t="s">
        <v>20</v>
      </c>
      <c r="E573" s="13" t="s">
        <v>31</v>
      </c>
      <c r="F573" s="13" t="s">
        <v>36</v>
      </c>
      <c r="G573" s="13">
        <v>8.6</v>
      </c>
    </row>
    <row r="574" spans="1:7" x14ac:dyDescent="0.35">
      <c r="A574" t="s">
        <v>608</v>
      </c>
      <c r="B574" t="s">
        <v>18</v>
      </c>
      <c r="C574" t="s">
        <v>19</v>
      </c>
      <c r="D574" s="13" t="s">
        <v>20</v>
      </c>
      <c r="E574" s="13" t="s">
        <v>31</v>
      </c>
      <c r="F574" s="13" t="s">
        <v>44</v>
      </c>
      <c r="G574" s="13">
        <v>8.3000000000000007</v>
      </c>
    </row>
    <row r="575" spans="1:7" x14ac:dyDescent="0.35">
      <c r="A575" t="s">
        <v>609</v>
      </c>
      <c r="B575" t="s">
        <v>42</v>
      </c>
      <c r="C575" t="s">
        <v>43</v>
      </c>
      <c r="D575" s="13" t="s">
        <v>27</v>
      </c>
      <c r="E575" s="13" t="s">
        <v>31</v>
      </c>
      <c r="F575" s="13" t="s">
        <v>44</v>
      </c>
      <c r="G575" s="13">
        <v>8.1</v>
      </c>
    </row>
    <row r="576" spans="1:7" x14ac:dyDescent="0.35">
      <c r="A576" t="s">
        <v>610</v>
      </c>
      <c r="B576" t="s">
        <v>18</v>
      </c>
      <c r="C576" t="s">
        <v>19</v>
      </c>
      <c r="D576" s="13" t="s">
        <v>27</v>
      </c>
      <c r="E576" s="13" t="s">
        <v>31</v>
      </c>
      <c r="F576" s="13" t="s">
        <v>36</v>
      </c>
      <c r="G576" s="13">
        <v>8.6</v>
      </c>
    </row>
    <row r="577" spans="1:7" x14ac:dyDescent="0.35">
      <c r="A577" t="s">
        <v>611</v>
      </c>
      <c r="B577" t="s">
        <v>42</v>
      </c>
      <c r="C577" t="s">
        <v>43</v>
      </c>
      <c r="D577" s="13" t="s">
        <v>20</v>
      </c>
      <c r="E577" s="13" t="s">
        <v>31</v>
      </c>
      <c r="F577" s="13" t="s">
        <v>46</v>
      </c>
      <c r="G577" s="13">
        <v>6.3</v>
      </c>
    </row>
    <row r="578" spans="1:7" x14ac:dyDescent="0.35">
      <c r="A578" t="s">
        <v>612</v>
      </c>
      <c r="B578" t="s">
        <v>42</v>
      </c>
      <c r="C578" t="s">
        <v>43</v>
      </c>
      <c r="D578" s="13" t="s">
        <v>27</v>
      </c>
      <c r="E578" s="13" t="s">
        <v>31</v>
      </c>
      <c r="F578" s="13" t="s">
        <v>44</v>
      </c>
      <c r="G578" s="13">
        <v>5.8</v>
      </c>
    </row>
    <row r="579" spans="1:7" x14ac:dyDescent="0.35">
      <c r="A579" t="s">
        <v>613</v>
      </c>
      <c r="B579" t="s">
        <v>25</v>
      </c>
      <c r="C579" t="s">
        <v>26</v>
      </c>
      <c r="D579" s="13" t="s">
        <v>27</v>
      </c>
      <c r="E579" s="13" t="s">
        <v>31</v>
      </c>
      <c r="F579" s="13" t="s">
        <v>44</v>
      </c>
      <c r="G579" s="13">
        <v>6.2</v>
      </c>
    </row>
    <row r="580" spans="1:7" x14ac:dyDescent="0.35">
      <c r="A580" t="s">
        <v>614</v>
      </c>
      <c r="B580" t="s">
        <v>18</v>
      </c>
      <c r="C580" t="s">
        <v>19</v>
      </c>
      <c r="D580" s="13" t="s">
        <v>27</v>
      </c>
      <c r="E580" s="13" t="s">
        <v>21</v>
      </c>
      <c r="F580" s="13" t="s">
        <v>22</v>
      </c>
      <c r="G580" s="13">
        <v>7.7</v>
      </c>
    </row>
    <row r="581" spans="1:7" x14ac:dyDescent="0.35">
      <c r="A581" t="s">
        <v>615</v>
      </c>
      <c r="B581" t="s">
        <v>42</v>
      </c>
      <c r="C581" t="s">
        <v>43</v>
      </c>
      <c r="D581" s="13" t="s">
        <v>27</v>
      </c>
      <c r="E581" s="13" t="s">
        <v>31</v>
      </c>
      <c r="F581" s="13" t="s">
        <v>22</v>
      </c>
      <c r="G581" s="13">
        <v>8.1</v>
      </c>
    </row>
    <row r="582" spans="1:7" x14ac:dyDescent="0.35">
      <c r="A582" t="s">
        <v>616</v>
      </c>
      <c r="B582" t="s">
        <v>25</v>
      </c>
      <c r="C582" t="s">
        <v>26</v>
      </c>
      <c r="D582" s="13" t="s">
        <v>27</v>
      </c>
      <c r="E582" s="13" t="s">
        <v>31</v>
      </c>
      <c r="F582" s="13" t="s">
        <v>44</v>
      </c>
      <c r="G582" s="13">
        <v>7.3</v>
      </c>
    </row>
    <row r="583" spans="1:7" x14ac:dyDescent="0.35">
      <c r="A583" t="s">
        <v>617</v>
      </c>
      <c r="B583" t="s">
        <v>18</v>
      </c>
      <c r="C583" t="s">
        <v>19</v>
      </c>
      <c r="D583" s="13" t="s">
        <v>20</v>
      </c>
      <c r="E583" s="13" t="s">
        <v>21</v>
      </c>
      <c r="F583" s="13" t="s">
        <v>22</v>
      </c>
      <c r="G583" s="13">
        <v>8.4</v>
      </c>
    </row>
    <row r="584" spans="1:7" x14ac:dyDescent="0.35">
      <c r="A584" t="s">
        <v>618</v>
      </c>
      <c r="B584" t="s">
        <v>25</v>
      </c>
      <c r="C584" t="s">
        <v>26</v>
      </c>
      <c r="D584" s="13" t="s">
        <v>20</v>
      </c>
      <c r="E584" s="13" t="s">
        <v>21</v>
      </c>
      <c r="F584" s="13" t="s">
        <v>46</v>
      </c>
      <c r="G584" s="13">
        <v>8</v>
      </c>
    </row>
    <row r="585" spans="1:7" x14ac:dyDescent="0.35">
      <c r="A585" t="s">
        <v>619</v>
      </c>
      <c r="B585" t="s">
        <v>42</v>
      </c>
      <c r="C585" t="s">
        <v>43</v>
      </c>
      <c r="D585" s="13" t="s">
        <v>20</v>
      </c>
      <c r="E585" s="13" t="s">
        <v>21</v>
      </c>
      <c r="F585" s="13" t="s">
        <v>46</v>
      </c>
      <c r="G585" s="13">
        <v>9.5</v>
      </c>
    </row>
    <row r="586" spans="1:7" x14ac:dyDescent="0.35">
      <c r="A586" t="s">
        <v>620</v>
      </c>
      <c r="B586" t="s">
        <v>42</v>
      </c>
      <c r="C586" t="s">
        <v>43</v>
      </c>
      <c r="D586" s="13" t="s">
        <v>27</v>
      </c>
      <c r="E586" s="13" t="s">
        <v>31</v>
      </c>
      <c r="F586" s="13" t="s">
        <v>36</v>
      </c>
      <c r="G586" s="13">
        <v>7</v>
      </c>
    </row>
    <row r="587" spans="1:7" x14ac:dyDescent="0.35">
      <c r="A587" t="s">
        <v>621</v>
      </c>
      <c r="B587" t="s">
        <v>18</v>
      </c>
      <c r="C587" t="s">
        <v>19</v>
      </c>
      <c r="D587" s="13" t="s">
        <v>27</v>
      </c>
      <c r="E587" s="13" t="s">
        <v>31</v>
      </c>
      <c r="F587" s="13" t="s">
        <v>22</v>
      </c>
      <c r="G587" s="13">
        <v>9.8000000000000007</v>
      </c>
    </row>
    <row r="588" spans="1:7" x14ac:dyDescent="0.35">
      <c r="A588" t="s">
        <v>622</v>
      </c>
      <c r="B588" t="s">
        <v>18</v>
      </c>
      <c r="C588" t="s">
        <v>19</v>
      </c>
      <c r="D588" s="13" t="s">
        <v>27</v>
      </c>
      <c r="E588" s="13" t="s">
        <v>21</v>
      </c>
      <c r="F588" s="13" t="s">
        <v>44</v>
      </c>
      <c r="G588" s="13">
        <v>9.1999999999999993</v>
      </c>
    </row>
    <row r="589" spans="1:7" x14ac:dyDescent="0.35">
      <c r="A589" t="s">
        <v>623</v>
      </c>
      <c r="B589" t="s">
        <v>18</v>
      </c>
      <c r="C589" t="s">
        <v>19</v>
      </c>
      <c r="D589" s="13" t="s">
        <v>27</v>
      </c>
      <c r="E589" s="13" t="s">
        <v>21</v>
      </c>
      <c r="F589" s="13" t="s">
        <v>36</v>
      </c>
      <c r="G589" s="13">
        <v>7.7</v>
      </c>
    </row>
    <row r="590" spans="1:7" x14ac:dyDescent="0.35">
      <c r="A590" t="s">
        <v>624</v>
      </c>
      <c r="B590" t="s">
        <v>25</v>
      </c>
      <c r="C590" t="s">
        <v>26</v>
      </c>
      <c r="D590" s="13" t="s">
        <v>27</v>
      </c>
      <c r="E590" s="13" t="s">
        <v>31</v>
      </c>
      <c r="F590" s="13" t="s">
        <v>46</v>
      </c>
      <c r="G590" s="13">
        <v>5.3</v>
      </c>
    </row>
    <row r="591" spans="1:7" x14ac:dyDescent="0.35">
      <c r="A591" t="s">
        <v>625</v>
      </c>
      <c r="B591" t="s">
        <v>18</v>
      </c>
      <c r="C591" t="s">
        <v>19</v>
      </c>
      <c r="D591" s="13" t="s">
        <v>27</v>
      </c>
      <c r="E591" s="13" t="s">
        <v>31</v>
      </c>
      <c r="F591" s="13" t="s">
        <v>22</v>
      </c>
      <c r="G591" s="13">
        <v>4.4000000000000004</v>
      </c>
    </row>
    <row r="592" spans="1:7" x14ac:dyDescent="0.35">
      <c r="A592" t="s">
        <v>626</v>
      </c>
      <c r="B592" t="s">
        <v>25</v>
      </c>
      <c r="C592" t="s">
        <v>26</v>
      </c>
      <c r="D592" s="13" t="s">
        <v>20</v>
      </c>
      <c r="E592" s="13" t="s">
        <v>31</v>
      </c>
      <c r="F592" s="13" t="s">
        <v>22</v>
      </c>
      <c r="G592" s="13">
        <v>4.3</v>
      </c>
    </row>
    <row r="593" spans="1:7" x14ac:dyDescent="0.35">
      <c r="A593" t="s">
        <v>627</v>
      </c>
      <c r="B593" t="s">
        <v>25</v>
      </c>
      <c r="C593" t="s">
        <v>26</v>
      </c>
      <c r="D593" s="13" t="s">
        <v>20</v>
      </c>
      <c r="E593" s="13" t="s">
        <v>21</v>
      </c>
      <c r="F593" s="13" t="s">
        <v>32</v>
      </c>
      <c r="G593" s="13">
        <v>9.4</v>
      </c>
    </row>
    <row r="594" spans="1:7" x14ac:dyDescent="0.35">
      <c r="A594" t="s">
        <v>628</v>
      </c>
      <c r="B594" t="s">
        <v>18</v>
      </c>
      <c r="C594" t="s">
        <v>19</v>
      </c>
      <c r="D594" s="13" t="s">
        <v>20</v>
      </c>
      <c r="E594" s="13" t="s">
        <v>21</v>
      </c>
      <c r="F594" s="13" t="s">
        <v>36</v>
      </c>
      <c r="G594" s="13">
        <v>9.8000000000000007</v>
      </c>
    </row>
    <row r="595" spans="1:7" x14ac:dyDescent="0.35">
      <c r="A595" t="s">
        <v>629</v>
      </c>
      <c r="B595" t="s">
        <v>18</v>
      </c>
      <c r="C595" t="s">
        <v>19</v>
      </c>
      <c r="D595" s="13" t="s">
        <v>20</v>
      </c>
      <c r="E595" s="13" t="s">
        <v>21</v>
      </c>
      <c r="F595" s="13" t="s">
        <v>36</v>
      </c>
      <c r="G595" s="13">
        <v>4.8</v>
      </c>
    </row>
    <row r="596" spans="1:7" x14ac:dyDescent="0.35">
      <c r="A596" t="s">
        <v>630</v>
      </c>
      <c r="B596" t="s">
        <v>42</v>
      </c>
      <c r="C596" t="s">
        <v>43</v>
      </c>
      <c r="D596" s="13" t="s">
        <v>20</v>
      </c>
      <c r="E596" s="13" t="s">
        <v>31</v>
      </c>
      <c r="F596" s="13" t="s">
        <v>36</v>
      </c>
      <c r="G596" s="13">
        <v>5.3</v>
      </c>
    </row>
    <row r="597" spans="1:7" x14ac:dyDescent="0.35">
      <c r="A597" t="s">
        <v>631</v>
      </c>
      <c r="B597" t="s">
        <v>42</v>
      </c>
      <c r="C597" t="s">
        <v>43</v>
      </c>
      <c r="D597" s="13" t="s">
        <v>27</v>
      </c>
      <c r="E597" s="13" t="s">
        <v>31</v>
      </c>
      <c r="F597" s="13" t="s">
        <v>22</v>
      </c>
      <c r="G597" s="13">
        <v>8.6999999999999993</v>
      </c>
    </row>
    <row r="598" spans="1:7" x14ac:dyDescent="0.35">
      <c r="A598" t="s">
        <v>632</v>
      </c>
      <c r="B598" t="s">
        <v>18</v>
      </c>
      <c r="C598" t="s">
        <v>19</v>
      </c>
      <c r="D598" s="13" t="s">
        <v>27</v>
      </c>
      <c r="E598" s="13" t="s">
        <v>31</v>
      </c>
      <c r="F598" s="13" t="s">
        <v>44</v>
      </c>
      <c r="G598" s="13">
        <v>9.5</v>
      </c>
    </row>
    <row r="599" spans="1:7" x14ac:dyDescent="0.35">
      <c r="A599" t="s">
        <v>633</v>
      </c>
      <c r="B599" t="s">
        <v>25</v>
      </c>
      <c r="C599" t="s">
        <v>26</v>
      </c>
      <c r="D599" s="13" t="s">
        <v>27</v>
      </c>
      <c r="E599" s="13" t="s">
        <v>21</v>
      </c>
      <c r="F599" s="13" t="s">
        <v>36</v>
      </c>
      <c r="G599" s="13">
        <v>5.3</v>
      </c>
    </row>
    <row r="600" spans="1:7" x14ac:dyDescent="0.35">
      <c r="A600" t="s">
        <v>634</v>
      </c>
      <c r="B600" t="s">
        <v>25</v>
      </c>
      <c r="C600" t="s">
        <v>26</v>
      </c>
      <c r="D600" s="13" t="s">
        <v>27</v>
      </c>
      <c r="E600" s="13" t="s">
        <v>21</v>
      </c>
      <c r="F600" s="13" t="s">
        <v>46</v>
      </c>
      <c r="G600" s="13">
        <v>9.1999999999999993</v>
      </c>
    </row>
    <row r="601" spans="1:7" x14ac:dyDescent="0.35">
      <c r="A601" t="s">
        <v>635</v>
      </c>
      <c r="B601" t="s">
        <v>18</v>
      </c>
      <c r="C601" t="s">
        <v>19</v>
      </c>
      <c r="D601" s="13" t="s">
        <v>20</v>
      </c>
      <c r="E601" s="13" t="s">
        <v>21</v>
      </c>
      <c r="F601" s="13" t="s">
        <v>32</v>
      </c>
      <c r="G601" s="13">
        <v>9.6</v>
      </c>
    </row>
    <row r="602" spans="1:7" x14ac:dyDescent="0.35">
      <c r="A602" t="s">
        <v>636</v>
      </c>
      <c r="B602" t="s">
        <v>25</v>
      </c>
      <c r="C602" t="s">
        <v>26</v>
      </c>
      <c r="D602" s="13" t="s">
        <v>27</v>
      </c>
      <c r="E602" s="13" t="s">
        <v>31</v>
      </c>
      <c r="F602" s="13" t="s">
        <v>28</v>
      </c>
      <c r="G602" s="13">
        <v>6.4</v>
      </c>
    </row>
    <row r="603" spans="1:7" x14ac:dyDescent="0.35">
      <c r="A603" t="s">
        <v>637</v>
      </c>
      <c r="B603" t="s">
        <v>25</v>
      </c>
      <c r="C603" t="s">
        <v>26</v>
      </c>
      <c r="D603" s="13" t="s">
        <v>27</v>
      </c>
      <c r="E603" s="13" t="s">
        <v>21</v>
      </c>
      <c r="F603" s="13" t="s">
        <v>46</v>
      </c>
      <c r="G603" s="13">
        <v>4.5</v>
      </c>
    </row>
    <row r="604" spans="1:7" x14ac:dyDescent="0.35">
      <c r="A604" t="s">
        <v>638</v>
      </c>
      <c r="B604" t="s">
        <v>25</v>
      </c>
      <c r="C604" t="s">
        <v>26</v>
      </c>
      <c r="D604" s="13" t="s">
        <v>27</v>
      </c>
      <c r="E604" s="13" t="s">
        <v>31</v>
      </c>
      <c r="F604" s="13" t="s">
        <v>44</v>
      </c>
      <c r="G604" s="13">
        <v>6.9</v>
      </c>
    </row>
    <row r="605" spans="1:7" x14ac:dyDescent="0.35">
      <c r="A605" t="s">
        <v>639</v>
      </c>
      <c r="B605" t="s">
        <v>42</v>
      </c>
      <c r="C605" t="s">
        <v>43</v>
      </c>
      <c r="D605" s="13" t="s">
        <v>27</v>
      </c>
      <c r="E605" s="13" t="s">
        <v>21</v>
      </c>
      <c r="F605" s="13" t="s">
        <v>36</v>
      </c>
      <c r="G605" s="13">
        <v>7.8</v>
      </c>
    </row>
    <row r="606" spans="1:7" x14ac:dyDescent="0.35">
      <c r="A606" t="s">
        <v>640</v>
      </c>
      <c r="B606" t="s">
        <v>25</v>
      </c>
      <c r="C606" t="s">
        <v>26</v>
      </c>
      <c r="D606" s="13" t="s">
        <v>20</v>
      </c>
      <c r="E606" s="13" t="s">
        <v>21</v>
      </c>
      <c r="F606" s="13" t="s">
        <v>46</v>
      </c>
      <c r="G606" s="13">
        <v>4.5</v>
      </c>
    </row>
    <row r="607" spans="1:7" x14ac:dyDescent="0.35">
      <c r="A607" t="s">
        <v>641</v>
      </c>
      <c r="B607" t="s">
        <v>42</v>
      </c>
      <c r="C607" t="s">
        <v>43</v>
      </c>
      <c r="D607" s="13" t="s">
        <v>27</v>
      </c>
      <c r="E607" s="13" t="s">
        <v>31</v>
      </c>
      <c r="F607" s="13" t="s">
        <v>32</v>
      </c>
      <c r="G607" s="13">
        <v>8.6</v>
      </c>
    </row>
    <row r="608" spans="1:7" x14ac:dyDescent="0.35">
      <c r="A608" t="s">
        <v>642</v>
      </c>
      <c r="B608" t="s">
        <v>18</v>
      </c>
      <c r="C608" t="s">
        <v>19</v>
      </c>
      <c r="D608" s="13" t="s">
        <v>20</v>
      </c>
      <c r="E608" s="13" t="s">
        <v>21</v>
      </c>
      <c r="F608" s="13" t="s">
        <v>46</v>
      </c>
      <c r="G608" s="13">
        <v>5.2</v>
      </c>
    </row>
    <row r="609" spans="1:7" x14ac:dyDescent="0.35">
      <c r="A609" t="s">
        <v>643</v>
      </c>
      <c r="B609" t="s">
        <v>25</v>
      </c>
      <c r="C609" t="s">
        <v>26</v>
      </c>
      <c r="D609" s="13" t="s">
        <v>20</v>
      </c>
      <c r="E609" s="13" t="s">
        <v>21</v>
      </c>
      <c r="F609" s="13" t="s">
        <v>44</v>
      </c>
      <c r="G609" s="13">
        <v>6.4</v>
      </c>
    </row>
    <row r="610" spans="1:7" x14ac:dyDescent="0.35">
      <c r="A610" t="s">
        <v>644</v>
      </c>
      <c r="B610" t="s">
        <v>18</v>
      </c>
      <c r="C610" t="s">
        <v>19</v>
      </c>
      <c r="D610" s="13" t="s">
        <v>27</v>
      </c>
      <c r="E610" s="13" t="s">
        <v>31</v>
      </c>
      <c r="F610" s="13" t="s">
        <v>46</v>
      </c>
      <c r="G610" s="13">
        <v>5.2</v>
      </c>
    </row>
    <row r="611" spans="1:7" x14ac:dyDescent="0.35">
      <c r="A611" t="s">
        <v>645</v>
      </c>
      <c r="B611" t="s">
        <v>42</v>
      </c>
      <c r="C611" t="s">
        <v>43</v>
      </c>
      <c r="D611" s="13" t="s">
        <v>20</v>
      </c>
      <c r="E611" s="13" t="s">
        <v>31</v>
      </c>
      <c r="F611" s="13" t="s">
        <v>44</v>
      </c>
      <c r="G611" s="13">
        <v>8.9</v>
      </c>
    </row>
    <row r="612" spans="1:7" x14ac:dyDescent="0.35">
      <c r="A612" t="s">
        <v>646</v>
      </c>
      <c r="B612" t="s">
        <v>18</v>
      </c>
      <c r="C612" t="s">
        <v>19</v>
      </c>
      <c r="D612" s="13" t="s">
        <v>27</v>
      </c>
      <c r="E612" s="13" t="s">
        <v>21</v>
      </c>
      <c r="F612" s="13" t="s">
        <v>28</v>
      </c>
      <c r="G612" s="13">
        <v>6.2</v>
      </c>
    </row>
    <row r="613" spans="1:7" x14ac:dyDescent="0.35">
      <c r="A613" t="s">
        <v>647</v>
      </c>
      <c r="B613" t="s">
        <v>25</v>
      </c>
      <c r="C613" t="s">
        <v>26</v>
      </c>
      <c r="D613" s="13" t="s">
        <v>20</v>
      </c>
      <c r="E613" s="13" t="s">
        <v>21</v>
      </c>
      <c r="F613" s="13" t="s">
        <v>44</v>
      </c>
      <c r="G613" s="13">
        <v>6.7</v>
      </c>
    </row>
    <row r="614" spans="1:7" x14ac:dyDescent="0.35">
      <c r="A614" t="s">
        <v>648</v>
      </c>
      <c r="B614" t="s">
        <v>42</v>
      </c>
      <c r="C614" t="s">
        <v>43</v>
      </c>
      <c r="D614" s="13" t="s">
        <v>20</v>
      </c>
      <c r="E614" s="13" t="s">
        <v>31</v>
      </c>
      <c r="F614" s="13" t="s">
        <v>46</v>
      </c>
      <c r="G614" s="13">
        <v>7.2</v>
      </c>
    </row>
    <row r="615" spans="1:7" x14ac:dyDescent="0.35">
      <c r="A615" t="s">
        <v>649</v>
      </c>
      <c r="B615" t="s">
        <v>25</v>
      </c>
      <c r="C615" t="s">
        <v>26</v>
      </c>
      <c r="D615" s="13" t="s">
        <v>20</v>
      </c>
      <c r="E615" s="13" t="s">
        <v>31</v>
      </c>
      <c r="F615" s="13" t="s">
        <v>36</v>
      </c>
      <c r="G615" s="13">
        <v>9</v>
      </c>
    </row>
    <row r="616" spans="1:7" x14ac:dyDescent="0.35">
      <c r="A616" t="s">
        <v>650</v>
      </c>
      <c r="B616" t="s">
        <v>18</v>
      </c>
      <c r="C616" t="s">
        <v>19</v>
      </c>
      <c r="D616" s="13" t="s">
        <v>20</v>
      </c>
      <c r="E616" s="13" t="s">
        <v>31</v>
      </c>
      <c r="F616" s="13" t="s">
        <v>44</v>
      </c>
      <c r="G616" s="13">
        <v>4.2</v>
      </c>
    </row>
    <row r="617" spans="1:7" x14ac:dyDescent="0.35">
      <c r="A617" t="s">
        <v>651</v>
      </c>
      <c r="B617" t="s">
        <v>18</v>
      </c>
      <c r="C617" t="s">
        <v>19</v>
      </c>
      <c r="D617" s="13" t="s">
        <v>20</v>
      </c>
      <c r="E617" s="13" t="s">
        <v>21</v>
      </c>
      <c r="F617" s="13" t="s">
        <v>36</v>
      </c>
      <c r="G617" s="13">
        <v>4.2</v>
      </c>
    </row>
    <row r="618" spans="1:7" x14ac:dyDescent="0.35">
      <c r="A618" t="s">
        <v>652</v>
      </c>
      <c r="B618" t="s">
        <v>42</v>
      </c>
      <c r="C618" t="s">
        <v>43</v>
      </c>
      <c r="D618" s="13" t="s">
        <v>20</v>
      </c>
      <c r="E618" s="13" t="s">
        <v>31</v>
      </c>
      <c r="F618" s="13" t="s">
        <v>36</v>
      </c>
      <c r="G618" s="13">
        <v>6.9</v>
      </c>
    </row>
    <row r="619" spans="1:7" x14ac:dyDescent="0.35">
      <c r="A619" t="s">
        <v>653</v>
      </c>
      <c r="B619" t="s">
        <v>25</v>
      </c>
      <c r="C619" t="s">
        <v>26</v>
      </c>
      <c r="D619" s="13" t="s">
        <v>20</v>
      </c>
      <c r="E619" s="13" t="s">
        <v>31</v>
      </c>
      <c r="F619" s="13" t="s">
        <v>28</v>
      </c>
      <c r="G619" s="13">
        <v>4.4000000000000004</v>
      </c>
    </row>
    <row r="620" spans="1:7" x14ac:dyDescent="0.35">
      <c r="A620" t="s">
        <v>654</v>
      </c>
      <c r="B620" t="s">
        <v>18</v>
      </c>
      <c r="C620" t="s">
        <v>19</v>
      </c>
      <c r="D620" s="13" t="s">
        <v>20</v>
      </c>
      <c r="E620" s="13" t="s">
        <v>31</v>
      </c>
      <c r="F620" s="13" t="s">
        <v>44</v>
      </c>
      <c r="G620" s="13">
        <v>4</v>
      </c>
    </row>
    <row r="621" spans="1:7" x14ac:dyDescent="0.35">
      <c r="A621" t="s">
        <v>655</v>
      </c>
      <c r="B621" t="s">
        <v>25</v>
      </c>
      <c r="C621" t="s">
        <v>26</v>
      </c>
      <c r="D621" s="13" t="s">
        <v>20</v>
      </c>
      <c r="E621" s="13" t="s">
        <v>21</v>
      </c>
      <c r="F621" s="13" t="s">
        <v>46</v>
      </c>
      <c r="G621" s="13">
        <v>8.5</v>
      </c>
    </row>
    <row r="622" spans="1:7" x14ac:dyDescent="0.35">
      <c r="A622" t="s">
        <v>656</v>
      </c>
      <c r="B622" t="s">
        <v>18</v>
      </c>
      <c r="C622" t="s">
        <v>19</v>
      </c>
      <c r="D622" s="13" t="s">
        <v>27</v>
      </c>
      <c r="E622" s="13" t="s">
        <v>21</v>
      </c>
      <c r="F622" s="13" t="s">
        <v>44</v>
      </c>
      <c r="G622" s="13">
        <v>9.1999999999999993</v>
      </c>
    </row>
    <row r="623" spans="1:7" x14ac:dyDescent="0.35">
      <c r="A623" t="s">
        <v>657</v>
      </c>
      <c r="B623" t="s">
        <v>18</v>
      </c>
      <c r="C623" t="s">
        <v>19</v>
      </c>
      <c r="D623" s="13" t="s">
        <v>20</v>
      </c>
      <c r="E623" s="13" t="s">
        <v>21</v>
      </c>
      <c r="F623" s="13" t="s">
        <v>44</v>
      </c>
      <c r="G623" s="13">
        <v>9.8000000000000007</v>
      </c>
    </row>
    <row r="624" spans="1:7" x14ac:dyDescent="0.35">
      <c r="A624" t="s">
        <v>658</v>
      </c>
      <c r="B624" t="s">
        <v>42</v>
      </c>
      <c r="C624" t="s">
        <v>43</v>
      </c>
      <c r="D624" s="13" t="s">
        <v>20</v>
      </c>
      <c r="E624" s="13" t="s">
        <v>21</v>
      </c>
      <c r="F624" s="13" t="s">
        <v>32</v>
      </c>
      <c r="G624" s="13">
        <v>4.9000000000000004</v>
      </c>
    </row>
    <row r="625" spans="1:7" x14ac:dyDescent="0.35">
      <c r="A625" t="s">
        <v>659</v>
      </c>
      <c r="B625" t="s">
        <v>42</v>
      </c>
      <c r="C625" t="s">
        <v>43</v>
      </c>
      <c r="D625" s="13" t="s">
        <v>27</v>
      </c>
      <c r="E625" s="13" t="s">
        <v>21</v>
      </c>
      <c r="F625" s="13" t="s">
        <v>46</v>
      </c>
      <c r="G625" s="13">
        <v>4.4000000000000004</v>
      </c>
    </row>
    <row r="626" spans="1:7" x14ac:dyDescent="0.35">
      <c r="A626" t="s">
        <v>660</v>
      </c>
      <c r="B626" t="s">
        <v>42</v>
      </c>
      <c r="C626" t="s">
        <v>43</v>
      </c>
      <c r="D626" s="13" t="s">
        <v>20</v>
      </c>
      <c r="E626" s="13" t="s">
        <v>31</v>
      </c>
      <c r="F626" s="13" t="s">
        <v>46</v>
      </c>
      <c r="G626" s="13">
        <v>6.8</v>
      </c>
    </row>
    <row r="627" spans="1:7" x14ac:dyDescent="0.35">
      <c r="A627" t="s">
        <v>661</v>
      </c>
      <c r="B627" t="s">
        <v>42</v>
      </c>
      <c r="C627" t="s">
        <v>43</v>
      </c>
      <c r="D627" s="13" t="s">
        <v>20</v>
      </c>
      <c r="E627" s="13" t="s">
        <v>21</v>
      </c>
      <c r="F627" s="13" t="s">
        <v>44</v>
      </c>
      <c r="G627" s="13">
        <v>9.1</v>
      </c>
    </row>
    <row r="628" spans="1:7" x14ac:dyDescent="0.35">
      <c r="A628" t="s">
        <v>662</v>
      </c>
      <c r="B628" t="s">
        <v>18</v>
      </c>
      <c r="C628" t="s">
        <v>19</v>
      </c>
      <c r="D628" s="13" t="s">
        <v>27</v>
      </c>
      <c r="E628" s="13" t="s">
        <v>31</v>
      </c>
      <c r="F628" s="13" t="s">
        <v>36</v>
      </c>
      <c r="G628" s="13">
        <v>8.6999999999999993</v>
      </c>
    </row>
    <row r="629" spans="1:7" x14ac:dyDescent="0.35">
      <c r="A629" t="s">
        <v>663</v>
      </c>
      <c r="B629" t="s">
        <v>42</v>
      </c>
      <c r="C629" t="s">
        <v>43</v>
      </c>
      <c r="D629" s="13" t="s">
        <v>20</v>
      </c>
      <c r="E629" s="13" t="s">
        <v>31</v>
      </c>
      <c r="F629" s="13" t="s">
        <v>22</v>
      </c>
      <c r="G629" s="13">
        <v>5</v>
      </c>
    </row>
    <row r="630" spans="1:7" x14ac:dyDescent="0.35">
      <c r="A630" t="s">
        <v>664</v>
      </c>
      <c r="B630" t="s">
        <v>18</v>
      </c>
      <c r="C630" t="s">
        <v>19</v>
      </c>
      <c r="D630" s="13" t="s">
        <v>20</v>
      </c>
      <c r="E630" s="13" t="s">
        <v>31</v>
      </c>
      <c r="F630" s="13" t="s">
        <v>32</v>
      </c>
      <c r="G630" s="13">
        <v>7.5</v>
      </c>
    </row>
    <row r="631" spans="1:7" x14ac:dyDescent="0.35">
      <c r="A631" t="s">
        <v>665</v>
      </c>
      <c r="B631" t="s">
        <v>18</v>
      </c>
      <c r="C631" t="s">
        <v>19</v>
      </c>
      <c r="D631" s="13" t="s">
        <v>27</v>
      </c>
      <c r="E631" s="13" t="s">
        <v>21</v>
      </c>
      <c r="F631" s="13" t="s">
        <v>46</v>
      </c>
      <c r="G631" s="13">
        <v>8.1999999999999993</v>
      </c>
    </row>
    <row r="632" spans="1:7" x14ac:dyDescent="0.35">
      <c r="A632" t="s">
        <v>666</v>
      </c>
      <c r="B632" t="s">
        <v>18</v>
      </c>
      <c r="C632" t="s">
        <v>19</v>
      </c>
      <c r="D632" s="13" t="s">
        <v>27</v>
      </c>
      <c r="E632" s="13" t="s">
        <v>31</v>
      </c>
      <c r="F632" s="13" t="s">
        <v>36</v>
      </c>
      <c r="G632" s="13">
        <v>6.7</v>
      </c>
    </row>
    <row r="633" spans="1:7" x14ac:dyDescent="0.35">
      <c r="A633" t="s">
        <v>667</v>
      </c>
      <c r="B633" t="s">
        <v>18</v>
      </c>
      <c r="C633" t="s">
        <v>19</v>
      </c>
      <c r="D633" s="13" t="s">
        <v>27</v>
      </c>
      <c r="E633" s="13" t="s">
        <v>31</v>
      </c>
      <c r="F633" s="13" t="s">
        <v>28</v>
      </c>
      <c r="G633" s="13">
        <v>5.4</v>
      </c>
    </row>
    <row r="634" spans="1:7" x14ac:dyDescent="0.35">
      <c r="A634" t="s">
        <v>668</v>
      </c>
      <c r="B634" t="s">
        <v>18</v>
      </c>
      <c r="C634" t="s">
        <v>19</v>
      </c>
      <c r="D634" s="13" t="s">
        <v>20</v>
      </c>
      <c r="E634" s="13" t="s">
        <v>31</v>
      </c>
      <c r="F634" s="13" t="s">
        <v>44</v>
      </c>
      <c r="G634" s="13">
        <v>7</v>
      </c>
    </row>
    <row r="635" spans="1:7" x14ac:dyDescent="0.35">
      <c r="A635" t="s">
        <v>669</v>
      </c>
      <c r="B635" t="s">
        <v>42</v>
      </c>
      <c r="C635" t="s">
        <v>43</v>
      </c>
      <c r="D635" s="13" t="s">
        <v>27</v>
      </c>
      <c r="E635" s="13" t="s">
        <v>31</v>
      </c>
      <c r="F635" s="13" t="s">
        <v>32</v>
      </c>
      <c r="G635" s="13">
        <v>4.7</v>
      </c>
    </row>
    <row r="636" spans="1:7" x14ac:dyDescent="0.35">
      <c r="A636" t="s">
        <v>670</v>
      </c>
      <c r="B636" t="s">
        <v>42</v>
      </c>
      <c r="C636" t="s">
        <v>43</v>
      </c>
      <c r="D636" s="13" t="s">
        <v>20</v>
      </c>
      <c r="E636" s="13" t="s">
        <v>31</v>
      </c>
      <c r="F636" s="13" t="s">
        <v>44</v>
      </c>
      <c r="G636" s="13">
        <v>5</v>
      </c>
    </row>
    <row r="637" spans="1:7" x14ac:dyDescent="0.35">
      <c r="A637" t="s">
        <v>671</v>
      </c>
      <c r="B637" t="s">
        <v>42</v>
      </c>
      <c r="C637" t="s">
        <v>43</v>
      </c>
      <c r="D637" s="13" t="s">
        <v>20</v>
      </c>
      <c r="E637" s="13" t="s">
        <v>31</v>
      </c>
      <c r="F637" s="13" t="s">
        <v>22</v>
      </c>
      <c r="G637" s="13">
        <v>5</v>
      </c>
    </row>
    <row r="638" spans="1:7" x14ac:dyDescent="0.35">
      <c r="A638" t="s">
        <v>672</v>
      </c>
      <c r="B638" t="s">
        <v>18</v>
      </c>
      <c r="C638" t="s">
        <v>19</v>
      </c>
      <c r="D638" s="13" t="s">
        <v>27</v>
      </c>
      <c r="E638" s="13" t="s">
        <v>31</v>
      </c>
      <c r="F638" s="13" t="s">
        <v>22</v>
      </c>
      <c r="G638" s="13">
        <v>6</v>
      </c>
    </row>
    <row r="639" spans="1:7" x14ac:dyDescent="0.35">
      <c r="A639" t="s">
        <v>673</v>
      </c>
      <c r="B639" t="s">
        <v>25</v>
      </c>
      <c r="C639" t="s">
        <v>26</v>
      </c>
      <c r="D639" s="13" t="s">
        <v>27</v>
      </c>
      <c r="E639" s="13" t="s">
        <v>21</v>
      </c>
      <c r="F639" s="13" t="s">
        <v>28</v>
      </c>
      <c r="G639" s="13">
        <v>6.3</v>
      </c>
    </row>
    <row r="640" spans="1:7" x14ac:dyDescent="0.35">
      <c r="A640" t="s">
        <v>674</v>
      </c>
      <c r="B640" t="s">
        <v>42</v>
      </c>
      <c r="C640" t="s">
        <v>43</v>
      </c>
      <c r="D640" s="13" t="s">
        <v>20</v>
      </c>
      <c r="E640" s="13" t="s">
        <v>21</v>
      </c>
      <c r="F640" s="13" t="s">
        <v>44</v>
      </c>
      <c r="G640" s="13">
        <v>8.5</v>
      </c>
    </row>
    <row r="641" spans="1:7" x14ac:dyDescent="0.35">
      <c r="A641" t="s">
        <v>675</v>
      </c>
      <c r="B641" t="s">
        <v>42</v>
      </c>
      <c r="C641" t="s">
        <v>43</v>
      </c>
      <c r="D641" s="13" t="s">
        <v>27</v>
      </c>
      <c r="E641" s="13" t="s">
        <v>31</v>
      </c>
      <c r="F641" s="13" t="s">
        <v>46</v>
      </c>
      <c r="G641" s="13">
        <v>7.5</v>
      </c>
    </row>
    <row r="642" spans="1:7" x14ac:dyDescent="0.35">
      <c r="A642" t="s">
        <v>676</v>
      </c>
      <c r="B642" t="s">
        <v>42</v>
      </c>
      <c r="C642" t="s">
        <v>43</v>
      </c>
      <c r="D642" s="13" t="s">
        <v>20</v>
      </c>
      <c r="E642" s="13" t="s">
        <v>21</v>
      </c>
      <c r="F642" s="13" t="s">
        <v>44</v>
      </c>
      <c r="G642" s="13">
        <v>6.4</v>
      </c>
    </row>
    <row r="643" spans="1:7" x14ac:dyDescent="0.35">
      <c r="A643" t="s">
        <v>677</v>
      </c>
      <c r="B643" t="s">
        <v>25</v>
      </c>
      <c r="C643" t="s">
        <v>26</v>
      </c>
      <c r="D643" s="13" t="s">
        <v>20</v>
      </c>
      <c r="E643" s="13" t="s">
        <v>21</v>
      </c>
      <c r="F643" s="13" t="s">
        <v>28</v>
      </c>
      <c r="G643" s="13">
        <v>4.7</v>
      </c>
    </row>
    <row r="644" spans="1:7" x14ac:dyDescent="0.35">
      <c r="A644" t="s">
        <v>678</v>
      </c>
      <c r="B644" t="s">
        <v>42</v>
      </c>
      <c r="C644" t="s">
        <v>43</v>
      </c>
      <c r="D644" s="13" t="s">
        <v>20</v>
      </c>
      <c r="E644" s="13" t="s">
        <v>31</v>
      </c>
      <c r="F644" s="13" t="s">
        <v>28</v>
      </c>
      <c r="G644" s="13">
        <v>6</v>
      </c>
    </row>
    <row r="645" spans="1:7" x14ac:dyDescent="0.35">
      <c r="A645" t="s">
        <v>679</v>
      </c>
      <c r="B645" t="s">
        <v>25</v>
      </c>
      <c r="C645" t="s">
        <v>26</v>
      </c>
      <c r="D645" s="13" t="s">
        <v>20</v>
      </c>
      <c r="E645" s="13" t="s">
        <v>21</v>
      </c>
      <c r="F645" s="13" t="s">
        <v>44</v>
      </c>
      <c r="G645" s="13">
        <v>4</v>
      </c>
    </row>
    <row r="646" spans="1:7" x14ac:dyDescent="0.35">
      <c r="A646" t="s">
        <v>680</v>
      </c>
      <c r="B646" t="s">
        <v>25</v>
      </c>
      <c r="C646" t="s">
        <v>26</v>
      </c>
      <c r="D646" s="13" t="s">
        <v>20</v>
      </c>
      <c r="E646" s="13" t="s">
        <v>31</v>
      </c>
      <c r="F646" s="13" t="s">
        <v>28</v>
      </c>
      <c r="G646" s="13">
        <v>5.5</v>
      </c>
    </row>
    <row r="647" spans="1:7" x14ac:dyDescent="0.35">
      <c r="A647" t="s">
        <v>681</v>
      </c>
      <c r="B647" t="s">
        <v>18</v>
      </c>
      <c r="C647" t="s">
        <v>19</v>
      </c>
      <c r="D647" s="13" t="s">
        <v>20</v>
      </c>
      <c r="E647" s="13" t="s">
        <v>31</v>
      </c>
      <c r="F647" s="13" t="s">
        <v>32</v>
      </c>
      <c r="G647" s="13">
        <v>8.6999999999999993</v>
      </c>
    </row>
    <row r="648" spans="1:7" x14ac:dyDescent="0.35">
      <c r="A648" t="s">
        <v>682</v>
      </c>
      <c r="B648" t="s">
        <v>25</v>
      </c>
      <c r="C648" t="s">
        <v>26</v>
      </c>
      <c r="D648" s="13" t="s">
        <v>27</v>
      </c>
      <c r="E648" s="13" t="s">
        <v>31</v>
      </c>
      <c r="F648" s="13" t="s">
        <v>22</v>
      </c>
      <c r="G648" s="13">
        <v>7.4</v>
      </c>
    </row>
    <row r="649" spans="1:7" x14ac:dyDescent="0.35">
      <c r="A649" t="s">
        <v>683</v>
      </c>
      <c r="B649" t="s">
        <v>42</v>
      </c>
      <c r="C649" t="s">
        <v>43</v>
      </c>
      <c r="D649" s="13" t="s">
        <v>20</v>
      </c>
      <c r="E649" s="13" t="s">
        <v>31</v>
      </c>
      <c r="F649" s="13" t="s">
        <v>46</v>
      </c>
      <c r="G649" s="13">
        <v>5.6</v>
      </c>
    </row>
    <row r="650" spans="1:7" x14ac:dyDescent="0.35">
      <c r="A650" t="s">
        <v>684</v>
      </c>
      <c r="B650" t="s">
        <v>25</v>
      </c>
      <c r="C650" t="s">
        <v>26</v>
      </c>
      <c r="D650" s="13" t="s">
        <v>20</v>
      </c>
      <c r="E650" s="13" t="s">
        <v>21</v>
      </c>
      <c r="F650" s="13" t="s">
        <v>36</v>
      </c>
      <c r="G650" s="13">
        <v>6.3</v>
      </c>
    </row>
    <row r="651" spans="1:7" x14ac:dyDescent="0.35">
      <c r="A651" t="s">
        <v>685</v>
      </c>
      <c r="B651" t="s">
        <v>25</v>
      </c>
      <c r="C651" t="s">
        <v>26</v>
      </c>
      <c r="D651" s="13" t="s">
        <v>27</v>
      </c>
      <c r="E651" s="13" t="s">
        <v>31</v>
      </c>
      <c r="F651" s="13" t="s">
        <v>28</v>
      </c>
      <c r="G651" s="13">
        <v>7.1</v>
      </c>
    </row>
    <row r="652" spans="1:7" x14ac:dyDescent="0.35">
      <c r="A652" t="s">
        <v>686</v>
      </c>
      <c r="B652" t="s">
        <v>42</v>
      </c>
      <c r="C652" t="s">
        <v>43</v>
      </c>
      <c r="D652" s="13" t="s">
        <v>27</v>
      </c>
      <c r="E652" s="13" t="s">
        <v>31</v>
      </c>
      <c r="F652" s="13" t="s">
        <v>28</v>
      </c>
      <c r="G652" s="13">
        <v>7.8</v>
      </c>
    </row>
    <row r="653" spans="1:7" x14ac:dyDescent="0.35">
      <c r="A653" t="s">
        <v>687</v>
      </c>
      <c r="B653" t="s">
        <v>42</v>
      </c>
      <c r="C653" t="s">
        <v>43</v>
      </c>
      <c r="D653" s="13" t="s">
        <v>27</v>
      </c>
      <c r="E653" s="13" t="s">
        <v>21</v>
      </c>
      <c r="F653" s="13" t="s">
        <v>22</v>
      </c>
      <c r="G653" s="13">
        <v>9.9</v>
      </c>
    </row>
    <row r="654" spans="1:7" x14ac:dyDescent="0.35">
      <c r="A654" t="s">
        <v>688</v>
      </c>
      <c r="B654" t="s">
        <v>18</v>
      </c>
      <c r="C654" t="s">
        <v>19</v>
      </c>
      <c r="D654" s="13" t="s">
        <v>20</v>
      </c>
      <c r="E654" s="13" t="s">
        <v>31</v>
      </c>
      <c r="F654" s="13" t="s">
        <v>32</v>
      </c>
      <c r="G654" s="13">
        <v>7.3</v>
      </c>
    </row>
    <row r="655" spans="1:7" x14ac:dyDescent="0.35">
      <c r="A655" t="s">
        <v>689</v>
      </c>
      <c r="B655" t="s">
        <v>42</v>
      </c>
      <c r="C655" t="s">
        <v>43</v>
      </c>
      <c r="D655" s="13" t="s">
        <v>20</v>
      </c>
      <c r="E655" s="13" t="s">
        <v>31</v>
      </c>
      <c r="F655" s="13" t="s">
        <v>36</v>
      </c>
      <c r="G655" s="13">
        <v>5.0999999999999996</v>
      </c>
    </row>
    <row r="656" spans="1:7" x14ac:dyDescent="0.35">
      <c r="A656" t="s">
        <v>690</v>
      </c>
      <c r="B656" t="s">
        <v>42</v>
      </c>
      <c r="C656" t="s">
        <v>43</v>
      </c>
      <c r="D656" s="13" t="s">
        <v>20</v>
      </c>
      <c r="E656" s="13" t="s">
        <v>31</v>
      </c>
      <c r="F656" s="13" t="s">
        <v>46</v>
      </c>
      <c r="G656" s="13">
        <v>9.4</v>
      </c>
    </row>
    <row r="657" spans="1:7" x14ac:dyDescent="0.35">
      <c r="A657" t="s">
        <v>691</v>
      </c>
      <c r="B657" t="s">
        <v>18</v>
      </c>
      <c r="C657" t="s">
        <v>19</v>
      </c>
      <c r="D657" s="13" t="s">
        <v>27</v>
      </c>
      <c r="E657" s="13" t="s">
        <v>21</v>
      </c>
      <c r="F657" s="13" t="s">
        <v>28</v>
      </c>
      <c r="G657" s="13">
        <v>5.8</v>
      </c>
    </row>
    <row r="658" spans="1:7" x14ac:dyDescent="0.35">
      <c r="A658" t="s">
        <v>692</v>
      </c>
      <c r="B658" t="s">
        <v>25</v>
      </c>
      <c r="C658" t="s">
        <v>26</v>
      </c>
      <c r="D658" s="13" t="s">
        <v>27</v>
      </c>
      <c r="E658" s="13" t="s">
        <v>21</v>
      </c>
      <c r="F658" s="13" t="s">
        <v>28</v>
      </c>
      <c r="G658" s="13">
        <v>8</v>
      </c>
    </row>
    <row r="659" spans="1:7" x14ac:dyDescent="0.35">
      <c r="A659" t="s">
        <v>693</v>
      </c>
      <c r="B659" t="s">
        <v>18</v>
      </c>
      <c r="C659" t="s">
        <v>19</v>
      </c>
      <c r="D659" s="13" t="s">
        <v>20</v>
      </c>
      <c r="E659" s="13" t="s">
        <v>21</v>
      </c>
      <c r="F659" s="13" t="s">
        <v>46</v>
      </c>
      <c r="G659" s="13">
        <v>7.9</v>
      </c>
    </row>
    <row r="660" spans="1:7" x14ac:dyDescent="0.35">
      <c r="A660" t="s">
        <v>694</v>
      </c>
      <c r="B660" t="s">
        <v>18</v>
      </c>
      <c r="C660" t="s">
        <v>19</v>
      </c>
      <c r="D660" s="13" t="s">
        <v>20</v>
      </c>
      <c r="E660" s="13" t="s">
        <v>21</v>
      </c>
      <c r="F660" s="13" t="s">
        <v>36</v>
      </c>
      <c r="G660" s="13">
        <v>5.9</v>
      </c>
    </row>
    <row r="661" spans="1:7" x14ac:dyDescent="0.35">
      <c r="A661" t="s">
        <v>695</v>
      </c>
      <c r="B661" t="s">
        <v>18</v>
      </c>
      <c r="C661" t="s">
        <v>19</v>
      </c>
      <c r="D661" s="13" t="s">
        <v>20</v>
      </c>
      <c r="E661" s="13" t="s">
        <v>31</v>
      </c>
      <c r="F661" s="13" t="s">
        <v>46</v>
      </c>
      <c r="G661" s="13">
        <v>4.9000000000000004</v>
      </c>
    </row>
    <row r="662" spans="1:7" x14ac:dyDescent="0.35">
      <c r="A662" t="s">
        <v>696</v>
      </c>
      <c r="B662" t="s">
        <v>42</v>
      </c>
      <c r="C662" t="s">
        <v>43</v>
      </c>
      <c r="D662" s="13" t="s">
        <v>27</v>
      </c>
      <c r="E662" s="13" t="s">
        <v>21</v>
      </c>
      <c r="F662" s="13" t="s">
        <v>36</v>
      </c>
      <c r="G662" s="13">
        <v>9.3000000000000007</v>
      </c>
    </row>
    <row r="663" spans="1:7" x14ac:dyDescent="0.35">
      <c r="A663" t="s">
        <v>697</v>
      </c>
      <c r="B663" t="s">
        <v>25</v>
      </c>
      <c r="C663" t="s">
        <v>26</v>
      </c>
      <c r="D663" s="13" t="s">
        <v>20</v>
      </c>
      <c r="E663" s="13" t="s">
        <v>31</v>
      </c>
      <c r="F663" s="13" t="s">
        <v>36</v>
      </c>
      <c r="G663" s="13">
        <v>7.9</v>
      </c>
    </row>
    <row r="664" spans="1:7" x14ac:dyDescent="0.35">
      <c r="A664" t="s">
        <v>698</v>
      </c>
      <c r="B664" t="s">
        <v>42</v>
      </c>
      <c r="C664" t="s">
        <v>43</v>
      </c>
      <c r="D664" s="13" t="s">
        <v>20</v>
      </c>
      <c r="E664" s="13" t="s">
        <v>21</v>
      </c>
      <c r="F664" s="13" t="s">
        <v>46</v>
      </c>
      <c r="G664" s="13">
        <v>5.9</v>
      </c>
    </row>
    <row r="665" spans="1:7" x14ac:dyDescent="0.35">
      <c r="A665" t="s">
        <v>699</v>
      </c>
      <c r="B665" t="s">
        <v>25</v>
      </c>
      <c r="C665" t="s">
        <v>26</v>
      </c>
      <c r="D665" s="13" t="s">
        <v>20</v>
      </c>
      <c r="E665" s="13" t="s">
        <v>21</v>
      </c>
      <c r="F665" s="13" t="s">
        <v>44</v>
      </c>
      <c r="G665" s="13">
        <v>9.9</v>
      </c>
    </row>
    <row r="666" spans="1:7" x14ac:dyDescent="0.35">
      <c r="A666" t="s">
        <v>700</v>
      </c>
      <c r="B666" t="s">
        <v>25</v>
      </c>
      <c r="C666" t="s">
        <v>26</v>
      </c>
      <c r="D666" s="13" t="s">
        <v>27</v>
      </c>
      <c r="E666" s="13" t="s">
        <v>21</v>
      </c>
      <c r="F666" s="13" t="s">
        <v>36</v>
      </c>
      <c r="G666" s="13">
        <v>7.7</v>
      </c>
    </row>
    <row r="667" spans="1:7" x14ac:dyDescent="0.35">
      <c r="A667" t="s">
        <v>701</v>
      </c>
      <c r="B667" t="s">
        <v>18</v>
      </c>
      <c r="C667" t="s">
        <v>19</v>
      </c>
      <c r="D667" s="13" t="s">
        <v>27</v>
      </c>
      <c r="E667" s="13" t="s">
        <v>21</v>
      </c>
      <c r="F667" s="13" t="s">
        <v>46</v>
      </c>
      <c r="G667" s="13">
        <v>7.6</v>
      </c>
    </row>
    <row r="668" spans="1:7" x14ac:dyDescent="0.35">
      <c r="A668" t="s">
        <v>702</v>
      </c>
      <c r="B668" t="s">
        <v>42</v>
      </c>
      <c r="C668" t="s">
        <v>43</v>
      </c>
      <c r="D668" s="13" t="s">
        <v>20</v>
      </c>
      <c r="E668" s="13" t="s">
        <v>31</v>
      </c>
      <c r="F668" s="13" t="s">
        <v>44</v>
      </c>
      <c r="G668" s="13">
        <v>7.7</v>
      </c>
    </row>
    <row r="669" spans="1:7" x14ac:dyDescent="0.35">
      <c r="A669" t="s">
        <v>703</v>
      </c>
      <c r="B669" t="s">
        <v>42</v>
      </c>
      <c r="C669" t="s">
        <v>43</v>
      </c>
      <c r="D669" s="13" t="s">
        <v>27</v>
      </c>
      <c r="E669" s="13" t="s">
        <v>21</v>
      </c>
      <c r="F669" s="13" t="s">
        <v>22</v>
      </c>
      <c r="G669" s="13">
        <v>6.4</v>
      </c>
    </row>
    <row r="670" spans="1:7" x14ac:dyDescent="0.35">
      <c r="A670" t="s">
        <v>704</v>
      </c>
      <c r="B670" t="s">
        <v>25</v>
      </c>
      <c r="C670" t="s">
        <v>26</v>
      </c>
      <c r="D670" s="13" t="s">
        <v>20</v>
      </c>
      <c r="E670" s="13" t="s">
        <v>21</v>
      </c>
      <c r="F670" s="13" t="s">
        <v>22</v>
      </c>
      <c r="G670" s="13">
        <v>4.4000000000000004</v>
      </c>
    </row>
    <row r="671" spans="1:7" x14ac:dyDescent="0.35">
      <c r="A671" t="s">
        <v>705</v>
      </c>
      <c r="B671" t="s">
        <v>42</v>
      </c>
      <c r="C671" t="s">
        <v>43</v>
      </c>
      <c r="D671" s="13" t="s">
        <v>27</v>
      </c>
      <c r="E671" s="13" t="s">
        <v>21</v>
      </c>
      <c r="F671" s="13" t="s">
        <v>36</v>
      </c>
      <c r="G671" s="13">
        <v>4.0999999999999996</v>
      </c>
    </row>
    <row r="672" spans="1:7" x14ac:dyDescent="0.35">
      <c r="A672" t="s">
        <v>706</v>
      </c>
      <c r="B672" t="s">
        <v>18</v>
      </c>
      <c r="C672" t="s">
        <v>19</v>
      </c>
      <c r="D672" s="13" t="s">
        <v>20</v>
      </c>
      <c r="E672" s="13" t="s">
        <v>31</v>
      </c>
      <c r="F672" s="13" t="s">
        <v>46</v>
      </c>
      <c r="G672" s="13">
        <v>4.4000000000000004</v>
      </c>
    </row>
    <row r="673" spans="1:7" x14ac:dyDescent="0.35">
      <c r="A673" t="s">
        <v>707</v>
      </c>
      <c r="B673" t="s">
        <v>42</v>
      </c>
      <c r="C673" t="s">
        <v>43</v>
      </c>
      <c r="D673" s="13" t="s">
        <v>20</v>
      </c>
      <c r="E673" s="13" t="s">
        <v>31</v>
      </c>
      <c r="F673" s="13" t="s">
        <v>44</v>
      </c>
      <c r="G673" s="13">
        <v>5.5</v>
      </c>
    </row>
    <row r="674" spans="1:7" x14ac:dyDescent="0.35">
      <c r="A674" t="s">
        <v>708</v>
      </c>
      <c r="B674" t="s">
        <v>42</v>
      </c>
      <c r="C674" t="s">
        <v>43</v>
      </c>
      <c r="D674" s="13" t="s">
        <v>27</v>
      </c>
      <c r="E674" s="13" t="s">
        <v>21</v>
      </c>
      <c r="F674" s="13" t="s">
        <v>22</v>
      </c>
      <c r="G674" s="13">
        <v>4</v>
      </c>
    </row>
    <row r="675" spans="1:7" x14ac:dyDescent="0.35">
      <c r="A675" t="s">
        <v>709</v>
      </c>
      <c r="B675" t="s">
        <v>25</v>
      </c>
      <c r="C675" t="s">
        <v>26</v>
      </c>
      <c r="D675" s="13" t="s">
        <v>27</v>
      </c>
      <c r="E675" s="13" t="s">
        <v>31</v>
      </c>
      <c r="F675" s="13" t="s">
        <v>22</v>
      </c>
      <c r="G675" s="13">
        <v>9.3000000000000007</v>
      </c>
    </row>
    <row r="676" spans="1:7" x14ac:dyDescent="0.35">
      <c r="A676" t="s">
        <v>710</v>
      </c>
      <c r="B676" t="s">
        <v>18</v>
      </c>
      <c r="C676" t="s">
        <v>19</v>
      </c>
      <c r="D676" s="13" t="s">
        <v>27</v>
      </c>
      <c r="E676" s="13" t="s">
        <v>21</v>
      </c>
      <c r="F676" s="13" t="s">
        <v>28</v>
      </c>
      <c r="G676" s="13">
        <v>4.8</v>
      </c>
    </row>
    <row r="677" spans="1:7" x14ac:dyDescent="0.35">
      <c r="A677" t="s">
        <v>711</v>
      </c>
      <c r="B677" t="s">
        <v>42</v>
      </c>
      <c r="C677" t="s">
        <v>43</v>
      </c>
      <c r="D677" s="13" t="s">
        <v>20</v>
      </c>
      <c r="E677" s="13" t="s">
        <v>31</v>
      </c>
      <c r="F677" s="13" t="s">
        <v>46</v>
      </c>
      <c r="G677" s="13">
        <v>4.5999999999999996</v>
      </c>
    </row>
    <row r="678" spans="1:7" x14ac:dyDescent="0.35">
      <c r="A678" t="s">
        <v>712</v>
      </c>
      <c r="B678" t="s">
        <v>42</v>
      </c>
      <c r="C678" t="s">
        <v>43</v>
      </c>
      <c r="D678" s="13" t="s">
        <v>20</v>
      </c>
      <c r="E678" s="13" t="s">
        <v>21</v>
      </c>
      <c r="F678" s="13" t="s">
        <v>36</v>
      </c>
      <c r="G678" s="13">
        <v>7.3</v>
      </c>
    </row>
    <row r="679" spans="1:7" x14ac:dyDescent="0.35">
      <c r="A679" t="s">
        <v>713</v>
      </c>
      <c r="B679" t="s">
        <v>18</v>
      </c>
      <c r="C679" t="s">
        <v>19</v>
      </c>
      <c r="D679" s="13" t="s">
        <v>20</v>
      </c>
      <c r="E679" s="13" t="s">
        <v>21</v>
      </c>
      <c r="F679" s="13" t="s">
        <v>44</v>
      </c>
      <c r="G679" s="13">
        <v>6</v>
      </c>
    </row>
    <row r="680" spans="1:7" x14ac:dyDescent="0.35">
      <c r="A680" t="s">
        <v>714</v>
      </c>
      <c r="B680" t="s">
        <v>25</v>
      </c>
      <c r="C680" t="s">
        <v>26</v>
      </c>
      <c r="D680" s="13" t="s">
        <v>27</v>
      </c>
      <c r="E680" s="13" t="s">
        <v>31</v>
      </c>
      <c r="F680" s="13" t="s">
        <v>22</v>
      </c>
      <c r="G680" s="13">
        <v>8.1</v>
      </c>
    </row>
    <row r="681" spans="1:7" x14ac:dyDescent="0.35">
      <c r="A681" t="s">
        <v>715</v>
      </c>
      <c r="B681" t="s">
        <v>18</v>
      </c>
      <c r="C681" t="s">
        <v>19</v>
      </c>
      <c r="D681" s="13" t="s">
        <v>20</v>
      </c>
      <c r="E681" s="13" t="s">
        <v>31</v>
      </c>
      <c r="F681" s="13" t="s">
        <v>44</v>
      </c>
      <c r="G681" s="13">
        <v>9.4</v>
      </c>
    </row>
    <row r="682" spans="1:7" x14ac:dyDescent="0.35">
      <c r="A682" t="s">
        <v>716</v>
      </c>
      <c r="B682" t="s">
        <v>42</v>
      </c>
      <c r="C682" t="s">
        <v>43</v>
      </c>
      <c r="D682" s="13" t="s">
        <v>20</v>
      </c>
      <c r="E682" s="13" t="s">
        <v>21</v>
      </c>
      <c r="F682" s="13" t="s">
        <v>28</v>
      </c>
      <c r="G682" s="13">
        <v>6.5</v>
      </c>
    </row>
    <row r="683" spans="1:7" x14ac:dyDescent="0.35">
      <c r="A683" t="s">
        <v>717</v>
      </c>
      <c r="B683" t="s">
        <v>42</v>
      </c>
      <c r="C683" t="s">
        <v>43</v>
      </c>
      <c r="D683" s="13" t="s">
        <v>27</v>
      </c>
      <c r="E683" s="13" t="s">
        <v>21</v>
      </c>
      <c r="F683" s="13" t="s">
        <v>36</v>
      </c>
      <c r="G683" s="13">
        <v>7</v>
      </c>
    </row>
    <row r="684" spans="1:7" x14ac:dyDescent="0.35">
      <c r="A684" t="s">
        <v>718</v>
      </c>
      <c r="B684" t="s">
        <v>25</v>
      </c>
      <c r="C684" t="s">
        <v>26</v>
      </c>
      <c r="D684" s="13" t="s">
        <v>27</v>
      </c>
      <c r="E684" s="13" t="s">
        <v>21</v>
      </c>
      <c r="F684" s="13" t="s">
        <v>46</v>
      </c>
      <c r="G684" s="13">
        <v>7.1</v>
      </c>
    </row>
    <row r="685" spans="1:7" x14ac:dyDescent="0.35">
      <c r="A685" t="s">
        <v>719</v>
      </c>
      <c r="B685" t="s">
        <v>18</v>
      </c>
      <c r="C685" t="s">
        <v>19</v>
      </c>
      <c r="D685" s="13" t="s">
        <v>20</v>
      </c>
      <c r="E685" s="13" t="s">
        <v>31</v>
      </c>
      <c r="F685" s="13" t="s">
        <v>46</v>
      </c>
      <c r="G685" s="13">
        <v>6.6</v>
      </c>
    </row>
    <row r="686" spans="1:7" x14ac:dyDescent="0.35">
      <c r="A686" t="s">
        <v>720</v>
      </c>
      <c r="B686" t="s">
        <v>42</v>
      </c>
      <c r="C686" t="s">
        <v>43</v>
      </c>
      <c r="D686" s="13" t="s">
        <v>20</v>
      </c>
      <c r="E686" s="13" t="s">
        <v>21</v>
      </c>
      <c r="F686" s="13" t="s">
        <v>36</v>
      </c>
      <c r="G686" s="13">
        <v>4.9000000000000004</v>
      </c>
    </row>
    <row r="687" spans="1:7" x14ac:dyDescent="0.35">
      <c r="A687" t="s">
        <v>721</v>
      </c>
      <c r="B687" t="s">
        <v>42</v>
      </c>
      <c r="C687" t="s">
        <v>43</v>
      </c>
      <c r="D687" s="13" t="s">
        <v>20</v>
      </c>
      <c r="E687" s="13" t="s">
        <v>21</v>
      </c>
      <c r="F687" s="13" t="s">
        <v>32</v>
      </c>
      <c r="G687" s="13">
        <v>6.4</v>
      </c>
    </row>
    <row r="688" spans="1:7" x14ac:dyDescent="0.35">
      <c r="A688" t="s">
        <v>722</v>
      </c>
      <c r="B688" t="s">
        <v>42</v>
      </c>
      <c r="C688" t="s">
        <v>43</v>
      </c>
      <c r="D688" s="13" t="s">
        <v>20</v>
      </c>
      <c r="E688" s="13" t="s">
        <v>21</v>
      </c>
      <c r="F688" s="13" t="s">
        <v>36</v>
      </c>
      <c r="G688" s="13">
        <v>8</v>
      </c>
    </row>
    <row r="689" spans="1:7" x14ac:dyDescent="0.35">
      <c r="A689" t="s">
        <v>723</v>
      </c>
      <c r="B689" t="s">
        <v>18</v>
      </c>
      <c r="C689" t="s">
        <v>19</v>
      </c>
      <c r="D689" s="13" t="s">
        <v>20</v>
      </c>
      <c r="E689" s="13" t="s">
        <v>31</v>
      </c>
      <c r="F689" s="13" t="s">
        <v>32</v>
      </c>
      <c r="G689" s="13">
        <v>4.3</v>
      </c>
    </row>
    <row r="690" spans="1:7" x14ac:dyDescent="0.35">
      <c r="A690" t="s">
        <v>724</v>
      </c>
      <c r="B690" t="s">
        <v>25</v>
      </c>
      <c r="C690" t="s">
        <v>26</v>
      </c>
      <c r="D690" s="13" t="s">
        <v>20</v>
      </c>
      <c r="E690" s="13" t="s">
        <v>31</v>
      </c>
      <c r="F690" s="13" t="s">
        <v>36</v>
      </c>
      <c r="G690" s="13">
        <v>6.1</v>
      </c>
    </row>
    <row r="691" spans="1:7" x14ac:dyDescent="0.35">
      <c r="A691" t="s">
        <v>725</v>
      </c>
      <c r="B691" t="s">
        <v>18</v>
      </c>
      <c r="C691" t="s">
        <v>19</v>
      </c>
      <c r="D691" s="13" t="s">
        <v>27</v>
      </c>
      <c r="E691" s="13" t="s">
        <v>21</v>
      </c>
      <c r="F691" s="13" t="s">
        <v>44</v>
      </c>
      <c r="G691" s="13">
        <v>7.5</v>
      </c>
    </row>
    <row r="692" spans="1:7" x14ac:dyDescent="0.35">
      <c r="A692" t="s">
        <v>726</v>
      </c>
      <c r="B692" t="s">
        <v>25</v>
      </c>
      <c r="C692" t="s">
        <v>26</v>
      </c>
      <c r="D692" s="13" t="s">
        <v>20</v>
      </c>
      <c r="E692" s="13" t="s">
        <v>21</v>
      </c>
      <c r="F692" s="13" t="s">
        <v>36</v>
      </c>
      <c r="G692" s="13">
        <v>6.7</v>
      </c>
    </row>
    <row r="693" spans="1:7" x14ac:dyDescent="0.35">
      <c r="A693" t="s">
        <v>727</v>
      </c>
      <c r="B693" t="s">
        <v>25</v>
      </c>
      <c r="C693" t="s">
        <v>26</v>
      </c>
      <c r="D693" s="13" t="s">
        <v>20</v>
      </c>
      <c r="E693" s="13" t="s">
        <v>31</v>
      </c>
      <c r="F693" s="13" t="s">
        <v>44</v>
      </c>
      <c r="G693" s="13">
        <v>5.2</v>
      </c>
    </row>
    <row r="694" spans="1:7" x14ac:dyDescent="0.35">
      <c r="A694" t="s">
        <v>728</v>
      </c>
      <c r="B694" t="s">
        <v>18</v>
      </c>
      <c r="C694" t="s">
        <v>19</v>
      </c>
      <c r="D694" s="13" t="s">
        <v>20</v>
      </c>
      <c r="E694" s="13" t="s">
        <v>31</v>
      </c>
      <c r="F694" s="13" t="s">
        <v>22</v>
      </c>
      <c r="G694" s="13">
        <v>8.8000000000000007</v>
      </c>
    </row>
    <row r="695" spans="1:7" x14ac:dyDescent="0.35">
      <c r="A695" t="s">
        <v>729</v>
      </c>
      <c r="B695" t="s">
        <v>25</v>
      </c>
      <c r="C695" t="s">
        <v>26</v>
      </c>
      <c r="D695" s="13" t="s">
        <v>20</v>
      </c>
      <c r="E695" s="13" t="s">
        <v>21</v>
      </c>
      <c r="F695" s="13" t="s">
        <v>46</v>
      </c>
      <c r="G695" s="13">
        <v>9.5</v>
      </c>
    </row>
    <row r="696" spans="1:7" x14ac:dyDescent="0.35">
      <c r="A696" t="s">
        <v>730</v>
      </c>
      <c r="B696" t="s">
        <v>25</v>
      </c>
      <c r="C696" t="s">
        <v>26</v>
      </c>
      <c r="D696" s="13" t="s">
        <v>27</v>
      </c>
      <c r="E696" s="13" t="s">
        <v>21</v>
      </c>
      <c r="F696" s="13" t="s">
        <v>44</v>
      </c>
      <c r="G696" s="13">
        <v>7.6</v>
      </c>
    </row>
    <row r="697" spans="1:7" x14ac:dyDescent="0.35">
      <c r="A697" t="s">
        <v>731</v>
      </c>
      <c r="B697" t="s">
        <v>18</v>
      </c>
      <c r="C697" t="s">
        <v>19</v>
      </c>
      <c r="D697" s="13" t="s">
        <v>20</v>
      </c>
      <c r="E697" s="13" t="s">
        <v>21</v>
      </c>
      <c r="F697" s="13" t="s">
        <v>32</v>
      </c>
      <c r="G697" s="13">
        <v>6.6</v>
      </c>
    </row>
    <row r="698" spans="1:7" x14ac:dyDescent="0.35">
      <c r="A698" t="s">
        <v>732</v>
      </c>
      <c r="B698" t="s">
        <v>18</v>
      </c>
      <c r="C698" t="s">
        <v>19</v>
      </c>
      <c r="D698" s="13" t="s">
        <v>20</v>
      </c>
      <c r="E698" s="13" t="s">
        <v>21</v>
      </c>
      <c r="F698" s="13" t="s">
        <v>36</v>
      </c>
      <c r="G698" s="13">
        <v>6.9</v>
      </c>
    </row>
    <row r="699" spans="1:7" x14ac:dyDescent="0.35">
      <c r="A699" t="s">
        <v>733</v>
      </c>
      <c r="B699" t="s">
        <v>42</v>
      </c>
      <c r="C699" t="s">
        <v>43</v>
      </c>
      <c r="D699" s="13" t="s">
        <v>27</v>
      </c>
      <c r="E699" s="13" t="s">
        <v>31</v>
      </c>
      <c r="F699" s="13" t="s">
        <v>32</v>
      </c>
      <c r="G699" s="13">
        <v>4.3</v>
      </c>
    </row>
    <row r="700" spans="1:7" x14ac:dyDescent="0.35">
      <c r="A700" t="s">
        <v>734</v>
      </c>
      <c r="B700" t="s">
        <v>18</v>
      </c>
      <c r="C700" t="s">
        <v>19</v>
      </c>
      <c r="D700" s="13" t="s">
        <v>20</v>
      </c>
      <c r="E700" s="13" t="s">
        <v>31</v>
      </c>
      <c r="F700" s="13" t="s">
        <v>28</v>
      </c>
      <c r="G700" s="13">
        <v>7.8</v>
      </c>
    </row>
    <row r="701" spans="1:7" x14ac:dyDescent="0.35">
      <c r="A701" t="s">
        <v>735</v>
      </c>
      <c r="B701" t="s">
        <v>25</v>
      </c>
      <c r="C701" t="s">
        <v>26</v>
      </c>
      <c r="D701" s="13" t="s">
        <v>27</v>
      </c>
      <c r="E701" s="13" t="s">
        <v>31</v>
      </c>
      <c r="F701" s="13" t="s">
        <v>32</v>
      </c>
      <c r="G701" s="13">
        <v>8</v>
      </c>
    </row>
    <row r="702" spans="1:7" x14ac:dyDescent="0.35">
      <c r="A702" t="s">
        <v>736</v>
      </c>
      <c r="B702" t="s">
        <v>25</v>
      </c>
      <c r="C702" t="s">
        <v>26</v>
      </c>
      <c r="D702" s="13" t="s">
        <v>27</v>
      </c>
      <c r="E702" s="13" t="s">
        <v>21</v>
      </c>
      <c r="F702" s="13" t="s">
        <v>46</v>
      </c>
      <c r="G702" s="13">
        <v>9.6</v>
      </c>
    </row>
    <row r="703" spans="1:7" x14ac:dyDescent="0.35">
      <c r="A703" t="s">
        <v>737</v>
      </c>
      <c r="B703" t="s">
        <v>42</v>
      </c>
      <c r="C703" t="s">
        <v>43</v>
      </c>
      <c r="D703" s="13" t="s">
        <v>27</v>
      </c>
      <c r="E703" s="13" t="s">
        <v>31</v>
      </c>
      <c r="F703" s="13" t="s">
        <v>44</v>
      </c>
      <c r="G703" s="13">
        <v>4.3</v>
      </c>
    </row>
    <row r="704" spans="1:7" x14ac:dyDescent="0.35">
      <c r="A704" t="s">
        <v>738</v>
      </c>
      <c r="B704" t="s">
        <v>42</v>
      </c>
      <c r="C704" t="s">
        <v>43</v>
      </c>
      <c r="D704" s="13" t="s">
        <v>20</v>
      </c>
      <c r="E704" s="13" t="s">
        <v>21</v>
      </c>
      <c r="F704" s="13" t="s">
        <v>46</v>
      </c>
      <c r="G704" s="13">
        <v>5</v>
      </c>
    </row>
    <row r="705" spans="1:7" x14ac:dyDescent="0.35">
      <c r="A705" t="s">
        <v>739</v>
      </c>
      <c r="B705" t="s">
        <v>42</v>
      </c>
      <c r="C705" t="s">
        <v>43</v>
      </c>
      <c r="D705" s="13" t="s">
        <v>20</v>
      </c>
      <c r="E705" s="13" t="s">
        <v>31</v>
      </c>
      <c r="F705" s="13" t="s">
        <v>22</v>
      </c>
      <c r="G705" s="13">
        <v>9.1999999999999993</v>
      </c>
    </row>
    <row r="706" spans="1:7" x14ac:dyDescent="0.35">
      <c r="A706" t="s">
        <v>740</v>
      </c>
      <c r="B706" t="s">
        <v>42</v>
      </c>
      <c r="C706" t="s">
        <v>43</v>
      </c>
      <c r="D706" s="13" t="s">
        <v>20</v>
      </c>
      <c r="E706" s="13" t="s">
        <v>21</v>
      </c>
      <c r="F706" s="13" t="s">
        <v>32</v>
      </c>
      <c r="G706" s="13">
        <v>6.3</v>
      </c>
    </row>
    <row r="707" spans="1:7" x14ac:dyDescent="0.35">
      <c r="A707" t="s">
        <v>741</v>
      </c>
      <c r="B707" t="s">
        <v>42</v>
      </c>
      <c r="C707" t="s">
        <v>43</v>
      </c>
      <c r="D707" s="13" t="s">
        <v>27</v>
      </c>
      <c r="E707" s="13" t="s">
        <v>31</v>
      </c>
      <c r="F707" s="13" t="s">
        <v>22</v>
      </c>
      <c r="G707" s="13">
        <v>8.9</v>
      </c>
    </row>
    <row r="708" spans="1:7" x14ac:dyDescent="0.35">
      <c r="A708" t="s">
        <v>742</v>
      </c>
      <c r="B708" t="s">
        <v>42</v>
      </c>
      <c r="C708" t="s">
        <v>43</v>
      </c>
      <c r="D708" s="13" t="s">
        <v>27</v>
      </c>
      <c r="E708" s="13" t="s">
        <v>21</v>
      </c>
      <c r="F708" s="13" t="s">
        <v>28</v>
      </c>
      <c r="G708" s="13">
        <v>7.6</v>
      </c>
    </row>
    <row r="709" spans="1:7" x14ac:dyDescent="0.35">
      <c r="A709" t="s">
        <v>743</v>
      </c>
      <c r="B709" t="s">
        <v>25</v>
      </c>
      <c r="C709" t="s">
        <v>26</v>
      </c>
      <c r="D709" s="13" t="s">
        <v>20</v>
      </c>
      <c r="E709" s="13" t="s">
        <v>31</v>
      </c>
      <c r="F709" s="13" t="s">
        <v>44</v>
      </c>
      <c r="G709" s="13">
        <v>4.8</v>
      </c>
    </row>
    <row r="710" spans="1:7" x14ac:dyDescent="0.35">
      <c r="A710" t="s">
        <v>744</v>
      </c>
      <c r="B710" t="s">
        <v>25</v>
      </c>
      <c r="C710" t="s">
        <v>26</v>
      </c>
      <c r="D710" s="13" t="s">
        <v>27</v>
      </c>
      <c r="E710" s="13" t="s">
        <v>31</v>
      </c>
      <c r="F710" s="13" t="s">
        <v>46</v>
      </c>
      <c r="G710" s="13">
        <v>9.1</v>
      </c>
    </row>
    <row r="711" spans="1:7" x14ac:dyDescent="0.35">
      <c r="A711" t="s">
        <v>745</v>
      </c>
      <c r="B711" t="s">
        <v>18</v>
      </c>
      <c r="C711" t="s">
        <v>19</v>
      </c>
      <c r="D711" s="13" t="s">
        <v>27</v>
      </c>
      <c r="E711" s="13" t="s">
        <v>31</v>
      </c>
      <c r="F711" s="13" t="s">
        <v>36</v>
      </c>
      <c r="G711" s="13">
        <v>6.1</v>
      </c>
    </row>
    <row r="712" spans="1:7" x14ac:dyDescent="0.35">
      <c r="A712" t="s">
        <v>746</v>
      </c>
      <c r="B712" t="s">
        <v>18</v>
      </c>
      <c r="C712" t="s">
        <v>19</v>
      </c>
      <c r="D712" s="13" t="s">
        <v>20</v>
      </c>
      <c r="E712" s="13" t="s">
        <v>31</v>
      </c>
      <c r="F712" s="13" t="s">
        <v>44</v>
      </c>
      <c r="G712" s="13">
        <v>9.1</v>
      </c>
    </row>
    <row r="713" spans="1:7" x14ac:dyDescent="0.35">
      <c r="A713" t="s">
        <v>747</v>
      </c>
      <c r="B713" t="s">
        <v>25</v>
      </c>
      <c r="C713" t="s">
        <v>26</v>
      </c>
      <c r="D713" s="13" t="s">
        <v>20</v>
      </c>
      <c r="E713" s="13" t="s">
        <v>21</v>
      </c>
      <c r="F713" s="13" t="s">
        <v>32</v>
      </c>
      <c r="G713" s="13">
        <v>8.3000000000000007</v>
      </c>
    </row>
    <row r="714" spans="1:7" x14ac:dyDescent="0.35">
      <c r="A714" t="s">
        <v>748</v>
      </c>
      <c r="B714" t="s">
        <v>25</v>
      </c>
      <c r="C714" t="s">
        <v>26</v>
      </c>
      <c r="D714" s="13" t="s">
        <v>27</v>
      </c>
      <c r="E714" s="13" t="s">
        <v>21</v>
      </c>
      <c r="F714" s="13" t="s">
        <v>28</v>
      </c>
      <c r="G714" s="13">
        <v>7.2</v>
      </c>
    </row>
    <row r="715" spans="1:7" x14ac:dyDescent="0.35">
      <c r="A715" t="s">
        <v>749</v>
      </c>
      <c r="B715" t="s">
        <v>25</v>
      </c>
      <c r="C715" t="s">
        <v>26</v>
      </c>
      <c r="D715" s="13" t="s">
        <v>27</v>
      </c>
      <c r="E715" s="13" t="s">
        <v>21</v>
      </c>
      <c r="F715" s="13" t="s">
        <v>22</v>
      </c>
      <c r="G715" s="13">
        <v>6</v>
      </c>
    </row>
    <row r="716" spans="1:7" x14ac:dyDescent="0.35">
      <c r="A716" t="s">
        <v>750</v>
      </c>
      <c r="B716" t="s">
        <v>25</v>
      </c>
      <c r="C716" t="s">
        <v>26</v>
      </c>
      <c r="D716" s="13" t="s">
        <v>20</v>
      </c>
      <c r="E716" s="13" t="s">
        <v>31</v>
      </c>
      <c r="F716" s="13" t="s">
        <v>46</v>
      </c>
      <c r="G716" s="13">
        <v>8.5</v>
      </c>
    </row>
    <row r="717" spans="1:7" x14ac:dyDescent="0.35">
      <c r="A717" t="s">
        <v>751</v>
      </c>
      <c r="B717" t="s">
        <v>18</v>
      </c>
      <c r="C717" t="s">
        <v>19</v>
      </c>
      <c r="D717" s="13" t="s">
        <v>27</v>
      </c>
      <c r="E717" s="13" t="s">
        <v>21</v>
      </c>
      <c r="F717" s="13" t="s">
        <v>22</v>
      </c>
      <c r="G717" s="13">
        <v>6.6</v>
      </c>
    </row>
    <row r="718" spans="1:7" x14ac:dyDescent="0.35">
      <c r="A718" t="s">
        <v>752</v>
      </c>
      <c r="B718" t="s">
        <v>18</v>
      </c>
      <c r="C718" t="s">
        <v>19</v>
      </c>
      <c r="D718" s="13" t="s">
        <v>20</v>
      </c>
      <c r="E718" s="13" t="s">
        <v>21</v>
      </c>
      <c r="F718" s="13" t="s">
        <v>46</v>
      </c>
      <c r="G718" s="13">
        <v>4.5</v>
      </c>
    </row>
    <row r="719" spans="1:7" x14ac:dyDescent="0.35">
      <c r="A719" t="s">
        <v>753</v>
      </c>
      <c r="B719" t="s">
        <v>18</v>
      </c>
      <c r="C719" t="s">
        <v>19</v>
      </c>
      <c r="D719" s="13" t="s">
        <v>20</v>
      </c>
      <c r="E719" s="13" t="s">
        <v>31</v>
      </c>
      <c r="F719" s="13" t="s">
        <v>28</v>
      </c>
      <c r="G719" s="13">
        <v>8.1</v>
      </c>
    </row>
    <row r="720" spans="1:7" x14ac:dyDescent="0.35">
      <c r="A720" t="s">
        <v>754</v>
      </c>
      <c r="B720" t="s">
        <v>18</v>
      </c>
      <c r="C720" t="s">
        <v>19</v>
      </c>
      <c r="D720" s="13" t="s">
        <v>27</v>
      </c>
      <c r="E720" s="13" t="s">
        <v>31</v>
      </c>
      <c r="F720" s="13" t="s">
        <v>46</v>
      </c>
      <c r="G720" s="13">
        <v>7.2</v>
      </c>
    </row>
    <row r="721" spans="1:7" x14ac:dyDescent="0.35">
      <c r="A721" t="s">
        <v>755</v>
      </c>
      <c r="B721" t="s">
        <v>42</v>
      </c>
      <c r="C721" t="s">
        <v>43</v>
      </c>
      <c r="D721" s="13" t="s">
        <v>20</v>
      </c>
      <c r="E721" s="13" t="s">
        <v>21</v>
      </c>
      <c r="F721" s="13" t="s">
        <v>46</v>
      </c>
      <c r="G721" s="13">
        <v>6.1</v>
      </c>
    </row>
    <row r="722" spans="1:7" x14ac:dyDescent="0.35">
      <c r="A722" t="s">
        <v>756</v>
      </c>
      <c r="B722" t="s">
        <v>42</v>
      </c>
      <c r="C722" t="s">
        <v>43</v>
      </c>
      <c r="D722" s="13" t="s">
        <v>27</v>
      </c>
      <c r="E722" s="13" t="s">
        <v>21</v>
      </c>
      <c r="F722" s="13" t="s">
        <v>46</v>
      </c>
      <c r="G722" s="13">
        <v>7.1</v>
      </c>
    </row>
    <row r="723" spans="1:7" x14ac:dyDescent="0.35">
      <c r="A723" t="s">
        <v>757</v>
      </c>
      <c r="B723" t="s">
        <v>25</v>
      </c>
      <c r="C723" t="s">
        <v>26</v>
      </c>
      <c r="D723" s="13" t="s">
        <v>20</v>
      </c>
      <c r="E723" s="13" t="s">
        <v>21</v>
      </c>
      <c r="F723" s="13" t="s">
        <v>36</v>
      </c>
      <c r="G723" s="13">
        <v>5.0999999999999996</v>
      </c>
    </row>
    <row r="724" spans="1:7" x14ac:dyDescent="0.35">
      <c r="A724" t="s">
        <v>758</v>
      </c>
      <c r="B724" t="s">
        <v>42</v>
      </c>
      <c r="C724" t="s">
        <v>43</v>
      </c>
      <c r="D724" s="13" t="s">
        <v>27</v>
      </c>
      <c r="E724" s="13" t="s">
        <v>31</v>
      </c>
      <c r="F724" s="13" t="s">
        <v>32</v>
      </c>
      <c r="G724" s="13">
        <v>7.9</v>
      </c>
    </row>
    <row r="725" spans="1:7" x14ac:dyDescent="0.35">
      <c r="A725" t="s">
        <v>759</v>
      </c>
      <c r="B725" t="s">
        <v>25</v>
      </c>
      <c r="C725" t="s">
        <v>26</v>
      </c>
      <c r="D725" s="13" t="s">
        <v>20</v>
      </c>
      <c r="E725" s="13" t="s">
        <v>21</v>
      </c>
      <c r="F725" s="13" t="s">
        <v>44</v>
      </c>
      <c r="G725" s="13">
        <v>7.4</v>
      </c>
    </row>
    <row r="726" spans="1:7" x14ac:dyDescent="0.35">
      <c r="A726" t="s">
        <v>760</v>
      </c>
      <c r="B726" t="s">
        <v>42</v>
      </c>
      <c r="C726" t="s">
        <v>43</v>
      </c>
      <c r="D726" s="13" t="s">
        <v>20</v>
      </c>
      <c r="E726" s="13" t="s">
        <v>31</v>
      </c>
      <c r="F726" s="13" t="s">
        <v>44</v>
      </c>
      <c r="G726" s="13">
        <v>7.4</v>
      </c>
    </row>
    <row r="727" spans="1:7" x14ac:dyDescent="0.35">
      <c r="A727" t="s">
        <v>761</v>
      </c>
      <c r="B727" t="s">
        <v>25</v>
      </c>
      <c r="C727" t="s">
        <v>26</v>
      </c>
      <c r="D727" s="13" t="s">
        <v>20</v>
      </c>
      <c r="E727" s="13" t="s">
        <v>21</v>
      </c>
      <c r="F727" s="13" t="s">
        <v>22</v>
      </c>
      <c r="G727" s="13">
        <v>6.6</v>
      </c>
    </row>
    <row r="728" spans="1:7" x14ac:dyDescent="0.35">
      <c r="A728" t="s">
        <v>762</v>
      </c>
      <c r="B728" t="s">
        <v>25</v>
      </c>
      <c r="C728" t="s">
        <v>26</v>
      </c>
      <c r="D728" s="13" t="s">
        <v>20</v>
      </c>
      <c r="E728" s="13" t="s">
        <v>31</v>
      </c>
      <c r="F728" s="13" t="s">
        <v>32</v>
      </c>
      <c r="G728" s="13">
        <v>5.9</v>
      </c>
    </row>
    <row r="729" spans="1:7" x14ac:dyDescent="0.35">
      <c r="A729" t="s">
        <v>763</v>
      </c>
      <c r="B729" t="s">
        <v>42</v>
      </c>
      <c r="C729" t="s">
        <v>43</v>
      </c>
      <c r="D729" s="13" t="s">
        <v>27</v>
      </c>
      <c r="E729" s="13" t="s">
        <v>31</v>
      </c>
      <c r="F729" s="13" t="s">
        <v>36</v>
      </c>
      <c r="G729" s="13">
        <v>8.9</v>
      </c>
    </row>
    <row r="730" spans="1:7" x14ac:dyDescent="0.35">
      <c r="A730" t="s">
        <v>764</v>
      </c>
      <c r="B730" t="s">
        <v>25</v>
      </c>
      <c r="C730" t="s">
        <v>26</v>
      </c>
      <c r="D730" s="13" t="s">
        <v>27</v>
      </c>
      <c r="E730" s="13" t="s">
        <v>31</v>
      </c>
      <c r="F730" s="13" t="s">
        <v>46</v>
      </c>
      <c r="G730" s="13">
        <v>6.8</v>
      </c>
    </row>
    <row r="731" spans="1:7" x14ac:dyDescent="0.35">
      <c r="A731" t="s">
        <v>765</v>
      </c>
      <c r="B731" t="s">
        <v>42</v>
      </c>
      <c r="C731" t="s">
        <v>43</v>
      </c>
      <c r="D731" s="13" t="s">
        <v>20</v>
      </c>
      <c r="E731" s="13" t="s">
        <v>21</v>
      </c>
      <c r="F731" s="13" t="s">
        <v>32</v>
      </c>
      <c r="G731" s="13">
        <v>9.3000000000000007</v>
      </c>
    </row>
    <row r="732" spans="1:7" x14ac:dyDescent="0.35">
      <c r="A732" t="s">
        <v>766</v>
      </c>
      <c r="B732" t="s">
        <v>18</v>
      </c>
      <c r="C732" t="s">
        <v>19</v>
      </c>
      <c r="D732" s="13" t="s">
        <v>20</v>
      </c>
      <c r="E732" s="13" t="s">
        <v>21</v>
      </c>
      <c r="F732" s="13" t="s">
        <v>46</v>
      </c>
      <c r="G732" s="13">
        <v>4.4000000000000004</v>
      </c>
    </row>
    <row r="733" spans="1:7" x14ac:dyDescent="0.35">
      <c r="A733" t="s">
        <v>767</v>
      </c>
      <c r="B733" t="s">
        <v>18</v>
      </c>
      <c r="C733" t="s">
        <v>19</v>
      </c>
      <c r="D733" s="13" t="s">
        <v>27</v>
      </c>
      <c r="E733" s="13" t="s">
        <v>31</v>
      </c>
      <c r="F733" s="13" t="s">
        <v>22</v>
      </c>
      <c r="G733" s="13">
        <v>4.8</v>
      </c>
    </row>
    <row r="734" spans="1:7" x14ac:dyDescent="0.35">
      <c r="A734" t="s">
        <v>768</v>
      </c>
      <c r="B734" t="s">
        <v>18</v>
      </c>
      <c r="C734" t="s">
        <v>19</v>
      </c>
      <c r="D734" s="13" t="s">
        <v>20</v>
      </c>
      <c r="E734" s="13" t="s">
        <v>31</v>
      </c>
      <c r="F734" s="13" t="s">
        <v>46</v>
      </c>
      <c r="G734" s="13">
        <v>9.5</v>
      </c>
    </row>
    <row r="735" spans="1:7" x14ac:dyDescent="0.35">
      <c r="A735" t="s">
        <v>769</v>
      </c>
      <c r="B735" t="s">
        <v>42</v>
      </c>
      <c r="C735" t="s">
        <v>43</v>
      </c>
      <c r="D735" s="13" t="s">
        <v>27</v>
      </c>
      <c r="E735" s="13" t="s">
        <v>31</v>
      </c>
      <c r="F735" s="13" t="s">
        <v>28</v>
      </c>
      <c r="G735" s="13">
        <v>8.9</v>
      </c>
    </row>
    <row r="736" spans="1:7" x14ac:dyDescent="0.35">
      <c r="A736" t="s">
        <v>770</v>
      </c>
      <c r="B736" t="s">
        <v>42</v>
      </c>
      <c r="C736" t="s">
        <v>43</v>
      </c>
      <c r="D736" s="13" t="s">
        <v>20</v>
      </c>
      <c r="E736" s="13" t="s">
        <v>31</v>
      </c>
      <c r="F736" s="13" t="s">
        <v>44</v>
      </c>
      <c r="G736" s="13">
        <v>6.4</v>
      </c>
    </row>
    <row r="737" spans="1:7" x14ac:dyDescent="0.35">
      <c r="A737" t="s">
        <v>771</v>
      </c>
      <c r="B737" t="s">
        <v>25</v>
      </c>
      <c r="C737" t="s">
        <v>26</v>
      </c>
      <c r="D737" s="13" t="s">
        <v>20</v>
      </c>
      <c r="E737" s="13" t="s">
        <v>31</v>
      </c>
      <c r="F737" s="13" t="s">
        <v>22</v>
      </c>
      <c r="G737" s="13">
        <v>6</v>
      </c>
    </row>
    <row r="738" spans="1:7" x14ac:dyDescent="0.35">
      <c r="A738" t="s">
        <v>772</v>
      </c>
      <c r="B738" t="s">
        <v>25</v>
      </c>
      <c r="C738" t="s">
        <v>26</v>
      </c>
      <c r="D738" s="13" t="s">
        <v>20</v>
      </c>
      <c r="E738" s="13" t="s">
        <v>21</v>
      </c>
      <c r="F738" s="13" t="s">
        <v>32</v>
      </c>
      <c r="G738" s="13">
        <v>8.1</v>
      </c>
    </row>
    <row r="739" spans="1:7" x14ac:dyDescent="0.35">
      <c r="A739" t="s">
        <v>773</v>
      </c>
      <c r="B739" t="s">
        <v>25</v>
      </c>
      <c r="C739" t="s">
        <v>26</v>
      </c>
      <c r="D739" s="13" t="s">
        <v>27</v>
      </c>
      <c r="E739" s="13" t="s">
        <v>31</v>
      </c>
      <c r="F739" s="13" t="s">
        <v>28</v>
      </c>
      <c r="G739" s="13">
        <v>9</v>
      </c>
    </row>
    <row r="740" spans="1:7" x14ac:dyDescent="0.35">
      <c r="A740" t="s">
        <v>774</v>
      </c>
      <c r="B740" t="s">
        <v>42</v>
      </c>
      <c r="C740" t="s">
        <v>43</v>
      </c>
      <c r="D740" s="13" t="s">
        <v>20</v>
      </c>
      <c r="E740" s="13" t="s">
        <v>31</v>
      </c>
      <c r="F740" s="13" t="s">
        <v>28</v>
      </c>
      <c r="G740" s="13">
        <v>6</v>
      </c>
    </row>
    <row r="741" spans="1:7" x14ac:dyDescent="0.35">
      <c r="A741" t="s">
        <v>775</v>
      </c>
      <c r="B741" t="s">
        <v>18</v>
      </c>
      <c r="C741" t="s">
        <v>19</v>
      </c>
      <c r="D741" s="13" t="s">
        <v>27</v>
      </c>
      <c r="E741" s="13" t="s">
        <v>31</v>
      </c>
      <c r="F741" s="13" t="s">
        <v>32</v>
      </c>
      <c r="G741" s="13">
        <v>9.8000000000000007</v>
      </c>
    </row>
    <row r="742" spans="1:7" x14ac:dyDescent="0.35">
      <c r="A742" t="s">
        <v>776</v>
      </c>
      <c r="B742" t="s">
        <v>25</v>
      </c>
      <c r="C742" t="s">
        <v>26</v>
      </c>
      <c r="D742" s="13" t="s">
        <v>27</v>
      </c>
      <c r="E742" s="13" t="s">
        <v>31</v>
      </c>
      <c r="F742" s="13" t="s">
        <v>32</v>
      </c>
      <c r="G742" s="13">
        <v>8.5</v>
      </c>
    </row>
    <row r="743" spans="1:7" x14ac:dyDescent="0.35">
      <c r="A743" t="s">
        <v>777</v>
      </c>
      <c r="B743" t="s">
        <v>25</v>
      </c>
      <c r="C743" t="s">
        <v>26</v>
      </c>
      <c r="D743" s="13" t="s">
        <v>27</v>
      </c>
      <c r="E743" s="13" t="s">
        <v>31</v>
      </c>
      <c r="F743" s="13" t="s">
        <v>44</v>
      </c>
      <c r="G743" s="13">
        <v>8.8000000000000007</v>
      </c>
    </row>
    <row r="744" spans="1:7" x14ac:dyDescent="0.35">
      <c r="A744" t="s">
        <v>778</v>
      </c>
      <c r="B744" t="s">
        <v>18</v>
      </c>
      <c r="C744" t="s">
        <v>19</v>
      </c>
      <c r="D744" s="13" t="s">
        <v>20</v>
      </c>
      <c r="E744" s="13" t="s">
        <v>21</v>
      </c>
      <c r="F744" s="13" t="s">
        <v>36</v>
      </c>
      <c r="G744" s="13">
        <v>8.8000000000000007</v>
      </c>
    </row>
    <row r="745" spans="1:7" x14ac:dyDescent="0.35">
      <c r="A745" t="s">
        <v>779</v>
      </c>
      <c r="B745" t="s">
        <v>18</v>
      </c>
      <c r="C745" t="s">
        <v>19</v>
      </c>
      <c r="D745" s="13" t="s">
        <v>20</v>
      </c>
      <c r="E745" s="13" t="s">
        <v>31</v>
      </c>
      <c r="F745" s="13" t="s">
        <v>32</v>
      </c>
      <c r="G745" s="13">
        <v>9.5</v>
      </c>
    </row>
    <row r="746" spans="1:7" x14ac:dyDescent="0.35">
      <c r="A746" t="s">
        <v>780</v>
      </c>
      <c r="B746" t="s">
        <v>25</v>
      </c>
      <c r="C746" t="s">
        <v>26</v>
      </c>
      <c r="D746" s="13" t="s">
        <v>20</v>
      </c>
      <c r="E746" s="13" t="s">
        <v>21</v>
      </c>
      <c r="F746" s="13" t="s">
        <v>36</v>
      </c>
      <c r="G746" s="13">
        <v>5.6</v>
      </c>
    </row>
    <row r="747" spans="1:7" x14ac:dyDescent="0.35">
      <c r="A747" t="s">
        <v>781</v>
      </c>
      <c r="B747" t="s">
        <v>25</v>
      </c>
      <c r="C747" t="s">
        <v>26</v>
      </c>
      <c r="D747" s="13" t="s">
        <v>20</v>
      </c>
      <c r="E747" s="13" t="s">
        <v>21</v>
      </c>
      <c r="F747" s="13" t="s">
        <v>44</v>
      </c>
      <c r="G747" s="13">
        <v>8.6</v>
      </c>
    </row>
    <row r="748" spans="1:7" x14ac:dyDescent="0.35">
      <c r="A748" t="s">
        <v>782</v>
      </c>
      <c r="B748" t="s">
        <v>42</v>
      </c>
      <c r="C748" t="s">
        <v>43</v>
      </c>
      <c r="D748" s="13" t="s">
        <v>20</v>
      </c>
      <c r="E748" s="13" t="s">
        <v>31</v>
      </c>
      <c r="F748" s="13" t="s">
        <v>46</v>
      </c>
      <c r="G748" s="13">
        <v>5.2</v>
      </c>
    </row>
    <row r="749" spans="1:7" x14ac:dyDescent="0.35">
      <c r="A749" t="s">
        <v>783</v>
      </c>
      <c r="B749" t="s">
        <v>25</v>
      </c>
      <c r="C749" t="s">
        <v>26</v>
      </c>
      <c r="D749" s="13" t="s">
        <v>20</v>
      </c>
      <c r="E749" s="13" t="s">
        <v>21</v>
      </c>
      <c r="F749" s="13" t="s">
        <v>32</v>
      </c>
      <c r="G749" s="13">
        <v>5.8</v>
      </c>
    </row>
    <row r="750" spans="1:7" x14ac:dyDescent="0.35">
      <c r="A750" t="s">
        <v>784</v>
      </c>
      <c r="B750" t="s">
        <v>42</v>
      </c>
      <c r="C750" t="s">
        <v>43</v>
      </c>
      <c r="D750" s="13" t="s">
        <v>20</v>
      </c>
      <c r="E750" s="13" t="s">
        <v>21</v>
      </c>
      <c r="F750" s="13" t="s">
        <v>32</v>
      </c>
      <c r="G750" s="13">
        <v>8</v>
      </c>
    </row>
    <row r="751" spans="1:7" x14ac:dyDescent="0.35">
      <c r="A751" t="s">
        <v>785</v>
      </c>
      <c r="B751" t="s">
        <v>25</v>
      </c>
      <c r="C751" t="s">
        <v>26</v>
      </c>
      <c r="D751" s="13" t="s">
        <v>20</v>
      </c>
      <c r="E751" s="13" t="s">
        <v>31</v>
      </c>
      <c r="F751" s="13" t="s">
        <v>22</v>
      </c>
      <c r="G751" s="13">
        <v>9</v>
      </c>
    </row>
    <row r="752" spans="1:7" x14ac:dyDescent="0.35">
      <c r="A752" t="s">
        <v>786</v>
      </c>
      <c r="B752" t="s">
        <v>42</v>
      </c>
      <c r="C752" t="s">
        <v>43</v>
      </c>
      <c r="D752" s="13" t="s">
        <v>20</v>
      </c>
      <c r="E752" s="13" t="s">
        <v>21</v>
      </c>
      <c r="F752" s="13" t="s">
        <v>46</v>
      </c>
      <c r="G752" s="13">
        <v>4.0999999999999996</v>
      </c>
    </row>
    <row r="753" spans="1:7" x14ac:dyDescent="0.35">
      <c r="A753" t="s">
        <v>787</v>
      </c>
      <c r="B753" t="s">
        <v>18</v>
      </c>
      <c r="C753" t="s">
        <v>19</v>
      </c>
      <c r="D753" s="13" t="s">
        <v>27</v>
      </c>
      <c r="E753" s="13" t="s">
        <v>21</v>
      </c>
      <c r="F753" s="13" t="s">
        <v>44</v>
      </c>
      <c r="G753" s="13">
        <v>8.6</v>
      </c>
    </row>
    <row r="754" spans="1:7" x14ac:dyDescent="0.35">
      <c r="A754" t="s">
        <v>788</v>
      </c>
      <c r="B754" t="s">
        <v>18</v>
      </c>
      <c r="C754" t="s">
        <v>19</v>
      </c>
      <c r="D754" s="13" t="s">
        <v>20</v>
      </c>
      <c r="E754" s="13" t="s">
        <v>21</v>
      </c>
      <c r="F754" s="13" t="s">
        <v>28</v>
      </c>
      <c r="G754" s="13">
        <v>7</v>
      </c>
    </row>
    <row r="755" spans="1:7" x14ac:dyDescent="0.35">
      <c r="A755" t="s">
        <v>789</v>
      </c>
      <c r="B755" t="s">
        <v>42</v>
      </c>
      <c r="C755" t="s">
        <v>43</v>
      </c>
      <c r="D755" s="13" t="s">
        <v>27</v>
      </c>
      <c r="E755" s="13" t="s">
        <v>31</v>
      </c>
      <c r="F755" s="13" t="s">
        <v>32</v>
      </c>
      <c r="G755" s="13">
        <v>8.4</v>
      </c>
    </row>
    <row r="756" spans="1:7" x14ac:dyDescent="0.35">
      <c r="A756" t="s">
        <v>790</v>
      </c>
      <c r="B756" t="s">
        <v>25</v>
      </c>
      <c r="C756" t="s">
        <v>26</v>
      </c>
      <c r="D756" s="13" t="s">
        <v>20</v>
      </c>
      <c r="E756" s="13" t="s">
        <v>21</v>
      </c>
      <c r="F756" s="13" t="s">
        <v>46</v>
      </c>
      <c r="G756" s="13">
        <v>7.4</v>
      </c>
    </row>
    <row r="757" spans="1:7" x14ac:dyDescent="0.35">
      <c r="A757" t="s">
        <v>791</v>
      </c>
      <c r="B757" t="s">
        <v>18</v>
      </c>
      <c r="C757" t="s">
        <v>19</v>
      </c>
      <c r="D757" s="13" t="s">
        <v>27</v>
      </c>
      <c r="E757" s="13" t="s">
        <v>21</v>
      </c>
      <c r="F757" s="13" t="s">
        <v>46</v>
      </c>
      <c r="G757" s="13">
        <v>6.2</v>
      </c>
    </row>
    <row r="758" spans="1:7" x14ac:dyDescent="0.35">
      <c r="A758" t="s">
        <v>792</v>
      </c>
      <c r="B758" t="s">
        <v>42</v>
      </c>
      <c r="C758" t="s">
        <v>43</v>
      </c>
      <c r="D758" s="13" t="s">
        <v>20</v>
      </c>
      <c r="E758" s="13" t="s">
        <v>21</v>
      </c>
      <c r="F758" s="13" t="s">
        <v>28</v>
      </c>
      <c r="G758" s="13">
        <v>4.9000000000000004</v>
      </c>
    </row>
    <row r="759" spans="1:7" x14ac:dyDescent="0.35">
      <c r="A759" t="s">
        <v>793</v>
      </c>
      <c r="B759" t="s">
        <v>18</v>
      </c>
      <c r="C759" t="s">
        <v>19</v>
      </c>
      <c r="D759" s="13" t="s">
        <v>27</v>
      </c>
      <c r="E759" s="13" t="s">
        <v>21</v>
      </c>
      <c r="F759" s="13" t="s">
        <v>32</v>
      </c>
      <c r="G759" s="13">
        <v>4.5</v>
      </c>
    </row>
    <row r="760" spans="1:7" x14ac:dyDescent="0.35">
      <c r="A760" t="s">
        <v>794</v>
      </c>
      <c r="B760" t="s">
        <v>18</v>
      </c>
      <c r="C760" t="s">
        <v>19</v>
      </c>
      <c r="D760" s="13" t="s">
        <v>20</v>
      </c>
      <c r="E760" s="13" t="s">
        <v>31</v>
      </c>
      <c r="F760" s="13" t="s">
        <v>44</v>
      </c>
      <c r="G760" s="13">
        <v>5.6</v>
      </c>
    </row>
    <row r="761" spans="1:7" x14ac:dyDescent="0.35">
      <c r="A761" t="s">
        <v>795</v>
      </c>
      <c r="B761" t="s">
        <v>18</v>
      </c>
      <c r="C761" t="s">
        <v>19</v>
      </c>
      <c r="D761" s="13" t="s">
        <v>27</v>
      </c>
      <c r="E761" s="13" t="s">
        <v>21</v>
      </c>
      <c r="F761" s="13" t="s">
        <v>44</v>
      </c>
      <c r="G761" s="13">
        <v>8</v>
      </c>
    </row>
    <row r="762" spans="1:7" x14ac:dyDescent="0.35">
      <c r="A762" t="s">
        <v>796</v>
      </c>
      <c r="B762" t="s">
        <v>42</v>
      </c>
      <c r="C762" t="s">
        <v>43</v>
      </c>
      <c r="D762" s="13" t="s">
        <v>20</v>
      </c>
      <c r="E762" s="13" t="s">
        <v>21</v>
      </c>
      <c r="F762" s="13" t="s">
        <v>44</v>
      </c>
      <c r="G762" s="13">
        <v>5.6</v>
      </c>
    </row>
    <row r="763" spans="1:7" x14ac:dyDescent="0.35">
      <c r="A763" t="s">
        <v>797</v>
      </c>
      <c r="B763" t="s">
        <v>42</v>
      </c>
      <c r="C763" t="s">
        <v>43</v>
      </c>
      <c r="D763" s="13" t="s">
        <v>27</v>
      </c>
      <c r="E763" s="13" t="s">
        <v>31</v>
      </c>
      <c r="F763" s="13" t="s">
        <v>28</v>
      </c>
      <c r="G763" s="13">
        <v>4.2</v>
      </c>
    </row>
    <row r="764" spans="1:7" x14ac:dyDescent="0.35">
      <c r="A764" t="s">
        <v>798</v>
      </c>
      <c r="B764" t="s">
        <v>18</v>
      </c>
      <c r="C764" t="s">
        <v>19</v>
      </c>
      <c r="D764" s="13" t="s">
        <v>20</v>
      </c>
      <c r="E764" s="13" t="s">
        <v>21</v>
      </c>
      <c r="F764" s="13" t="s">
        <v>46</v>
      </c>
      <c r="G764" s="13">
        <v>9.9</v>
      </c>
    </row>
    <row r="765" spans="1:7" x14ac:dyDescent="0.35">
      <c r="A765" t="s">
        <v>799</v>
      </c>
      <c r="B765" t="s">
        <v>18</v>
      </c>
      <c r="C765" t="s">
        <v>19</v>
      </c>
      <c r="D765" s="13" t="s">
        <v>20</v>
      </c>
      <c r="E765" s="13" t="s">
        <v>21</v>
      </c>
      <c r="F765" s="13" t="s">
        <v>22</v>
      </c>
      <c r="G765" s="13">
        <v>7.6</v>
      </c>
    </row>
    <row r="766" spans="1:7" x14ac:dyDescent="0.35">
      <c r="A766" t="s">
        <v>800</v>
      </c>
      <c r="B766" t="s">
        <v>18</v>
      </c>
      <c r="C766" t="s">
        <v>19</v>
      </c>
      <c r="D766" s="13" t="s">
        <v>20</v>
      </c>
      <c r="E766" s="13" t="s">
        <v>31</v>
      </c>
      <c r="F766" s="13" t="s">
        <v>22</v>
      </c>
      <c r="G766" s="13">
        <v>6.6</v>
      </c>
    </row>
    <row r="767" spans="1:7" x14ac:dyDescent="0.35">
      <c r="A767" t="s">
        <v>801</v>
      </c>
      <c r="B767" t="s">
        <v>42</v>
      </c>
      <c r="C767" t="s">
        <v>43</v>
      </c>
      <c r="D767" s="13" t="s">
        <v>27</v>
      </c>
      <c r="E767" s="13" t="s">
        <v>21</v>
      </c>
      <c r="F767" s="13" t="s">
        <v>32</v>
      </c>
      <c r="G767" s="13">
        <v>4.7</v>
      </c>
    </row>
    <row r="768" spans="1:7" x14ac:dyDescent="0.35">
      <c r="A768" t="s">
        <v>802</v>
      </c>
      <c r="B768" t="s">
        <v>25</v>
      </c>
      <c r="C768" t="s">
        <v>26</v>
      </c>
      <c r="D768" s="13" t="s">
        <v>27</v>
      </c>
      <c r="E768" s="13" t="s">
        <v>21</v>
      </c>
      <c r="F768" s="13" t="s">
        <v>46</v>
      </c>
      <c r="G768" s="13">
        <v>9.8000000000000007</v>
      </c>
    </row>
    <row r="769" spans="1:7" x14ac:dyDescent="0.35">
      <c r="A769" t="s">
        <v>803</v>
      </c>
      <c r="B769" t="s">
        <v>42</v>
      </c>
      <c r="C769" t="s">
        <v>43</v>
      </c>
      <c r="D769" s="13" t="s">
        <v>27</v>
      </c>
      <c r="E769" s="13" t="s">
        <v>31</v>
      </c>
      <c r="F769" s="13" t="s">
        <v>36</v>
      </c>
      <c r="G769" s="13">
        <v>6.3</v>
      </c>
    </row>
    <row r="770" spans="1:7" x14ac:dyDescent="0.35">
      <c r="A770" t="s">
        <v>804</v>
      </c>
      <c r="B770" t="s">
        <v>42</v>
      </c>
      <c r="C770" t="s">
        <v>43</v>
      </c>
      <c r="D770" s="13" t="s">
        <v>27</v>
      </c>
      <c r="E770" s="13" t="s">
        <v>21</v>
      </c>
      <c r="F770" s="13" t="s">
        <v>28</v>
      </c>
      <c r="G770" s="13">
        <v>7.9</v>
      </c>
    </row>
    <row r="771" spans="1:7" x14ac:dyDescent="0.35">
      <c r="A771" t="s">
        <v>805</v>
      </c>
      <c r="B771" t="s">
        <v>18</v>
      </c>
      <c r="C771" t="s">
        <v>19</v>
      </c>
      <c r="D771" s="13" t="s">
        <v>27</v>
      </c>
      <c r="E771" s="13" t="s">
        <v>21</v>
      </c>
      <c r="F771" s="13" t="s">
        <v>32</v>
      </c>
      <c r="G771" s="13">
        <v>7.7</v>
      </c>
    </row>
    <row r="772" spans="1:7" x14ac:dyDescent="0.35">
      <c r="A772" t="s">
        <v>806</v>
      </c>
      <c r="B772" t="s">
        <v>42</v>
      </c>
      <c r="C772" t="s">
        <v>43</v>
      </c>
      <c r="D772" s="13" t="s">
        <v>20</v>
      </c>
      <c r="E772" s="13" t="s">
        <v>21</v>
      </c>
      <c r="F772" s="13" t="s">
        <v>36</v>
      </c>
      <c r="G772" s="13">
        <v>4.5</v>
      </c>
    </row>
    <row r="773" spans="1:7" x14ac:dyDescent="0.35">
      <c r="A773" t="s">
        <v>807</v>
      </c>
      <c r="B773" t="s">
        <v>25</v>
      </c>
      <c r="C773" t="s">
        <v>26</v>
      </c>
      <c r="D773" s="13" t="s">
        <v>20</v>
      </c>
      <c r="E773" s="13" t="s">
        <v>21</v>
      </c>
      <c r="F773" s="13" t="s">
        <v>22</v>
      </c>
      <c r="G773" s="13">
        <v>8</v>
      </c>
    </row>
    <row r="774" spans="1:7" x14ac:dyDescent="0.35">
      <c r="A774" t="s">
        <v>808</v>
      </c>
      <c r="B774" t="s">
        <v>25</v>
      </c>
      <c r="C774" t="s">
        <v>26</v>
      </c>
      <c r="D774" s="13" t="s">
        <v>20</v>
      </c>
      <c r="E774" s="13" t="s">
        <v>21</v>
      </c>
      <c r="F774" s="13" t="s">
        <v>36</v>
      </c>
      <c r="G774" s="13">
        <v>5.7</v>
      </c>
    </row>
    <row r="775" spans="1:7" x14ac:dyDescent="0.35">
      <c r="A775" t="s">
        <v>809</v>
      </c>
      <c r="B775" t="s">
        <v>25</v>
      </c>
      <c r="C775" t="s">
        <v>26</v>
      </c>
      <c r="D775" s="13" t="s">
        <v>27</v>
      </c>
      <c r="E775" s="13" t="s">
        <v>21</v>
      </c>
      <c r="F775" s="13" t="s">
        <v>44</v>
      </c>
      <c r="G775" s="13">
        <v>6.3</v>
      </c>
    </row>
    <row r="776" spans="1:7" x14ac:dyDescent="0.35">
      <c r="A776" t="s">
        <v>810</v>
      </c>
      <c r="B776" t="s">
        <v>25</v>
      </c>
      <c r="C776" t="s">
        <v>26</v>
      </c>
      <c r="D776" s="13" t="s">
        <v>20</v>
      </c>
      <c r="E776" s="13" t="s">
        <v>31</v>
      </c>
      <c r="F776" s="13" t="s">
        <v>44</v>
      </c>
      <c r="G776" s="13">
        <v>6</v>
      </c>
    </row>
    <row r="777" spans="1:7" x14ac:dyDescent="0.35">
      <c r="A777" t="s">
        <v>811</v>
      </c>
      <c r="B777" t="s">
        <v>42</v>
      </c>
      <c r="C777" t="s">
        <v>43</v>
      </c>
      <c r="D777" s="13" t="s">
        <v>27</v>
      </c>
      <c r="E777" s="13" t="s">
        <v>21</v>
      </c>
      <c r="F777" s="13" t="s">
        <v>44</v>
      </c>
      <c r="G777" s="13">
        <v>8</v>
      </c>
    </row>
    <row r="778" spans="1:7" x14ac:dyDescent="0.35">
      <c r="A778" t="s">
        <v>812</v>
      </c>
      <c r="B778" t="s">
        <v>25</v>
      </c>
      <c r="C778" t="s">
        <v>26</v>
      </c>
      <c r="D778" s="13" t="s">
        <v>20</v>
      </c>
      <c r="E778" s="13" t="s">
        <v>31</v>
      </c>
      <c r="F778" s="13" t="s">
        <v>22</v>
      </c>
      <c r="G778" s="13">
        <v>4.2</v>
      </c>
    </row>
    <row r="779" spans="1:7" x14ac:dyDescent="0.35">
      <c r="A779" t="s">
        <v>813</v>
      </c>
      <c r="B779" t="s">
        <v>42</v>
      </c>
      <c r="C779" t="s">
        <v>43</v>
      </c>
      <c r="D779" s="13" t="s">
        <v>27</v>
      </c>
      <c r="E779" s="13" t="s">
        <v>31</v>
      </c>
      <c r="F779" s="13" t="s">
        <v>36</v>
      </c>
      <c r="G779" s="13">
        <v>9.6</v>
      </c>
    </row>
    <row r="780" spans="1:7" x14ac:dyDescent="0.35">
      <c r="A780" t="s">
        <v>814</v>
      </c>
      <c r="B780" t="s">
        <v>25</v>
      </c>
      <c r="C780" t="s">
        <v>26</v>
      </c>
      <c r="D780" s="13" t="s">
        <v>20</v>
      </c>
      <c r="E780" s="13" t="s">
        <v>31</v>
      </c>
      <c r="F780" s="13" t="s">
        <v>36</v>
      </c>
      <c r="G780" s="13">
        <v>6.1</v>
      </c>
    </row>
    <row r="781" spans="1:7" x14ac:dyDescent="0.35">
      <c r="A781" t="s">
        <v>815</v>
      </c>
      <c r="B781" t="s">
        <v>42</v>
      </c>
      <c r="C781" t="s">
        <v>43</v>
      </c>
      <c r="D781" s="13" t="s">
        <v>20</v>
      </c>
      <c r="E781" s="13" t="s">
        <v>31</v>
      </c>
      <c r="F781" s="13" t="s">
        <v>28</v>
      </c>
      <c r="G781" s="13">
        <v>5.6</v>
      </c>
    </row>
    <row r="782" spans="1:7" x14ac:dyDescent="0.35">
      <c r="A782" t="s">
        <v>816</v>
      </c>
      <c r="B782" t="s">
        <v>25</v>
      </c>
      <c r="C782" t="s">
        <v>26</v>
      </c>
      <c r="D782" s="13" t="s">
        <v>27</v>
      </c>
      <c r="E782" s="13" t="s">
        <v>31</v>
      </c>
      <c r="F782" s="13" t="s">
        <v>22</v>
      </c>
      <c r="G782" s="13">
        <v>8.3000000000000007</v>
      </c>
    </row>
    <row r="783" spans="1:7" x14ac:dyDescent="0.35">
      <c r="A783" t="s">
        <v>817</v>
      </c>
      <c r="B783" t="s">
        <v>18</v>
      </c>
      <c r="C783" t="s">
        <v>19</v>
      </c>
      <c r="D783" s="13" t="s">
        <v>27</v>
      </c>
      <c r="E783" s="13" t="s">
        <v>21</v>
      </c>
      <c r="F783" s="13" t="s">
        <v>36</v>
      </c>
      <c r="G783" s="13">
        <v>7.8</v>
      </c>
    </row>
    <row r="784" spans="1:7" x14ac:dyDescent="0.35">
      <c r="A784" t="s">
        <v>818</v>
      </c>
      <c r="B784" t="s">
        <v>18</v>
      </c>
      <c r="C784" t="s">
        <v>19</v>
      </c>
      <c r="D784" s="13" t="s">
        <v>20</v>
      </c>
      <c r="E784" s="13" t="s">
        <v>21</v>
      </c>
      <c r="F784" s="13" t="s">
        <v>46</v>
      </c>
      <c r="G784" s="13">
        <v>4.0999999999999996</v>
      </c>
    </row>
    <row r="785" spans="1:7" x14ac:dyDescent="0.35">
      <c r="A785" t="s">
        <v>819</v>
      </c>
      <c r="B785" t="s">
        <v>25</v>
      </c>
      <c r="C785" t="s">
        <v>26</v>
      </c>
      <c r="D785" s="13" t="s">
        <v>27</v>
      </c>
      <c r="E785" s="13" t="s">
        <v>21</v>
      </c>
      <c r="F785" s="13" t="s">
        <v>32</v>
      </c>
      <c r="G785" s="13">
        <v>8.8000000000000007</v>
      </c>
    </row>
    <row r="786" spans="1:7" x14ac:dyDescent="0.35">
      <c r="A786" t="s">
        <v>820</v>
      </c>
      <c r="B786" t="s">
        <v>25</v>
      </c>
      <c r="C786" t="s">
        <v>26</v>
      </c>
      <c r="D786" s="13" t="s">
        <v>20</v>
      </c>
      <c r="E786" s="13" t="s">
        <v>21</v>
      </c>
      <c r="F786" s="13" t="s">
        <v>22</v>
      </c>
      <c r="G786" s="13">
        <v>4.0999999999999996</v>
      </c>
    </row>
    <row r="787" spans="1:7" x14ac:dyDescent="0.35">
      <c r="A787" t="s">
        <v>821</v>
      </c>
      <c r="B787" t="s">
        <v>18</v>
      </c>
      <c r="C787" t="s">
        <v>19</v>
      </c>
      <c r="D787" s="13" t="s">
        <v>27</v>
      </c>
      <c r="E787" s="13" t="s">
        <v>31</v>
      </c>
      <c r="F787" s="13" t="s">
        <v>28</v>
      </c>
      <c r="G787" s="13">
        <v>9</v>
      </c>
    </row>
    <row r="788" spans="1:7" x14ac:dyDescent="0.35">
      <c r="A788" t="s">
        <v>822</v>
      </c>
      <c r="B788" t="s">
        <v>25</v>
      </c>
      <c r="C788" t="s">
        <v>26</v>
      </c>
      <c r="D788" s="13" t="s">
        <v>27</v>
      </c>
      <c r="E788" s="13" t="s">
        <v>31</v>
      </c>
      <c r="F788" s="13" t="s">
        <v>28</v>
      </c>
      <c r="G788" s="13">
        <v>5.5</v>
      </c>
    </row>
    <row r="789" spans="1:7" x14ac:dyDescent="0.35">
      <c r="A789" t="s">
        <v>823</v>
      </c>
      <c r="B789" t="s">
        <v>25</v>
      </c>
      <c r="C789" t="s">
        <v>26</v>
      </c>
      <c r="D789" s="13" t="s">
        <v>27</v>
      </c>
      <c r="E789" s="13" t="s">
        <v>21</v>
      </c>
      <c r="F789" s="13" t="s">
        <v>22</v>
      </c>
      <c r="G789" s="13">
        <v>9.3000000000000007</v>
      </c>
    </row>
    <row r="790" spans="1:7" x14ac:dyDescent="0.35">
      <c r="A790" t="s">
        <v>824</v>
      </c>
      <c r="B790" t="s">
        <v>25</v>
      </c>
      <c r="C790" t="s">
        <v>26</v>
      </c>
      <c r="D790" s="13" t="s">
        <v>20</v>
      </c>
      <c r="E790" s="13" t="s">
        <v>31</v>
      </c>
      <c r="F790" s="13" t="s">
        <v>22</v>
      </c>
      <c r="G790" s="13">
        <v>5.6</v>
      </c>
    </row>
    <row r="791" spans="1:7" x14ac:dyDescent="0.35">
      <c r="A791" t="s">
        <v>825</v>
      </c>
      <c r="B791" t="s">
        <v>18</v>
      </c>
      <c r="C791" t="s">
        <v>19</v>
      </c>
      <c r="D791" s="13" t="s">
        <v>27</v>
      </c>
      <c r="E791" s="13" t="s">
        <v>31</v>
      </c>
      <c r="F791" s="13" t="s">
        <v>36</v>
      </c>
      <c r="G791" s="13">
        <v>9.6999999999999993</v>
      </c>
    </row>
    <row r="792" spans="1:7" x14ac:dyDescent="0.35">
      <c r="A792" t="s">
        <v>826</v>
      </c>
      <c r="B792" t="s">
        <v>18</v>
      </c>
      <c r="C792" t="s">
        <v>19</v>
      </c>
      <c r="D792" s="13" t="s">
        <v>27</v>
      </c>
      <c r="E792" s="13" t="s">
        <v>31</v>
      </c>
      <c r="F792" s="13" t="s">
        <v>46</v>
      </c>
      <c r="G792" s="13">
        <v>4</v>
      </c>
    </row>
    <row r="793" spans="1:7" x14ac:dyDescent="0.35">
      <c r="A793" t="s">
        <v>827</v>
      </c>
      <c r="B793" t="s">
        <v>25</v>
      </c>
      <c r="C793" t="s">
        <v>26</v>
      </c>
      <c r="D793" s="13" t="s">
        <v>20</v>
      </c>
      <c r="E793" s="13" t="s">
        <v>31</v>
      </c>
      <c r="F793" s="13" t="s">
        <v>22</v>
      </c>
      <c r="G793" s="13">
        <v>9.1999999999999993</v>
      </c>
    </row>
    <row r="794" spans="1:7" x14ac:dyDescent="0.35">
      <c r="A794" t="s">
        <v>828</v>
      </c>
      <c r="B794" t="s">
        <v>42</v>
      </c>
      <c r="C794" t="s">
        <v>43</v>
      </c>
      <c r="D794" s="13" t="s">
        <v>27</v>
      </c>
      <c r="E794" s="13" t="s">
        <v>21</v>
      </c>
      <c r="F794" s="13" t="s">
        <v>32</v>
      </c>
      <c r="G794" s="13">
        <v>4.9000000000000004</v>
      </c>
    </row>
    <row r="795" spans="1:7" x14ac:dyDescent="0.35">
      <c r="A795" t="s">
        <v>829</v>
      </c>
      <c r="B795" t="s">
        <v>18</v>
      </c>
      <c r="C795" t="s">
        <v>19</v>
      </c>
      <c r="D795" s="13" t="s">
        <v>20</v>
      </c>
      <c r="E795" s="13" t="s">
        <v>31</v>
      </c>
      <c r="F795" s="13" t="s">
        <v>28</v>
      </c>
      <c r="G795" s="13">
        <v>9.3000000000000007</v>
      </c>
    </row>
    <row r="796" spans="1:7" x14ac:dyDescent="0.35">
      <c r="A796" t="s">
        <v>830</v>
      </c>
      <c r="B796" t="s">
        <v>18</v>
      </c>
      <c r="C796" t="s">
        <v>19</v>
      </c>
      <c r="D796" s="13" t="s">
        <v>27</v>
      </c>
      <c r="E796" s="13" t="s">
        <v>21</v>
      </c>
      <c r="F796" s="13" t="s">
        <v>28</v>
      </c>
      <c r="G796" s="13">
        <v>6.6</v>
      </c>
    </row>
    <row r="797" spans="1:7" x14ac:dyDescent="0.35">
      <c r="A797" t="s">
        <v>831</v>
      </c>
      <c r="B797" t="s">
        <v>42</v>
      </c>
      <c r="C797" t="s">
        <v>43</v>
      </c>
      <c r="D797" s="13" t="s">
        <v>27</v>
      </c>
      <c r="E797" s="13" t="s">
        <v>31</v>
      </c>
      <c r="F797" s="13" t="s">
        <v>46</v>
      </c>
      <c r="G797" s="13">
        <v>4.3</v>
      </c>
    </row>
    <row r="798" spans="1:7" x14ac:dyDescent="0.35">
      <c r="A798" t="s">
        <v>832</v>
      </c>
      <c r="B798" t="s">
        <v>25</v>
      </c>
      <c r="C798" t="s">
        <v>26</v>
      </c>
      <c r="D798" s="13" t="s">
        <v>20</v>
      </c>
      <c r="E798" s="13" t="s">
        <v>21</v>
      </c>
      <c r="F798" s="13" t="s">
        <v>32</v>
      </c>
      <c r="G798" s="13">
        <v>5.5</v>
      </c>
    </row>
    <row r="799" spans="1:7" x14ac:dyDescent="0.35">
      <c r="A799" t="s">
        <v>833</v>
      </c>
      <c r="B799" t="s">
        <v>18</v>
      </c>
      <c r="C799" t="s">
        <v>19</v>
      </c>
      <c r="D799" s="13" t="s">
        <v>20</v>
      </c>
      <c r="E799" s="13" t="s">
        <v>21</v>
      </c>
      <c r="F799" s="13" t="s">
        <v>36</v>
      </c>
      <c r="G799" s="13">
        <v>8.1</v>
      </c>
    </row>
    <row r="800" spans="1:7" x14ac:dyDescent="0.35">
      <c r="A800" t="s">
        <v>834</v>
      </c>
      <c r="B800" t="s">
        <v>42</v>
      </c>
      <c r="C800" t="s">
        <v>43</v>
      </c>
      <c r="D800" s="13" t="s">
        <v>27</v>
      </c>
      <c r="E800" s="13" t="s">
        <v>31</v>
      </c>
      <c r="F800" s="13" t="s">
        <v>22</v>
      </c>
      <c r="G800" s="13">
        <v>9.8000000000000007</v>
      </c>
    </row>
    <row r="801" spans="1:7" x14ac:dyDescent="0.35">
      <c r="A801" t="s">
        <v>835</v>
      </c>
      <c r="B801" t="s">
        <v>25</v>
      </c>
      <c r="C801" t="s">
        <v>26</v>
      </c>
      <c r="D801" s="13" t="s">
        <v>20</v>
      </c>
      <c r="E801" s="13" t="s">
        <v>31</v>
      </c>
      <c r="F801" s="13" t="s">
        <v>32</v>
      </c>
      <c r="G801" s="13">
        <v>9.4</v>
      </c>
    </row>
    <row r="802" spans="1:7" x14ac:dyDescent="0.35">
      <c r="A802" t="s">
        <v>836</v>
      </c>
      <c r="B802" t="s">
        <v>42</v>
      </c>
      <c r="C802" t="s">
        <v>43</v>
      </c>
      <c r="D802" s="13" t="s">
        <v>27</v>
      </c>
      <c r="E802" s="13" t="s">
        <v>31</v>
      </c>
      <c r="F802" s="13" t="s">
        <v>36</v>
      </c>
      <c r="G802" s="13">
        <v>7.9</v>
      </c>
    </row>
    <row r="803" spans="1:7" x14ac:dyDescent="0.35">
      <c r="A803" t="s">
        <v>837</v>
      </c>
      <c r="B803" t="s">
        <v>25</v>
      </c>
      <c r="C803" t="s">
        <v>26</v>
      </c>
      <c r="D803" s="13" t="s">
        <v>20</v>
      </c>
      <c r="E803" s="13" t="s">
        <v>21</v>
      </c>
      <c r="F803" s="13" t="s">
        <v>28</v>
      </c>
      <c r="G803" s="13">
        <v>5.0999999999999996</v>
      </c>
    </row>
    <row r="804" spans="1:7" x14ac:dyDescent="0.35">
      <c r="A804" t="s">
        <v>838</v>
      </c>
      <c r="B804" t="s">
        <v>25</v>
      </c>
      <c r="C804" t="s">
        <v>26</v>
      </c>
      <c r="D804" s="13" t="s">
        <v>20</v>
      </c>
      <c r="E804" s="13" t="s">
        <v>31</v>
      </c>
      <c r="F804" s="13" t="s">
        <v>46</v>
      </c>
      <c r="G804" s="13">
        <v>6.9</v>
      </c>
    </row>
    <row r="805" spans="1:7" x14ac:dyDescent="0.35">
      <c r="A805" t="s">
        <v>839</v>
      </c>
      <c r="B805" t="s">
        <v>18</v>
      </c>
      <c r="C805" t="s">
        <v>19</v>
      </c>
      <c r="D805" s="13" t="s">
        <v>20</v>
      </c>
      <c r="E805" s="13" t="s">
        <v>21</v>
      </c>
      <c r="F805" s="13" t="s">
        <v>46</v>
      </c>
      <c r="G805" s="13">
        <v>8</v>
      </c>
    </row>
    <row r="806" spans="1:7" x14ac:dyDescent="0.35">
      <c r="A806" t="s">
        <v>840</v>
      </c>
      <c r="B806" t="s">
        <v>42</v>
      </c>
      <c r="C806" t="s">
        <v>43</v>
      </c>
      <c r="D806" s="13" t="s">
        <v>20</v>
      </c>
      <c r="E806" s="13" t="s">
        <v>21</v>
      </c>
      <c r="F806" s="13" t="s">
        <v>28</v>
      </c>
      <c r="G806" s="13">
        <v>8</v>
      </c>
    </row>
    <row r="807" spans="1:7" x14ac:dyDescent="0.35">
      <c r="A807" t="s">
        <v>841</v>
      </c>
      <c r="B807" t="s">
        <v>18</v>
      </c>
      <c r="C807" t="s">
        <v>19</v>
      </c>
      <c r="D807" s="13" t="s">
        <v>27</v>
      </c>
      <c r="E807" s="13" t="s">
        <v>21</v>
      </c>
      <c r="F807" s="13" t="s">
        <v>32</v>
      </c>
      <c r="G807" s="13">
        <v>4.2</v>
      </c>
    </row>
    <row r="808" spans="1:7" x14ac:dyDescent="0.35">
      <c r="A808" t="s">
        <v>842</v>
      </c>
      <c r="B808" t="s">
        <v>18</v>
      </c>
      <c r="C808" t="s">
        <v>19</v>
      </c>
      <c r="D808" s="13" t="s">
        <v>27</v>
      </c>
      <c r="E808" s="13" t="s">
        <v>21</v>
      </c>
      <c r="F808" s="13" t="s">
        <v>36</v>
      </c>
      <c r="G808" s="13">
        <v>8.5</v>
      </c>
    </row>
    <row r="809" spans="1:7" x14ac:dyDescent="0.35">
      <c r="A809" t="s">
        <v>843</v>
      </c>
      <c r="B809" t="s">
        <v>18</v>
      </c>
      <c r="C809" t="s">
        <v>19</v>
      </c>
      <c r="D809" s="13" t="s">
        <v>27</v>
      </c>
      <c r="E809" s="13" t="s">
        <v>21</v>
      </c>
      <c r="F809" s="13" t="s">
        <v>28</v>
      </c>
      <c r="G809" s="13">
        <v>9</v>
      </c>
    </row>
    <row r="810" spans="1:7" x14ac:dyDescent="0.35">
      <c r="A810" t="s">
        <v>844</v>
      </c>
      <c r="B810" t="s">
        <v>42</v>
      </c>
      <c r="C810" t="s">
        <v>43</v>
      </c>
      <c r="D810" s="13" t="s">
        <v>27</v>
      </c>
      <c r="E810" s="13" t="s">
        <v>21</v>
      </c>
      <c r="F810" s="13" t="s">
        <v>22</v>
      </c>
      <c r="G810" s="13">
        <v>8.6</v>
      </c>
    </row>
    <row r="811" spans="1:7" x14ac:dyDescent="0.35">
      <c r="A811" t="s">
        <v>845</v>
      </c>
      <c r="B811" t="s">
        <v>25</v>
      </c>
      <c r="C811" t="s">
        <v>26</v>
      </c>
      <c r="D811" s="13" t="s">
        <v>27</v>
      </c>
      <c r="E811" s="13" t="s">
        <v>21</v>
      </c>
      <c r="F811" s="13" t="s">
        <v>46</v>
      </c>
      <c r="G811" s="13">
        <v>6</v>
      </c>
    </row>
    <row r="812" spans="1:7" x14ac:dyDescent="0.35">
      <c r="A812" t="s">
        <v>846</v>
      </c>
      <c r="B812" t="s">
        <v>42</v>
      </c>
      <c r="C812" t="s">
        <v>43</v>
      </c>
      <c r="D812" s="13" t="s">
        <v>27</v>
      </c>
      <c r="E812" s="13" t="s">
        <v>31</v>
      </c>
      <c r="F812" s="13" t="s">
        <v>22</v>
      </c>
      <c r="G812" s="13">
        <v>6.2</v>
      </c>
    </row>
    <row r="813" spans="1:7" x14ac:dyDescent="0.35">
      <c r="A813" t="s">
        <v>847</v>
      </c>
      <c r="B813" t="s">
        <v>18</v>
      </c>
      <c r="C813" t="s">
        <v>19</v>
      </c>
      <c r="D813" s="13" t="s">
        <v>27</v>
      </c>
      <c r="E813" s="13" t="s">
        <v>21</v>
      </c>
      <c r="F813" s="13" t="s">
        <v>28</v>
      </c>
      <c r="G813" s="13">
        <v>5</v>
      </c>
    </row>
    <row r="814" spans="1:7" x14ac:dyDescent="0.35">
      <c r="A814" t="s">
        <v>848</v>
      </c>
      <c r="B814" t="s">
        <v>25</v>
      </c>
      <c r="C814" t="s">
        <v>26</v>
      </c>
      <c r="D814" s="13" t="s">
        <v>20</v>
      </c>
      <c r="E814" s="13" t="s">
        <v>21</v>
      </c>
      <c r="F814" s="13" t="s">
        <v>36</v>
      </c>
      <c r="G814" s="13">
        <v>6.5</v>
      </c>
    </row>
    <row r="815" spans="1:7" x14ac:dyDescent="0.35">
      <c r="A815" t="s">
        <v>849</v>
      </c>
      <c r="B815" t="s">
        <v>18</v>
      </c>
      <c r="C815" t="s">
        <v>19</v>
      </c>
      <c r="D815" s="13" t="s">
        <v>27</v>
      </c>
      <c r="E815" s="13" t="s">
        <v>31</v>
      </c>
      <c r="F815" s="13" t="s">
        <v>28</v>
      </c>
      <c r="G815" s="13">
        <v>6</v>
      </c>
    </row>
    <row r="816" spans="1:7" x14ac:dyDescent="0.35">
      <c r="A816" t="s">
        <v>850</v>
      </c>
      <c r="B816" t="s">
        <v>18</v>
      </c>
      <c r="C816" t="s">
        <v>19</v>
      </c>
      <c r="D816" s="13" t="s">
        <v>20</v>
      </c>
      <c r="E816" s="13" t="s">
        <v>21</v>
      </c>
      <c r="F816" s="13" t="s">
        <v>28</v>
      </c>
      <c r="G816" s="13">
        <v>5</v>
      </c>
    </row>
    <row r="817" spans="1:7" x14ac:dyDescent="0.35">
      <c r="A817" t="s">
        <v>851</v>
      </c>
      <c r="B817" t="s">
        <v>42</v>
      </c>
      <c r="C817" t="s">
        <v>43</v>
      </c>
      <c r="D817" s="13" t="s">
        <v>27</v>
      </c>
      <c r="E817" s="13" t="s">
        <v>21</v>
      </c>
      <c r="F817" s="13" t="s">
        <v>44</v>
      </c>
      <c r="G817" s="13">
        <v>5</v>
      </c>
    </row>
    <row r="818" spans="1:7" x14ac:dyDescent="0.35">
      <c r="A818" t="s">
        <v>852</v>
      </c>
      <c r="B818" t="s">
        <v>25</v>
      </c>
      <c r="C818" t="s">
        <v>26</v>
      </c>
      <c r="D818" s="13" t="s">
        <v>27</v>
      </c>
      <c r="E818" s="13" t="s">
        <v>21</v>
      </c>
      <c r="F818" s="13" t="s">
        <v>46</v>
      </c>
      <c r="G818" s="13">
        <v>9.1999999999999993</v>
      </c>
    </row>
    <row r="819" spans="1:7" x14ac:dyDescent="0.35">
      <c r="A819" t="s">
        <v>853</v>
      </c>
      <c r="B819" t="s">
        <v>18</v>
      </c>
      <c r="C819" t="s">
        <v>19</v>
      </c>
      <c r="D819" s="13" t="s">
        <v>27</v>
      </c>
      <c r="E819" s="13" t="s">
        <v>31</v>
      </c>
      <c r="F819" s="13" t="s">
        <v>44</v>
      </c>
      <c r="G819" s="13">
        <v>9.6</v>
      </c>
    </row>
    <row r="820" spans="1:7" x14ac:dyDescent="0.35">
      <c r="A820" t="s">
        <v>854</v>
      </c>
      <c r="B820" t="s">
        <v>42</v>
      </c>
      <c r="C820" t="s">
        <v>43</v>
      </c>
      <c r="D820" s="13" t="s">
        <v>20</v>
      </c>
      <c r="E820" s="13" t="s">
        <v>31</v>
      </c>
      <c r="F820" s="13" t="s">
        <v>22</v>
      </c>
      <c r="G820" s="13">
        <v>8.4</v>
      </c>
    </row>
    <row r="821" spans="1:7" x14ac:dyDescent="0.35">
      <c r="A821" t="s">
        <v>855</v>
      </c>
      <c r="B821" t="s">
        <v>42</v>
      </c>
      <c r="C821" t="s">
        <v>43</v>
      </c>
      <c r="D821" s="13" t="s">
        <v>20</v>
      </c>
      <c r="E821" s="13" t="s">
        <v>31</v>
      </c>
      <c r="F821" s="13" t="s">
        <v>44</v>
      </c>
      <c r="G821" s="13">
        <v>6</v>
      </c>
    </row>
    <row r="822" spans="1:7" x14ac:dyDescent="0.35">
      <c r="A822" t="s">
        <v>856</v>
      </c>
      <c r="B822" t="s">
        <v>42</v>
      </c>
      <c r="C822" t="s">
        <v>43</v>
      </c>
      <c r="D822" s="13" t="s">
        <v>27</v>
      </c>
      <c r="E822" s="13" t="s">
        <v>31</v>
      </c>
      <c r="F822" s="13" t="s">
        <v>28</v>
      </c>
      <c r="G822" s="13">
        <v>6.7</v>
      </c>
    </row>
    <row r="823" spans="1:7" x14ac:dyDescent="0.35">
      <c r="A823" t="s">
        <v>857</v>
      </c>
      <c r="B823" t="s">
        <v>18</v>
      </c>
      <c r="C823" t="s">
        <v>19</v>
      </c>
      <c r="D823" s="13" t="s">
        <v>20</v>
      </c>
      <c r="E823" s="13" t="s">
        <v>21</v>
      </c>
      <c r="F823" s="13" t="s">
        <v>32</v>
      </c>
      <c r="G823" s="13">
        <v>4.0999999999999996</v>
      </c>
    </row>
    <row r="824" spans="1:7" x14ac:dyDescent="0.35">
      <c r="A824" t="s">
        <v>858</v>
      </c>
      <c r="B824" t="s">
        <v>25</v>
      </c>
      <c r="C824" t="s">
        <v>26</v>
      </c>
      <c r="D824" s="13" t="s">
        <v>20</v>
      </c>
      <c r="E824" s="13" t="s">
        <v>31</v>
      </c>
      <c r="F824" s="13" t="s">
        <v>36</v>
      </c>
      <c r="G824" s="13">
        <v>5.9</v>
      </c>
    </row>
    <row r="825" spans="1:7" x14ac:dyDescent="0.35">
      <c r="A825" t="s">
        <v>859</v>
      </c>
      <c r="B825" t="s">
        <v>18</v>
      </c>
      <c r="C825" t="s">
        <v>19</v>
      </c>
      <c r="D825" s="13" t="s">
        <v>27</v>
      </c>
      <c r="E825" s="13" t="s">
        <v>21</v>
      </c>
      <c r="F825" s="13" t="s">
        <v>22</v>
      </c>
      <c r="G825" s="13">
        <v>8.6999999999999993</v>
      </c>
    </row>
    <row r="826" spans="1:7" x14ac:dyDescent="0.35">
      <c r="A826" t="s">
        <v>860</v>
      </c>
      <c r="B826" t="s">
        <v>42</v>
      </c>
      <c r="C826" t="s">
        <v>43</v>
      </c>
      <c r="D826" s="13" t="s">
        <v>20</v>
      </c>
      <c r="E826" s="13" t="s">
        <v>21</v>
      </c>
      <c r="F826" s="13" t="s">
        <v>36</v>
      </c>
      <c r="G826" s="13">
        <v>4.5</v>
      </c>
    </row>
    <row r="827" spans="1:7" x14ac:dyDescent="0.35">
      <c r="A827" t="s">
        <v>861</v>
      </c>
      <c r="B827" t="s">
        <v>18</v>
      </c>
      <c r="C827" t="s">
        <v>19</v>
      </c>
      <c r="D827" s="13" t="s">
        <v>20</v>
      </c>
      <c r="E827" s="13" t="s">
        <v>21</v>
      </c>
      <c r="F827" s="13" t="s">
        <v>36</v>
      </c>
      <c r="G827" s="13">
        <v>6.6</v>
      </c>
    </row>
    <row r="828" spans="1:7" x14ac:dyDescent="0.35">
      <c r="A828" t="s">
        <v>862</v>
      </c>
      <c r="B828" t="s">
        <v>42</v>
      </c>
      <c r="C828" t="s">
        <v>43</v>
      </c>
      <c r="D828" s="13" t="s">
        <v>20</v>
      </c>
      <c r="E828" s="13" t="s">
        <v>21</v>
      </c>
      <c r="F828" s="13" t="s">
        <v>22</v>
      </c>
      <c r="G828" s="13">
        <v>7.7</v>
      </c>
    </row>
    <row r="829" spans="1:7" x14ac:dyDescent="0.35">
      <c r="A829" t="s">
        <v>863</v>
      </c>
      <c r="B829" t="s">
        <v>18</v>
      </c>
      <c r="C829" t="s">
        <v>19</v>
      </c>
      <c r="D829" s="13" t="s">
        <v>20</v>
      </c>
      <c r="E829" s="13" t="s">
        <v>31</v>
      </c>
      <c r="F829" s="13" t="s">
        <v>46</v>
      </c>
      <c r="G829" s="13">
        <v>8.5</v>
      </c>
    </row>
    <row r="830" spans="1:7" x14ac:dyDescent="0.35">
      <c r="A830" t="s">
        <v>864</v>
      </c>
      <c r="B830" t="s">
        <v>25</v>
      </c>
      <c r="C830" t="s">
        <v>26</v>
      </c>
      <c r="D830" s="13" t="s">
        <v>27</v>
      </c>
      <c r="E830" s="13" t="s">
        <v>31</v>
      </c>
      <c r="F830" s="13" t="s">
        <v>28</v>
      </c>
      <c r="G830" s="13">
        <v>5.2</v>
      </c>
    </row>
    <row r="831" spans="1:7" x14ac:dyDescent="0.35">
      <c r="A831" t="s">
        <v>865</v>
      </c>
      <c r="B831" t="s">
        <v>18</v>
      </c>
      <c r="C831" t="s">
        <v>19</v>
      </c>
      <c r="D831" s="13" t="s">
        <v>20</v>
      </c>
      <c r="E831" s="13" t="s">
        <v>21</v>
      </c>
      <c r="F831" s="13" t="s">
        <v>28</v>
      </c>
      <c r="G831" s="13">
        <v>4.3</v>
      </c>
    </row>
    <row r="832" spans="1:7" x14ac:dyDescent="0.35">
      <c r="A832" t="s">
        <v>866</v>
      </c>
      <c r="B832" t="s">
        <v>18</v>
      </c>
      <c r="C832" t="s">
        <v>19</v>
      </c>
      <c r="D832" s="13" t="s">
        <v>27</v>
      </c>
      <c r="E832" s="13" t="s">
        <v>31</v>
      </c>
      <c r="F832" s="13" t="s">
        <v>28</v>
      </c>
      <c r="G832" s="13">
        <v>7.6</v>
      </c>
    </row>
    <row r="833" spans="1:7" x14ac:dyDescent="0.35">
      <c r="A833" t="s">
        <v>867</v>
      </c>
      <c r="B833" t="s">
        <v>42</v>
      </c>
      <c r="C833" t="s">
        <v>43</v>
      </c>
      <c r="D833" s="13" t="s">
        <v>27</v>
      </c>
      <c r="E833" s="13" t="s">
        <v>31</v>
      </c>
      <c r="F833" s="13" t="s">
        <v>22</v>
      </c>
      <c r="G833" s="13">
        <v>9.5</v>
      </c>
    </row>
    <row r="834" spans="1:7" x14ac:dyDescent="0.35">
      <c r="A834" t="s">
        <v>868</v>
      </c>
      <c r="B834" t="s">
        <v>42</v>
      </c>
      <c r="C834" t="s">
        <v>43</v>
      </c>
      <c r="D834" s="13" t="s">
        <v>20</v>
      </c>
      <c r="E834" s="13" t="s">
        <v>21</v>
      </c>
      <c r="F834" s="13" t="s">
        <v>36</v>
      </c>
      <c r="G834" s="13">
        <v>4.0999999999999996</v>
      </c>
    </row>
    <row r="835" spans="1:7" x14ac:dyDescent="0.35">
      <c r="A835" t="s">
        <v>869</v>
      </c>
      <c r="B835" t="s">
        <v>18</v>
      </c>
      <c r="C835" t="s">
        <v>19</v>
      </c>
      <c r="D835" s="13" t="s">
        <v>20</v>
      </c>
      <c r="E835" s="13" t="s">
        <v>31</v>
      </c>
      <c r="F835" s="13" t="s">
        <v>22</v>
      </c>
      <c r="G835" s="13">
        <v>9.1999999999999993</v>
      </c>
    </row>
    <row r="836" spans="1:7" x14ac:dyDescent="0.35">
      <c r="A836" t="s">
        <v>870</v>
      </c>
      <c r="B836" t="s">
        <v>42</v>
      </c>
      <c r="C836" t="s">
        <v>43</v>
      </c>
      <c r="D836" s="13" t="s">
        <v>20</v>
      </c>
      <c r="E836" s="13" t="s">
        <v>21</v>
      </c>
      <c r="F836" s="13" t="s">
        <v>32</v>
      </c>
      <c r="G836" s="13">
        <v>5.4</v>
      </c>
    </row>
    <row r="837" spans="1:7" x14ac:dyDescent="0.35">
      <c r="A837" t="s">
        <v>871</v>
      </c>
      <c r="B837" t="s">
        <v>18</v>
      </c>
      <c r="C837" t="s">
        <v>19</v>
      </c>
      <c r="D837" s="13" t="s">
        <v>27</v>
      </c>
      <c r="E837" s="13" t="s">
        <v>31</v>
      </c>
      <c r="F837" s="13" t="s">
        <v>46</v>
      </c>
      <c r="G837" s="13">
        <v>5.8</v>
      </c>
    </row>
    <row r="838" spans="1:7" x14ac:dyDescent="0.35">
      <c r="A838" t="s">
        <v>872</v>
      </c>
      <c r="B838" t="s">
        <v>18</v>
      </c>
      <c r="C838" t="s">
        <v>19</v>
      </c>
      <c r="D838" s="13" t="s">
        <v>20</v>
      </c>
      <c r="E838" s="13" t="s">
        <v>31</v>
      </c>
      <c r="F838" s="13" t="s">
        <v>46</v>
      </c>
      <c r="G838" s="13">
        <v>5.6</v>
      </c>
    </row>
    <row r="839" spans="1:7" x14ac:dyDescent="0.35">
      <c r="A839" t="s">
        <v>873</v>
      </c>
      <c r="B839" t="s">
        <v>42</v>
      </c>
      <c r="C839" t="s">
        <v>43</v>
      </c>
      <c r="D839" s="13" t="s">
        <v>27</v>
      </c>
      <c r="E839" s="13" t="s">
        <v>31</v>
      </c>
      <c r="F839" s="13" t="s">
        <v>36</v>
      </c>
      <c r="G839" s="13">
        <v>5.0999999999999996</v>
      </c>
    </row>
    <row r="840" spans="1:7" x14ac:dyDescent="0.35">
      <c r="A840" t="s">
        <v>874</v>
      </c>
      <c r="B840" t="s">
        <v>25</v>
      </c>
      <c r="C840" t="s">
        <v>26</v>
      </c>
      <c r="D840" s="13" t="s">
        <v>27</v>
      </c>
      <c r="E840" s="13" t="s">
        <v>31</v>
      </c>
      <c r="F840" s="13" t="s">
        <v>28</v>
      </c>
      <c r="G840" s="13">
        <v>5.8</v>
      </c>
    </row>
    <row r="841" spans="1:7" x14ac:dyDescent="0.35">
      <c r="A841" t="s">
        <v>875</v>
      </c>
      <c r="B841" t="s">
        <v>25</v>
      </c>
      <c r="C841" t="s">
        <v>26</v>
      </c>
      <c r="D841" s="13" t="s">
        <v>20</v>
      </c>
      <c r="E841" s="13" t="s">
        <v>21</v>
      </c>
      <c r="F841" s="13" t="s">
        <v>36</v>
      </c>
      <c r="G841" s="13">
        <v>5</v>
      </c>
    </row>
    <row r="842" spans="1:7" x14ac:dyDescent="0.35">
      <c r="A842" t="s">
        <v>876</v>
      </c>
      <c r="B842" t="s">
        <v>18</v>
      </c>
      <c r="C842" t="s">
        <v>19</v>
      </c>
      <c r="D842" s="13" t="s">
        <v>27</v>
      </c>
      <c r="E842" s="13" t="s">
        <v>31</v>
      </c>
      <c r="F842" s="13" t="s">
        <v>46</v>
      </c>
      <c r="G842" s="13">
        <v>7.9</v>
      </c>
    </row>
    <row r="843" spans="1:7" x14ac:dyDescent="0.35">
      <c r="A843" t="s">
        <v>877</v>
      </c>
      <c r="B843" t="s">
        <v>42</v>
      </c>
      <c r="C843" t="s">
        <v>43</v>
      </c>
      <c r="D843" s="13" t="s">
        <v>27</v>
      </c>
      <c r="E843" s="13" t="s">
        <v>31</v>
      </c>
      <c r="F843" s="13" t="s">
        <v>28</v>
      </c>
      <c r="G843" s="13">
        <v>6</v>
      </c>
    </row>
    <row r="844" spans="1:7" x14ac:dyDescent="0.35">
      <c r="A844" t="s">
        <v>878</v>
      </c>
      <c r="B844" t="s">
        <v>18</v>
      </c>
      <c r="C844" t="s">
        <v>19</v>
      </c>
      <c r="D844" s="13" t="s">
        <v>20</v>
      </c>
      <c r="E844" s="13" t="s">
        <v>21</v>
      </c>
      <c r="F844" s="13" t="s">
        <v>36</v>
      </c>
      <c r="G844" s="13">
        <v>5</v>
      </c>
    </row>
    <row r="845" spans="1:7" x14ac:dyDescent="0.35">
      <c r="A845" t="s">
        <v>879</v>
      </c>
      <c r="B845" t="s">
        <v>25</v>
      </c>
      <c r="C845" t="s">
        <v>26</v>
      </c>
      <c r="D845" s="13" t="s">
        <v>20</v>
      </c>
      <c r="E845" s="13" t="s">
        <v>21</v>
      </c>
      <c r="F845" s="13" t="s">
        <v>44</v>
      </c>
      <c r="G845" s="13">
        <v>8.9</v>
      </c>
    </row>
    <row r="846" spans="1:7" x14ac:dyDescent="0.35">
      <c r="A846" t="s">
        <v>880</v>
      </c>
      <c r="B846" t="s">
        <v>18</v>
      </c>
      <c r="C846" t="s">
        <v>19</v>
      </c>
      <c r="D846" s="13" t="s">
        <v>27</v>
      </c>
      <c r="E846" s="13" t="s">
        <v>31</v>
      </c>
      <c r="F846" s="13" t="s">
        <v>46</v>
      </c>
      <c r="G846" s="13">
        <v>5.9</v>
      </c>
    </row>
    <row r="847" spans="1:7" x14ac:dyDescent="0.35">
      <c r="A847" t="s">
        <v>881</v>
      </c>
      <c r="B847" t="s">
        <v>18</v>
      </c>
      <c r="C847" t="s">
        <v>19</v>
      </c>
      <c r="D847" s="13" t="s">
        <v>20</v>
      </c>
      <c r="E847" s="13" t="s">
        <v>31</v>
      </c>
      <c r="F847" s="13" t="s">
        <v>28</v>
      </c>
      <c r="G847" s="13">
        <v>5.9</v>
      </c>
    </row>
    <row r="848" spans="1:7" x14ac:dyDescent="0.35">
      <c r="A848" t="s">
        <v>882</v>
      </c>
      <c r="B848" t="s">
        <v>18</v>
      </c>
      <c r="C848" t="s">
        <v>19</v>
      </c>
      <c r="D848" s="13" t="s">
        <v>20</v>
      </c>
      <c r="E848" s="13" t="s">
        <v>31</v>
      </c>
      <c r="F848" s="13" t="s">
        <v>28</v>
      </c>
      <c r="G848" s="13">
        <v>9.6999999999999993</v>
      </c>
    </row>
    <row r="849" spans="1:7" x14ac:dyDescent="0.35">
      <c r="A849" t="s">
        <v>883</v>
      </c>
      <c r="B849" t="s">
        <v>25</v>
      </c>
      <c r="C849" t="s">
        <v>26</v>
      </c>
      <c r="D849" s="13" t="s">
        <v>27</v>
      </c>
      <c r="E849" s="13" t="s">
        <v>21</v>
      </c>
      <c r="F849" s="13" t="s">
        <v>36</v>
      </c>
      <c r="G849" s="13">
        <v>8.6</v>
      </c>
    </row>
    <row r="850" spans="1:7" x14ac:dyDescent="0.35">
      <c r="A850" t="s">
        <v>884</v>
      </c>
      <c r="B850" t="s">
        <v>25</v>
      </c>
      <c r="C850" t="s">
        <v>26</v>
      </c>
      <c r="D850" s="13" t="s">
        <v>20</v>
      </c>
      <c r="E850" s="13" t="s">
        <v>21</v>
      </c>
      <c r="F850" s="13" t="s">
        <v>44</v>
      </c>
      <c r="G850" s="13">
        <v>4</v>
      </c>
    </row>
    <row r="851" spans="1:7" x14ac:dyDescent="0.35">
      <c r="A851" t="s">
        <v>885</v>
      </c>
      <c r="B851" t="s">
        <v>18</v>
      </c>
      <c r="C851" t="s">
        <v>19</v>
      </c>
      <c r="D851" s="13" t="s">
        <v>27</v>
      </c>
      <c r="E851" s="13" t="s">
        <v>21</v>
      </c>
      <c r="F851" s="13" t="s">
        <v>46</v>
      </c>
      <c r="G851" s="13">
        <v>4.2</v>
      </c>
    </row>
    <row r="852" spans="1:7" x14ac:dyDescent="0.35">
      <c r="A852" t="s">
        <v>886</v>
      </c>
      <c r="B852" t="s">
        <v>18</v>
      </c>
      <c r="C852" t="s">
        <v>19</v>
      </c>
      <c r="D852" s="13" t="s">
        <v>27</v>
      </c>
      <c r="E852" s="13" t="s">
        <v>31</v>
      </c>
      <c r="F852" s="13" t="s">
        <v>46</v>
      </c>
      <c r="G852" s="13">
        <v>9.1999999999999993</v>
      </c>
    </row>
    <row r="853" spans="1:7" x14ac:dyDescent="0.35">
      <c r="A853" t="s">
        <v>887</v>
      </c>
      <c r="B853" t="s">
        <v>18</v>
      </c>
      <c r="C853" t="s">
        <v>19</v>
      </c>
      <c r="D853" s="13" t="s">
        <v>27</v>
      </c>
      <c r="E853" s="13" t="s">
        <v>21</v>
      </c>
      <c r="F853" s="13" t="s">
        <v>46</v>
      </c>
      <c r="G853" s="13">
        <v>9.1999999999999993</v>
      </c>
    </row>
    <row r="854" spans="1:7" x14ac:dyDescent="0.35">
      <c r="A854" t="s">
        <v>888</v>
      </c>
      <c r="B854" t="s">
        <v>25</v>
      </c>
      <c r="C854" t="s">
        <v>26</v>
      </c>
      <c r="D854" s="13" t="s">
        <v>27</v>
      </c>
      <c r="E854" s="13" t="s">
        <v>31</v>
      </c>
      <c r="F854" s="13" t="s">
        <v>22</v>
      </c>
      <c r="G854" s="13">
        <v>5</v>
      </c>
    </row>
    <row r="855" spans="1:7" x14ac:dyDescent="0.35">
      <c r="A855" t="s">
        <v>889</v>
      </c>
      <c r="B855" t="s">
        <v>42</v>
      </c>
      <c r="C855" t="s">
        <v>43</v>
      </c>
      <c r="D855" s="13" t="s">
        <v>27</v>
      </c>
      <c r="E855" s="13" t="s">
        <v>21</v>
      </c>
      <c r="F855" s="13" t="s">
        <v>28</v>
      </c>
      <c r="G855" s="13">
        <v>10</v>
      </c>
    </row>
    <row r="856" spans="1:7" x14ac:dyDescent="0.35">
      <c r="A856" t="s">
        <v>890</v>
      </c>
      <c r="B856" t="s">
        <v>18</v>
      </c>
      <c r="C856" t="s">
        <v>19</v>
      </c>
      <c r="D856" s="13" t="s">
        <v>20</v>
      </c>
      <c r="E856" s="13" t="s">
        <v>21</v>
      </c>
      <c r="F856" s="13" t="s">
        <v>22</v>
      </c>
      <c r="G856" s="13">
        <v>8.8000000000000007</v>
      </c>
    </row>
    <row r="857" spans="1:7" x14ac:dyDescent="0.35">
      <c r="A857" t="s">
        <v>891</v>
      </c>
      <c r="B857" t="s">
        <v>42</v>
      </c>
      <c r="C857" t="s">
        <v>43</v>
      </c>
      <c r="D857" s="13" t="s">
        <v>27</v>
      </c>
      <c r="E857" s="13" t="s">
        <v>21</v>
      </c>
      <c r="F857" s="13" t="s">
        <v>46</v>
      </c>
      <c r="G857" s="13">
        <v>4.2</v>
      </c>
    </row>
    <row r="858" spans="1:7" x14ac:dyDescent="0.35">
      <c r="A858" t="s">
        <v>892</v>
      </c>
      <c r="B858" t="s">
        <v>42</v>
      </c>
      <c r="C858" t="s">
        <v>43</v>
      </c>
      <c r="D858" s="13" t="s">
        <v>27</v>
      </c>
      <c r="E858" s="13" t="s">
        <v>31</v>
      </c>
      <c r="F858" s="13" t="s">
        <v>44</v>
      </c>
      <c r="G858" s="13">
        <v>6.3</v>
      </c>
    </row>
    <row r="859" spans="1:7" x14ac:dyDescent="0.35">
      <c r="A859" t="s">
        <v>893</v>
      </c>
      <c r="B859" t="s">
        <v>18</v>
      </c>
      <c r="C859" t="s">
        <v>19</v>
      </c>
      <c r="D859" s="13" t="s">
        <v>20</v>
      </c>
      <c r="E859" s="13" t="s">
        <v>21</v>
      </c>
      <c r="F859" s="13" t="s">
        <v>32</v>
      </c>
      <c r="G859" s="13">
        <v>8.1999999999999993</v>
      </c>
    </row>
    <row r="860" spans="1:7" x14ac:dyDescent="0.35">
      <c r="A860" t="s">
        <v>894</v>
      </c>
      <c r="B860" t="s">
        <v>42</v>
      </c>
      <c r="C860" t="s">
        <v>43</v>
      </c>
      <c r="D860" s="13" t="s">
        <v>27</v>
      </c>
      <c r="E860" s="13" t="s">
        <v>31</v>
      </c>
      <c r="F860" s="13" t="s">
        <v>22</v>
      </c>
      <c r="G860" s="13">
        <v>5.0999999999999996</v>
      </c>
    </row>
    <row r="861" spans="1:7" x14ac:dyDescent="0.35">
      <c r="A861" t="s">
        <v>895</v>
      </c>
      <c r="B861" t="s">
        <v>18</v>
      </c>
      <c r="C861" t="s">
        <v>19</v>
      </c>
      <c r="D861" s="13" t="s">
        <v>20</v>
      </c>
      <c r="E861" s="13" t="s">
        <v>21</v>
      </c>
      <c r="F861" s="13" t="s">
        <v>44</v>
      </c>
      <c r="G861" s="13">
        <v>5</v>
      </c>
    </row>
    <row r="862" spans="1:7" x14ac:dyDescent="0.35">
      <c r="A862" t="s">
        <v>896</v>
      </c>
      <c r="B862" t="s">
        <v>25</v>
      </c>
      <c r="C862" t="s">
        <v>26</v>
      </c>
      <c r="D862" s="13" t="s">
        <v>20</v>
      </c>
      <c r="E862" s="13" t="s">
        <v>21</v>
      </c>
      <c r="F862" s="13" t="s">
        <v>32</v>
      </c>
      <c r="G862" s="13">
        <v>7</v>
      </c>
    </row>
    <row r="863" spans="1:7" x14ac:dyDescent="0.35">
      <c r="A863" t="s">
        <v>897</v>
      </c>
      <c r="B863" t="s">
        <v>18</v>
      </c>
      <c r="C863" t="s">
        <v>19</v>
      </c>
      <c r="D863" s="13" t="s">
        <v>20</v>
      </c>
      <c r="E863" s="13" t="s">
        <v>31</v>
      </c>
      <c r="F863" s="13" t="s">
        <v>36</v>
      </c>
      <c r="G863" s="13">
        <v>7.8</v>
      </c>
    </row>
    <row r="864" spans="1:7" x14ac:dyDescent="0.35">
      <c r="A864" t="s">
        <v>898</v>
      </c>
      <c r="B864" t="s">
        <v>42</v>
      </c>
      <c r="C864" t="s">
        <v>43</v>
      </c>
      <c r="D864" s="13" t="s">
        <v>27</v>
      </c>
      <c r="E864" s="13" t="s">
        <v>21</v>
      </c>
      <c r="F864" s="13" t="s">
        <v>32</v>
      </c>
      <c r="G864" s="13">
        <v>4.3</v>
      </c>
    </row>
    <row r="865" spans="1:7" x14ac:dyDescent="0.35">
      <c r="A865" t="s">
        <v>899</v>
      </c>
      <c r="B865" t="s">
        <v>42</v>
      </c>
      <c r="C865" t="s">
        <v>43</v>
      </c>
      <c r="D865" s="13" t="s">
        <v>27</v>
      </c>
      <c r="E865" s="13" t="s">
        <v>21</v>
      </c>
      <c r="F865" s="13" t="s">
        <v>32</v>
      </c>
      <c r="G865" s="13">
        <v>7</v>
      </c>
    </row>
    <row r="866" spans="1:7" x14ac:dyDescent="0.35">
      <c r="A866" t="s">
        <v>900</v>
      </c>
      <c r="B866" t="s">
        <v>18</v>
      </c>
      <c r="C866" t="s">
        <v>19</v>
      </c>
      <c r="D866" s="13" t="s">
        <v>20</v>
      </c>
      <c r="E866" s="13" t="s">
        <v>21</v>
      </c>
      <c r="F866" s="13" t="s">
        <v>28</v>
      </c>
      <c r="G866" s="13">
        <v>6.6</v>
      </c>
    </row>
    <row r="867" spans="1:7" x14ac:dyDescent="0.35">
      <c r="A867" t="s">
        <v>901</v>
      </c>
      <c r="B867" t="s">
        <v>25</v>
      </c>
      <c r="C867" t="s">
        <v>26</v>
      </c>
      <c r="D867" s="13" t="s">
        <v>20</v>
      </c>
      <c r="E867" s="13" t="s">
        <v>31</v>
      </c>
      <c r="F867" s="13" t="s">
        <v>22</v>
      </c>
      <c r="G867" s="13">
        <v>7.3</v>
      </c>
    </row>
    <row r="868" spans="1:7" x14ac:dyDescent="0.35">
      <c r="A868" t="s">
        <v>902</v>
      </c>
      <c r="B868" t="s">
        <v>42</v>
      </c>
      <c r="C868" t="s">
        <v>43</v>
      </c>
      <c r="D868" s="13" t="s">
        <v>20</v>
      </c>
      <c r="E868" s="13" t="s">
        <v>31</v>
      </c>
      <c r="F868" s="13" t="s">
        <v>36</v>
      </c>
      <c r="G868" s="13">
        <v>6.5</v>
      </c>
    </row>
    <row r="869" spans="1:7" x14ac:dyDescent="0.35">
      <c r="A869" t="s">
        <v>903</v>
      </c>
      <c r="B869" t="s">
        <v>25</v>
      </c>
      <c r="C869" t="s">
        <v>26</v>
      </c>
      <c r="D869" s="13" t="s">
        <v>20</v>
      </c>
      <c r="E869" s="13" t="s">
        <v>21</v>
      </c>
      <c r="F869" s="13" t="s">
        <v>22</v>
      </c>
      <c r="G869" s="13">
        <v>4.9000000000000004</v>
      </c>
    </row>
    <row r="870" spans="1:7" x14ac:dyDescent="0.35">
      <c r="A870" t="s">
        <v>904</v>
      </c>
      <c r="B870" t="s">
        <v>25</v>
      </c>
      <c r="C870" t="s">
        <v>26</v>
      </c>
      <c r="D870" s="13" t="s">
        <v>20</v>
      </c>
      <c r="E870" s="13" t="s">
        <v>31</v>
      </c>
      <c r="F870" s="13" t="s">
        <v>44</v>
      </c>
      <c r="G870" s="13">
        <v>4.3</v>
      </c>
    </row>
    <row r="871" spans="1:7" x14ac:dyDescent="0.35">
      <c r="A871" t="s">
        <v>905</v>
      </c>
      <c r="B871" t="s">
        <v>18</v>
      </c>
      <c r="C871" t="s">
        <v>19</v>
      </c>
      <c r="D871" s="13" t="s">
        <v>27</v>
      </c>
      <c r="E871" s="13" t="s">
        <v>31</v>
      </c>
      <c r="F871" s="13" t="s">
        <v>36</v>
      </c>
      <c r="G871" s="13">
        <v>9.3000000000000007</v>
      </c>
    </row>
    <row r="872" spans="1:7" x14ac:dyDescent="0.35">
      <c r="A872" t="s">
        <v>906</v>
      </c>
      <c r="B872" t="s">
        <v>18</v>
      </c>
      <c r="C872" t="s">
        <v>19</v>
      </c>
      <c r="D872" s="13" t="s">
        <v>20</v>
      </c>
      <c r="E872" s="13" t="s">
        <v>31</v>
      </c>
      <c r="F872" s="13" t="s">
        <v>44</v>
      </c>
      <c r="G872" s="13">
        <v>7.1</v>
      </c>
    </row>
    <row r="873" spans="1:7" x14ac:dyDescent="0.35">
      <c r="A873" t="s">
        <v>907</v>
      </c>
      <c r="B873" t="s">
        <v>25</v>
      </c>
      <c r="C873" t="s">
        <v>26</v>
      </c>
      <c r="D873" s="13" t="s">
        <v>27</v>
      </c>
      <c r="E873" s="13" t="s">
        <v>31</v>
      </c>
      <c r="F873" s="13" t="s">
        <v>46</v>
      </c>
      <c r="G873" s="13">
        <v>9.6</v>
      </c>
    </row>
    <row r="874" spans="1:7" x14ac:dyDescent="0.35">
      <c r="A874" t="s">
        <v>908</v>
      </c>
      <c r="B874" t="s">
        <v>42</v>
      </c>
      <c r="C874" t="s">
        <v>43</v>
      </c>
      <c r="D874" s="13" t="s">
        <v>20</v>
      </c>
      <c r="E874" s="13" t="s">
        <v>21</v>
      </c>
      <c r="F874" s="13" t="s">
        <v>28</v>
      </c>
      <c r="G874" s="13">
        <v>6.2</v>
      </c>
    </row>
    <row r="875" spans="1:7" x14ac:dyDescent="0.35">
      <c r="A875" t="s">
        <v>909</v>
      </c>
      <c r="B875" t="s">
        <v>18</v>
      </c>
      <c r="C875" t="s">
        <v>19</v>
      </c>
      <c r="D875" s="13" t="s">
        <v>20</v>
      </c>
      <c r="E875" s="13" t="s">
        <v>31</v>
      </c>
      <c r="F875" s="13" t="s">
        <v>36</v>
      </c>
      <c r="G875" s="13">
        <v>9.9</v>
      </c>
    </row>
    <row r="876" spans="1:7" x14ac:dyDescent="0.35">
      <c r="A876" t="s">
        <v>910</v>
      </c>
      <c r="B876" t="s">
        <v>18</v>
      </c>
      <c r="C876" t="s">
        <v>19</v>
      </c>
      <c r="D876" s="13" t="s">
        <v>20</v>
      </c>
      <c r="E876" s="13" t="s">
        <v>31</v>
      </c>
      <c r="F876" s="13" t="s">
        <v>32</v>
      </c>
      <c r="G876" s="13">
        <v>5.9</v>
      </c>
    </row>
    <row r="877" spans="1:7" x14ac:dyDescent="0.35">
      <c r="A877" t="s">
        <v>911</v>
      </c>
      <c r="B877" t="s">
        <v>25</v>
      </c>
      <c r="C877" t="s">
        <v>26</v>
      </c>
      <c r="D877" s="13" t="s">
        <v>27</v>
      </c>
      <c r="E877" s="13" t="s">
        <v>31</v>
      </c>
      <c r="F877" s="13" t="s">
        <v>32</v>
      </c>
      <c r="G877" s="13">
        <v>6.3</v>
      </c>
    </row>
    <row r="878" spans="1:7" x14ac:dyDescent="0.35">
      <c r="A878" t="s">
        <v>912</v>
      </c>
      <c r="B878" t="s">
        <v>25</v>
      </c>
      <c r="C878" t="s">
        <v>26</v>
      </c>
      <c r="D878" s="13" t="s">
        <v>20</v>
      </c>
      <c r="E878" s="13" t="s">
        <v>31</v>
      </c>
      <c r="F878" s="13" t="s">
        <v>46</v>
      </c>
      <c r="G878" s="13">
        <v>4</v>
      </c>
    </row>
    <row r="879" spans="1:7" x14ac:dyDescent="0.35">
      <c r="A879" t="s">
        <v>913</v>
      </c>
      <c r="B879" t="s">
        <v>42</v>
      </c>
      <c r="C879" t="s">
        <v>43</v>
      </c>
      <c r="D879" s="13" t="s">
        <v>20</v>
      </c>
      <c r="E879" s="13" t="s">
        <v>31</v>
      </c>
      <c r="F879" s="13" t="s">
        <v>28</v>
      </c>
      <c r="G879" s="13">
        <v>6.1</v>
      </c>
    </row>
    <row r="880" spans="1:7" x14ac:dyDescent="0.35">
      <c r="A880" t="s">
        <v>914</v>
      </c>
      <c r="B880" t="s">
        <v>18</v>
      </c>
      <c r="C880" t="s">
        <v>19</v>
      </c>
      <c r="D880" s="13" t="s">
        <v>27</v>
      </c>
      <c r="E880" s="13" t="s">
        <v>21</v>
      </c>
      <c r="F880" s="13" t="s">
        <v>28</v>
      </c>
      <c r="G880" s="13">
        <v>4.5</v>
      </c>
    </row>
    <row r="881" spans="1:7" x14ac:dyDescent="0.35">
      <c r="A881" t="s">
        <v>915</v>
      </c>
      <c r="B881" t="s">
        <v>42</v>
      </c>
      <c r="C881" t="s">
        <v>43</v>
      </c>
      <c r="D881" s="13" t="s">
        <v>20</v>
      </c>
      <c r="E881" s="13" t="s">
        <v>21</v>
      </c>
      <c r="F881" s="13" t="s">
        <v>28</v>
      </c>
      <c r="G881" s="13">
        <v>8.6</v>
      </c>
    </row>
    <row r="882" spans="1:7" x14ac:dyDescent="0.35">
      <c r="A882" t="s">
        <v>916</v>
      </c>
      <c r="B882" t="s">
        <v>42</v>
      </c>
      <c r="C882" t="s">
        <v>43</v>
      </c>
      <c r="D882" s="13" t="s">
        <v>20</v>
      </c>
      <c r="E882" s="13" t="s">
        <v>21</v>
      </c>
      <c r="F882" s="13" t="s">
        <v>44</v>
      </c>
      <c r="G882" s="13">
        <v>6</v>
      </c>
    </row>
    <row r="883" spans="1:7" x14ac:dyDescent="0.35">
      <c r="A883" t="s">
        <v>917</v>
      </c>
      <c r="B883" t="s">
        <v>25</v>
      </c>
      <c r="C883" t="s">
        <v>26</v>
      </c>
      <c r="D883" s="13" t="s">
        <v>20</v>
      </c>
      <c r="E883" s="13" t="s">
        <v>21</v>
      </c>
      <c r="F883" s="13" t="s">
        <v>46</v>
      </c>
      <c r="G883" s="13">
        <v>9.5</v>
      </c>
    </row>
    <row r="884" spans="1:7" x14ac:dyDescent="0.35">
      <c r="A884" t="s">
        <v>918</v>
      </c>
      <c r="B884" t="s">
        <v>42</v>
      </c>
      <c r="C884" t="s">
        <v>43</v>
      </c>
      <c r="D884" s="13" t="s">
        <v>20</v>
      </c>
      <c r="E884" s="13" t="s">
        <v>31</v>
      </c>
      <c r="F884" s="13" t="s">
        <v>36</v>
      </c>
      <c r="G884" s="13">
        <v>9.9</v>
      </c>
    </row>
    <row r="885" spans="1:7" x14ac:dyDescent="0.35">
      <c r="A885" t="s">
        <v>919</v>
      </c>
      <c r="B885" t="s">
        <v>18</v>
      </c>
      <c r="C885" t="s">
        <v>19</v>
      </c>
      <c r="D885" s="13" t="s">
        <v>20</v>
      </c>
      <c r="E885" s="13" t="s">
        <v>21</v>
      </c>
      <c r="F885" s="13" t="s">
        <v>32</v>
      </c>
      <c r="G885" s="13">
        <v>7.5</v>
      </c>
    </row>
    <row r="886" spans="1:7" x14ac:dyDescent="0.35">
      <c r="A886" t="s">
        <v>920</v>
      </c>
      <c r="B886" t="s">
        <v>18</v>
      </c>
      <c r="C886" t="s">
        <v>19</v>
      </c>
      <c r="D886" s="13" t="s">
        <v>20</v>
      </c>
      <c r="E886" s="13" t="s">
        <v>21</v>
      </c>
      <c r="F886" s="13" t="s">
        <v>44</v>
      </c>
      <c r="G886" s="13">
        <v>7.6</v>
      </c>
    </row>
    <row r="887" spans="1:7" x14ac:dyDescent="0.35">
      <c r="A887" t="s">
        <v>921</v>
      </c>
      <c r="B887" t="s">
        <v>18</v>
      </c>
      <c r="C887" t="s">
        <v>19</v>
      </c>
      <c r="D887" s="13" t="s">
        <v>27</v>
      </c>
      <c r="E887" s="13" t="s">
        <v>31</v>
      </c>
      <c r="F887" s="13" t="s">
        <v>36</v>
      </c>
      <c r="G887" s="13">
        <v>5</v>
      </c>
    </row>
    <row r="888" spans="1:7" x14ac:dyDescent="0.35">
      <c r="A888" t="s">
        <v>922</v>
      </c>
      <c r="B888" t="s">
        <v>18</v>
      </c>
      <c r="C888" t="s">
        <v>19</v>
      </c>
      <c r="D888" s="13" t="s">
        <v>20</v>
      </c>
      <c r="E888" s="13" t="s">
        <v>31</v>
      </c>
      <c r="F888" s="13" t="s">
        <v>44</v>
      </c>
      <c r="G888" s="13">
        <v>6.7</v>
      </c>
    </row>
    <row r="889" spans="1:7" x14ac:dyDescent="0.35">
      <c r="A889" t="s">
        <v>923</v>
      </c>
      <c r="B889" t="s">
        <v>18</v>
      </c>
      <c r="C889" t="s">
        <v>19</v>
      </c>
      <c r="D889" s="13" t="s">
        <v>20</v>
      </c>
      <c r="E889" s="13" t="s">
        <v>21</v>
      </c>
      <c r="F889" s="13" t="s">
        <v>28</v>
      </c>
      <c r="G889" s="13">
        <v>9.5</v>
      </c>
    </row>
    <row r="890" spans="1:7" x14ac:dyDescent="0.35">
      <c r="A890" t="s">
        <v>924</v>
      </c>
      <c r="B890" t="s">
        <v>25</v>
      </c>
      <c r="C890" t="s">
        <v>26</v>
      </c>
      <c r="D890" s="13" t="s">
        <v>27</v>
      </c>
      <c r="E890" s="13" t="s">
        <v>21</v>
      </c>
      <c r="F890" s="13" t="s">
        <v>46</v>
      </c>
      <c r="G890" s="13">
        <v>6.8</v>
      </c>
    </row>
    <row r="891" spans="1:7" x14ac:dyDescent="0.35">
      <c r="A891" t="s">
        <v>925</v>
      </c>
      <c r="B891" t="s">
        <v>18</v>
      </c>
      <c r="C891" t="s">
        <v>19</v>
      </c>
      <c r="D891" s="13" t="s">
        <v>20</v>
      </c>
      <c r="E891" s="13" t="s">
        <v>31</v>
      </c>
      <c r="F891" s="13" t="s">
        <v>36</v>
      </c>
      <c r="G891" s="13">
        <v>5.6</v>
      </c>
    </row>
    <row r="892" spans="1:7" x14ac:dyDescent="0.35">
      <c r="A892" t="s">
        <v>926</v>
      </c>
      <c r="B892" t="s">
        <v>25</v>
      </c>
      <c r="C892" t="s">
        <v>26</v>
      </c>
      <c r="D892" s="13" t="s">
        <v>27</v>
      </c>
      <c r="E892" s="13" t="s">
        <v>21</v>
      </c>
      <c r="F892" s="13" t="s">
        <v>22</v>
      </c>
      <c r="G892" s="13">
        <v>7.2</v>
      </c>
    </row>
    <row r="893" spans="1:7" x14ac:dyDescent="0.35">
      <c r="A893" t="s">
        <v>927</v>
      </c>
      <c r="B893" t="s">
        <v>42</v>
      </c>
      <c r="C893" t="s">
        <v>43</v>
      </c>
      <c r="D893" s="13" t="s">
        <v>27</v>
      </c>
      <c r="E893" s="13" t="s">
        <v>21</v>
      </c>
      <c r="F893" s="13" t="s">
        <v>28</v>
      </c>
      <c r="G893" s="13">
        <v>8.1</v>
      </c>
    </row>
    <row r="894" spans="1:7" x14ac:dyDescent="0.35">
      <c r="A894" t="s">
        <v>928</v>
      </c>
      <c r="B894" t="s">
        <v>25</v>
      </c>
      <c r="C894" t="s">
        <v>26</v>
      </c>
      <c r="D894" s="13" t="s">
        <v>20</v>
      </c>
      <c r="E894" s="13" t="s">
        <v>21</v>
      </c>
      <c r="F894" s="13" t="s">
        <v>46</v>
      </c>
      <c r="G894" s="13">
        <v>8.6</v>
      </c>
    </row>
    <row r="895" spans="1:7" x14ac:dyDescent="0.35">
      <c r="A895" t="s">
        <v>929</v>
      </c>
      <c r="B895" t="s">
        <v>42</v>
      </c>
      <c r="C895" t="s">
        <v>43</v>
      </c>
      <c r="D895" s="13" t="s">
        <v>27</v>
      </c>
      <c r="E895" s="13" t="s">
        <v>31</v>
      </c>
      <c r="F895" s="13" t="s">
        <v>28</v>
      </c>
      <c r="G895" s="13">
        <v>9.4</v>
      </c>
    </row>
    <row r="896" spans="1:7" x14ac:dyDescent="0.35">
      <c r="A896" t="s">
        <v>930</v>
      </c>
      <c r="B896" t="s">
        <v>42</v>
      </c>
      <c r="C896" t="s">
        <v>43</v>
      </c>
      <c r="D896" s="13" t="s">
        <v>20</v>
      </c>
      <c r="E896" s="13" t="s">
        <v>31</v>
      </c>
      <c r="F896" s="13" t="s">
        <v>28</v>
      </c>
      <c r="G896" s="13">
        <v>8.9</v>
      </c>
    </row>
    <row r="897" spans="1:7" x14ac:dyDescent="0.35">
      <c r="A897" t="s">
        <v>931</v>
      </c>
      <c r="B897" t="s">
        <v>42</v>
      </c>
      <c r="C897" t="s">
        <v>43</v>
      </c>
      <c r="D897" s="13" t="s">
        <v>27</v>
      </c>
      <c r="E897" s="13" t="s">
        <v>31</v>
      </c>
      <c r="F897" s="13" t="s">
        <v>22</v>
      </c>
      <c r="G897" s="13">
        <v>4.2</v>
      </c>
    </row>
    <row r="898" spans="1:7" x14ac:dyDescent="0.35">
      <c r="A898" t="s">
        <v>932</v>
      </c>
      <c r="B898" t="s">
        <v>25</v>
      </c>
      <c r="C898" t="s">
        <v>26</v>
      </c>
      <c r="D898" s="13" t="s">
        <v>27</v>
      </c>
      <c r="E898" s="13" t="s">
        <v>31</v>
      </c>
      <c r="F898" s="13" t="s">
        <v>46</v>
      </c>
      <c r="G898" s="13">
        <v>5</v>
      </c>
    </row>
    <row r="899" spans="1:7" x14ac:dyDescent="0.35">
      <c r="A899" t="s">
        <v>933</v>
      </c>
      <c r="B899" t="s">
        <v>25</v>
      </c>
      <c r="C899" t="s">
        <v>26</v>
      </c>
      <c r="D899" s="13" t="s">
        <v>20</v>
      </c>
      <c r="E899" s="13" t="s">
        <v>21</v>
      </c>
      <c r="F899" s="13" t="s">
        <v>44</v>
      </c>
      <c r="G899" s="13">
        <v>8.8000000000000007</v>
      </c>
    </row>
    <row r="900" spans="1:7" x14ac:dyDescent="0.35">
      <c r="A900" t="s">
        <v>934</v>
      </c>
      <c r="B900" t="s">
        <v>25</v>
      </c>
      <c r="C900" t="s">
        <v>26</v>
      </c>
      <c r="D900" s="13" t="s">
        <v>20</v>
      </c>
      <c r="E900" s="13" t="s">
        <v>31</v>
      </c>
      <c r="F900" s="13" t="s">
        <v>22</v>
      </c>
      <c r="G900" s="13">
        <v>5.3</v>
      </c>
    </row>
    <row r="901" spans="1:7" x14ac:dyDescent="0.35">
      <c r="A901" t="s">
        <v>935</v>
      </c>
      <c r="B901" t="s">
        <v>18</v>
      </c>
      <c r="C901" t="s">
        <v>19</v>
      </c>
      <c r="D901" s="13" t="s">
        <v>20</v>
      </c>
      <c r="E901" s="13" t="s">
        <v>31</v>
      </c>
      <c r="F901" s="13" t="s">
        <v>44</v>
      </c>
      <c r="G901" s="13">
        <v>4.5999999999999996</v>
      </c>
    </row>
    <row r="902" spans="1:7" x14ac:dyDescent="0.35">
      <c r="A902" t="s">
        <v>936</v>
      </c>
      <c r="B902" t="s">
        <v>25</v>
      </c>
      <c r="C902" t="s">
        <v>26</v>
      </c>
      <c r="D902" s="13" t="s">
        <v>20</v>
      </c>
      <c r="E902" s="13" t="s">
        <v>21</v>
      </c>
      <c r="F902" s="13" t="s">
        <v>28</v>
      </c>
      <c r="G902" s="13">
        <v>7.5</v>
      </c>
    </row>
    <row r="903" spans="1:7" x14ac:dyDescent="0.35">
      <c r="A903" t="s">
        <v>937</v>
      </c>
      <c r="B903" t="s">
        <v>42</v>
      </c>
      <c r="C903" t="s">
        <v>43</v>
      </c>
      <c r="D903" s="13" t="s">
        <v>27</v>
      </c>
      <c r="E903" s="13" t="s">
        <v>31</v>
      </c>
      <c r="F903" s="13" t="s">
        <v>32</v>
      </c>
      <c r="G903" s="13">
        <v>5.0999999999999996</v>
      </c>
    </row>
    <row r="904" spans="1:7" x14ac:dyDescent="0.35">
      <c r="A904" t="s">
        <v>938</v>
      </c>
      <c r="B904" t="s">
        <v>18</v>
      </c>
      <c r="C904" t="s">
        <v>19</v>
      </c>
      <c r="D904" s="13" t="s">
        <v>20</v>
      </c>
      <c r="E904" s="13" t="s">
        <v>21</v>
      </c>
      <c r="F904" s="13" t="s">
        <v>22</v>
      </c>
      <c r="G904" s="13">
        <v>4.2</v>
      </c>
    </row>
    <row r="905" spans="1:7" x14ac:dyDescent="0.35">
      <c r="A905" t="s">
        <v>939</v>
      </c>
      <c r="B905" t="s">
        <v>18</v>
      </c>
      <c r="C905" t="s">
        <v>19</v>
      </c>
      <c r="D905" s="13" t="s">
        <v>27</v>
      </c>
      <c r="E905" s="13" t="s">
        <v>31</v>
      </c>
      <c r="F905" s="13" t="s">
        <v>44</v>
      </c>
      <c r="G905" s="13">
        <v>8.1</v>
      </c>
    </row>
    <row r="906" spans="1:7" x14ac:dyDescent="0.35">
      <c r="A906" t="s">
        <v>940</v>
      </c>
      <c r="B906" t="s">
        <v>25</v>
      </c>
      <c r="C906" t="s">
        <v>26</v>
      </c>
      <c r="D906" s="13" t="s">
        <v>27</v>
      </c>
      <c r="E906" s="13" t="s">
        <v>21</v>
      </c>
      <c r="F906" s="13" t="s">
        <v>22</v>
      </c>
      <c r="G906" s="13">
        <v>6</v>
      </c>
    </row>
    <row r="907" spans="1:7" x14ac:dyDescent="0.35">
      <c r="A907" t="s">
        <v>941</v>
      </c>
      <c r="B907" t="s">
        <v>25</v>
      </c>
      <c r="C907" t="s">
        <v>26</v>
      </c>
      <c r="D907" s="13" t="s">
        <v>20</v>
      </c>
      <c r="E907" s="13" t="s">
        <v>21</v>
      </c>
      <c r="F907" s="13" t="s">
        <v>32</v>
      </c>
      <c r="G907" s="13">
        <v>7.9</v>
      </c>
    </row>
    <row r="908" spans="1:7" x14ac:dyDescent="0.35">
      <c r="A908" t="s">
        <v>942</v>
      </c>
      <c r="B908" t="s">
        <v>25</v>
      </c>
      <c r="C908" t="s">
        <v>26</v>
      </c>
      <c r="D908" s="13" t="s">
        <v>27</v>
      </c>
      <c r="E908" s="13" t="s">
        <v>31</v>
      </c>
      <c r="F908" s="13" t="s">
        <v>22</v>
      </c>
      <c r="G908" s="13">
        <v>8.8000000000000007</v>
      </c>
    </row>
    <row r="909" spans="1:7" x14ac:dyDescent="0.35">
      <c r="A909" t="s">
        <v>943</v>
      </c>
      <c r="B909" t="s">
        <v>42</v>
      </c>
      <c r="C909" t="s">
        <v>43</v>
      </c>
      <c r="D909" s="13" t="s">
        <v>27</v>
      </c>
      <c r="E909" s="13" t="s">
        <v>21</v>
      </c>
      <c r="F909" s="13" t="s">
        <v>22</v>
      </c>
      <c r="G909" s="13">
        <v>6.6</v>
      </c>
    </row>
    <row r="910" spans="1:7" x14ac:dyDescent="0.35">
      <c r="A910" t="s">
        <v>944</v>
      </c>
      <c r="B910" t="s">
        <v>18</v>
      </c>
      <c r="C910" t="s">
        <v>19</v>
      </c>
      <c r="D910" s="13" t="s">
        <v>20</v>
      </c>
      <c r="E910" s="13" t="s">
        <v>21</v>
      </c>
      <c r="F910" s="13" t="s">
        <v>44</v>
      </c>
      <c r="G910" s="13">
        <v>6.2</v>
      </c>
    </row>
    <row r="911" spans="1:7" x14ac:dyDescent="0.35">
      <c r="A911" t="s">
        <v>945</v>
      </c>
      <c r="B911" t="s">
        <v>42</v>
      </c>
      <c r="C911" t="s">
        <v>43</v>
      </c>
      <c r="D911" s="13" t="s">
        <v>27</v>
      </c>
      <c r="E911" s="13" t="s">
        <v>21</v>
      </c>
      <c r="F911" s="13" t="s">
        <v>32</v>
      </c>
      <c r="G911" s="13">
        <v>4.2</v>
      </c>
    </row>
    <row r="912" spans="1:7" x14ac:dyDescent="0.35">
      <c r="A912" t="s">
        <v>946</v>
      </c>
      <c r="B912" t="s">
        <v>42</v>
      </c>
      <c r="C912" t="s">
        <v>43</v>
      </c>
      <c r="D912" s="13" t="s">
        <v>20</v>
      </c>
      <c r="E912" s="13" t="s">
        <v>21</v>
      </c>
      <c r="F912" s="13" t="s">
        <v>44</v>
      </c>
      <c r="G912" s="13">
        <v>7.3</v>
      </c>
    </row>
    <row r="913" spans="1:7" x14ac:dyDescent="0.35">
      <c r="A913" t="s">
        <v>947</v>
      </c>
      <c r="B913" t="s">
        <v>25</v>
      </c>
      <c r="C913" t="s">
        <v>26</v>
      </c>
      <c r="D913" s="13" t="s">
        <v>27</v>
      </c>
      <c r="E913" s="13" t="s">
        <v>21</v>
      </c>
      <c r="F913" s="13" t="s">
        <v>28</v>
      </c>
      <c r="G913" s="13">
        <v>8.6</v>
      </c>
    </row>
    <row r="914" spans="1:7" x14ac:dyDescent="0.35">
      <c r="A914" t="s">
        <v>948</v>
      </c>
      <c r="B914" t="s">
        <v>18</v>
      </c>
      <c r="C914" t="s">
        <v>19</v>
      </c>
      <c r="D914" s="13" t="s">
        <v>27</v>
      </c>
      <c r="E914" s="13" t="s">
        <v>21</v>
      </c>
      <c r="F914" s="13" t="s">
        <v>32</v>
      </c>
      <c r="G914" s="13">
        <v>6.8</v>
      </c>
    </row>
    <row r="915" spans="1:7" x14ac:dyDescent="0.35">
      <c r="A915" t="s">
        <v>949</v>
      </c>
      <c r="B915" t="s">
        <v>18</v>
      </c>
      <c r="C915" t="s">
        <v>19</v>
      </c>
      <c r="D915" s="13" t="s">
        <v>20</v>
      </c>
      <c r="E915" s="13" t="s">
        <v>31</v>
      </c>
      <c r="F915" s="13" t="s">
        <v>46</v>
      </c>
      <c r="G915" s="13">
        <v>7.6</v>
      </c>
    </row>
    <row r="916" spans="1:7" x14ac:dyDescent="0.35">
      <c r="A916" t="s">
        <v>950</v>
      </c>
      <c r="B916" t="s">
        <v>18</v>
      </c>
      <c r="C916" t="s">
        <v>19</v>
      </c>
      <c r="D916" s="13" t="s">
        <v>20</v>
      </c>
      <c r="E916" s="13" t="s">
        <v>21</v>
      </c>
      <c r="F916" s="13" t="s">
        <v>44</v>
      </c>
      <c r="G916" s="13">
        <v>5.8</v>
      </c>
    </row>
    <row r="917" spans="1:7" x14ac:dyDescent="0.35">
      <c r="A917" t="s">
        <v>951</v>
      </c>
      <c r="B917" t="s">
        <v>25</v>
      </c>
      <c r="C917" t="s">
        <v>26</v>
      </c>
      <c r="D917" s="13" t="s">
        <v>27</v>
      </c>
      <c r="E917" s="13" t="s">
        <v>21</v>
      </c>
      <c r="F917" s="13" t="s">
        <v>28</v>
      </c>
      <c r="G917" s="13">
        <v>4.0999999999999996</v>
      </c>
    </row>
    <row r="918" spans="1:7" x14ac:dyDescent="0.35">
      <c r="A918" t="s">
        <v>952</v>
      </c>
      <c r="B918" t="s">
        <v>25</v>
      </c>
      <c r="C918" t="s">
        <v>26</v>
      </c>
      <c r="D918" s="13" t="s">
        <v>20</v>
      </c>
      <c r="E918" s="13" t="s">
        <v>31</v>
      </c>
      <c r="F918" s="13" t="s">
        <v>36</v>
      </c>
      <c r="G918" s="13">
        <v>9.3000000000000007</v>
      </c>
    </row>
    <row r="919" spans="1:7" x14ac:dyDescent="0.35">
      <c r="A919" t="s">
        <v>953</v>
      </c>
      <c r="B919" t="s">
        <v>18</v>
      </c>
      <c r="C919" t="s">
        <v>19</v>
      </c>
      <c r="D919" s="13" t="s">
        <v>27</v>
      </c>
      <c r="E919" s="13" t="s">
        <v>21</v>
      </c>
      <c r="F919" s="13" t="s">
        <v>46</v>
      </c>
      <c r="G919" s="13">
        <v>6.8</v>
      </c>
    </row>
    <row r="920" spans="1:7" x14ac:dyDescent="0.35">
      <c r="A920" t="s">
        <v>954</v>
      </c>
      <c r="B920" t="s">
        <v>42</v>
      </c>
      <c r="C920" t="s">
        <v>43</v>
      </c>
      <c r="D920" s="13" t="s">
        <v>27</v>
      </c>
      <c r="E920" s="13" t="s">
        <v>31</v>
      </c>
      <c r="F920" s="13" t="s">
        <v>32</v>
      </c>
      <c r="G920" s="13">
        <v>8.6999999999999993</v>
      </c>
    </row>
    <row r="921" spans="1:7" x14ac:dyDescent="0.35">
      <c r="A921" t="s">
        <v>955</v>
      </c>
      <c r="B921" t="s">
        <v>42</v>
      </c>
      <c r="C921" t="s">
        <v>43</v>
      </c>
      <c r="D921" s="13" t="s">
        <v>20</v>
      </c>
      <c r="E921" s="13" t="s">
        <v>21</v>
      </c>
      <c r="F921" s="13" t="s">
        <v>28</v>
      </c>
      <c r="G921" s="13">
        <v>6.3</v>
      </c>
    </row>
    <row r="922" spans="1:7" x14ac:dyDescent="0.35">
      <c r="A922" t="s">
        <v>956</v>
      </c>
      <c r="B922" t="s">
        <v>25</v>
      </c>
      <c r="C922" t="s">
        <v>26</v>
      </c>
      <c r="D922" s="13" t="s">
        <v>20</v>
      </c>
      <c r="E922" s="13" t="s">
        <v>21</v>
      </c>
      <c r="F922" s="13" t="s">
        <v>32</v>
      </c>
      <c r="G922" s="13">
        <v>5.0999999999999996</v>
      </c>
    </row>
    <row r="923" spans="1:7" x14ac:dyDescent="0.35">
      <c r="A923" t="s">
        <v>957</v>
      </c>
      <c r="B923" t="s">
        <v>42</v>
      </c>
      <c r="C923" t="s">
        <v>43</v>
      </c>
      <c r="D923" s="13" t="s">
        <v>27</v>
      </c>
      <c r="E923" s="13" t="s">
        <v>21</v>
      </c>
      <c r="F923" s="13" t="s">
        <v>32</v>
      </c>
      <c r="G923" s="13">
        <v>7</v>
      </c>
    </row>
    <row r="924" spans="1:7" x14ac:dyDescent="0.35">
      <c r="A924" t="s">
        <v>958</v>
      </c>
      <c r="B924" t="s">
        <v>25</v>
      </c>
      <c r="C924" t="s">
        <v>26</v>
      </c>
      <c r="D924" s="13" t="s">
        <v>20</v>
      </c>
      <c r="E924" s="13" t="s">
        <v>21</v>
      </c>
      <c r="F924" s="13" t="s">
        <v>32</v>
      </c>
      <c r="G924" s="13">
        <v>5.2</v>
      </c>
    </row>
    <row r="925" spans="1:7" x14ac:dyDescent="0.35">
      <c r="A925" t="s">
        <v>959</v>
      </c>
      <c r="B925" t="s">
        <v>25</v>
      </c>
      <c r="C925" t="s">
        <v>26</v>
      </c>
      <c r="D925" s="13" t="s">
        <v>27</v>
      </c>
      <c r="E925" s="13" t="s">
        <v>21</v>
      </c>
      <c r="F925" s="13" t="s">
        <v>36</v>
      </c>
      <c r="G925" s="13">
        <v>6.6</v>
      </c>
    </row>
    <row r="926" spans="1:7" x14ac:dyDescent="0.35">
      <c r="A926" t="s">
        <v>960</v>
      </c>
      <c r="B926" t="s">
        <v>25</v>
      </c>
      <c r="C926" t="s">
        <v>26</v>
      </c>
      <c r="D926" s="13" t="s">
        <v>20</v>
      </c>
      <c r="E926" s="13" t="s">
        <v>21</v>
      </c>
      <c r="F926" s="13" t="s">
        <v>36</v>
      </c>
      <c r="G926" s="13">
        <v>6.5</v>
      </c>
    </row>
    <row r="927" spans="1:7" x14ac:dyDescent="0.35">
      <c r="A927" t="s">
        <v>961</v>
      </c>
      <c r="B927" t="s">
        <v>42</v>
      </c>
      <c r="C927" t="s">
        <v>43</v>
      </c>
      <c r="D927" s="13" t="s">
        <v>27</v>
      </c>
      <c r="E927" s="13" t="s">
        <v>21</v>
      </c>
      <c r="F927" s="13" t="s">
        <v>28</v>
      </c>
      <c r="G927" s="13">
        <v>9</v>
      </c>
    </row>
    <row r="928" spans="1:7" x14ac:dyDescent="0.35">
      <c r="A928" t="s">
        <v>962</v>
      </c>
      <c r="B928" t="s">
        <v>42</v>
      </c>
      <c r="C928" t="s">
        <v>43</v>
      </c>
      <c r="D928" s="13" t="s">
        <v>20</v>
      </c>
      <c r="E928" s="13" t="s">
        <v>31</v>
      </c>
      <c r="F928" s="13" t="s">
        <v>36</v>
      </c>
      <c r="G928" s="13">
        <v>5.2</v>
      </c>
    </row>
    <row r="929" spans="1:7" x14ac:dyDescent="0.35">
      <c r="A929" t="s">
        <v>963</v>
      </c>
      <c r="B929" t="s">
        <v>18</v>
      </c>
      <c r="C929" t="s">
        <v>19</v>
      </c>
      <c r="D929" s="13" t="s">
        <v>20</v>
      </c>
      <c r="E929" s="13" t="s">
        <v>21</v>
      </c>
      <c r="F929" s="13" t="s">
        <v>22</v>
      </c>
      <c r="G929" s="13">
        <v>6.8</v>
      </c>
    </row>
    <row r="930" spans="1:7" x14ac:dyDescent="0.35">
      <c r="A930" t="s">
        <v>964</v>
      </c>
      <c r="B930" t="s">
        <v>42</v>
      </c>
      <c r="C930" t="s">
        <v>43</v>
      </c>
      <c r="D930" s="13" t="s">
        <v>27</v>
      </c>
      <c r="E930" s="13" t="s">
        <v>21</v>
      </c>
      <c r="F930" s="13" t="s">
        <v>28</v>
      </c>
      <c r="G930" s="13">
        <v>7.6</v>
      </c>
    </row>
    <row r="931" spans="1:7" x14ac:dyDescent="0.35">
      <c r="A931" t="s">
        <v>965</v>
      </c>
      <c r="B931" t="s">
        <v>42</v>
      </c>
      <c r="C931" t="s">
        <v>43</v>
      </c>
      <c r="D931" s="13" t="s">
        <v>27</v>
      </c>
      <c r="E931" s="13" t="s">
        <v>31</v>
      </c>
      <c r="F931" s="13" t="s">
        <v>36</v>
      </c>
      <c r="G931" s="13">
        <v>7.2</v>
      </c>
    </row>
    <row r="932" spans="1:7" x14ac:dyDescent="0.35">
      <c r="A932" t="s">
        <v>966</v>
      </c>
      <c r="B932" t="s">
        <v>42</v>
      </c>
      <c r="C932" t="s">
        <v>43</v>
      </c>
      <c r="D932" s="13" t="s">
        <v>27</v>
      </c>
      <c r="E932" s="13" t="s">
        <v>31</v>
      </c>
      <c r="F932" s="13" t="s">
        <v>32</v>
      </c>
      <c r="G932" s="13">
        <v>7.1</v>
      </c>
    </row>
    <row r="933" spans="1:7" x14ac:dyDescent="0.35">
      <c r="A933" t="s">
        <v>967</v>
      </c>
      <c r="B933" t="s">
        <v>25</v>
      </c>
      <c r="C933" t="s">
        <v>26</v>
      </c>
      <c r="D933" s="13" t="s">
        <v>20</v>
      </c>
      <c r="E933" s="13" t="s">
        <v>21</v>
      </c>
      <c r="F933" s="13" t="s">
        <v>46</v>
      </c>
      <c r="G933" s="13">
        <v>9.5</v>
      </c>
    </row>
    <row r="934" spans="1:7" x14ac:dyDescent="0.35">
      <c r="A934" t="s">
        <v>968</v>
      </c>
      <c r="B934" t="s">
        <v>18</v>
      </c>
      <c r="C934" t="s">
        <v>19</v>
      </c>
      <c r="D934" s="13" t="s">
        <v>27</v>
      </c>
      <c r="E934" s="13" t="s">
        <v>21</v>
      </c>
      <c r="F934" s="13" t="s">
        <v>44</v>
      </c>
      <c r="G934" s="13">
        <v>5.0999999999999996</v>
      </c>
    </row>
    <row r="935" spans="1:7" x14ac:dyDescent="0.35">
      <c r="A935" t="s">
        <v>969</v>
      </c>
      <c r="B935" t="s">
        <v>25</v>
      </c>
      <c r="C935" t="s">
        <v>26</v>
      </c>
      <c r="D935" s="13" t="s">
        <v>27</v>
      </c>
      <c r="E935" s="13" t="s">
        <v>31</v>
      </c>
      <c r="F935" s="13" t="s">
        <v>22</v>
      </c>
      <c r="G935" s="13">
        <v>7.6</v>
      </c>
    </row>
    <row r="936" spans="1:7" x14ac:dyDescent="0.35">
      <c r="A936" t="s">
        <v>970</v>
      </c>
      <c r="B936" t="s">
        <v>42</v>
      </c>
      <c r="C936" t="s">
        <v>43</v>
      </c>
      <c r="D936" s="13" t="s">
        <v>27</v>
      </c>
      <c r="E936" s="13" t="s">
        <v>21</v>
      </c>
      <c r="F936" s="13" t="s">
        <v>32</v>
      </c>
      <c r="G936" s="13">
        <v>9.8000000000000007</v>
      </c>
    </row>
    <row r="937" spans="1:7" x14ac:dyDescent="0.35">
      <c r="A937" t="s">
        <v>971</v>
      </c>
      <c r="B937" t="s">
        <v>25</v>
      </c>
      <c r="C937" t="s">
        <v>26</v>
      </c>
      <c r="D937" s="13" t="s">
        <v>20</v>
      </c>
      <c r="E937" s="13" t="s">
        <v>31</v>
      </c>
      <c r="F937" s="13" t="s">
        <v>32</v>
      </c>
      <c r="G937" s="13">
        <v>5.0999999999999996</v>
      </c>
    </row>
    <row r="938" spans="1:7" x14ac:dyDescent="0.35">
      <c r="A938" t="s">
        <v>972</v>
      </c>
      <c r="B938" t="s">
        <v>25</v>
      </c>
      <c r="C938" t="s">
        <v>26</v>
      </c>
      <c r="D938" s="13" t="s">
        <v>27</v>
      </c>
      <c r="E938" s="13" t="s">
        <v>21</v>
      </c>
      <c r="F938" s="13" t="s">
        <v>22</v>
      </c>
      <c r="G938" s="13">
        <v>7.5</v>
      </c>
    </row>
    <row r="939" spans="1:7" x14ac:dyDescent="0.35">
      <c r="A939" t="s">
        <v>973</v>
      </c>
      <c r="B939" t="s">
        <v>18</v>
      </c>
      <c r="C939" t="s">
        <v>19</v>
      </c>
      <c r="D939" s="13" t="s">
        <v>27</v>
      </c>
      <c r="E939" s="13" t="s">
        <v>21</v>
      </c>
      <c r="F939" s="13" t="s">
        <v>36</v>
      </c>
      <c r="G939" s="13">
        <v>7.4</v>
      </c>
    </row>
    <row r="940" spans="1:7" x14ac:dyDescent="0.35">
      <c r="A940" t="s">
        <v>974</v>
      </c>
      <c r="B940" t="s">
        <v>18</v>
      </c>
      <c r="C940" t="s">
        <v>19</v>
      </c>
      <c r="D940" s="13" t="s">
        <v>20</v>
      </c>
      <c r="E940" s="13" t="s">
        <v>21</v>
      </c>
      <c r="F940" s="13" t="s">
        <v>22</v>
      </c>
      <c r="G940" s="13">
        <v>4.2</v>
      </c>
    </row>
    <row r="941" spans="1:7" x14ac:dyDescent="0.35">
      <c r="A941" t="s">
        <v>975</v>
      </c>
      <c r="B941" t="s">
        <v>25</v>
      </c>
      <c r="C941" t="s">
        <v>26</v>
      </c>
      <c r="D941" s="13" t="s">
        <v>27</v>
      </c>
      <c r="E941" s="13" t="s">
        <v>21</v>
      </c>
      <c r="F941" s="13" t="s">
        <v>44</v>
      </c>
      <c r="G941" s="13">
        <v>5.9</v>
      </c>
    </row>
    <row r="942" spans="1:7" x14ac:dyDescent="0.35">
      <c r="A942" t="s">
        <v>976</v>
      </c>
      <c r="B942" t="s">
        <v>18</v>
      </c>
      <c r="C942" t="s">
        <v>19</v>
      </c>
      <c r="D942" s="13" t="s">
        <v>27</v>
      </c>
      <c r="E942" s="13" t="s">
        <v>31</v>
      </c>
      <c r="F942" s="13" t="s">
        <v>44</v>
      </c>
      <c r="G942" s="13">
        <v>6.9</v>
      </c>
    </row>
    <row r="943" spans="1:7" x14ac:dyDescent="0.35">
      <c r="A943" t="s">
        <v>977</v>
      </c>
      <c r="B943" t="s">
        <v>25</v>
      </c>
      <c r="C943" t="s">
        <v>26</v>
      </c>
      <c r="D943" s="13" t="s">
        <v>20</v>
      </c>
      <c r="E943" s="13" t="s">
        <v>31</v>
      </c>
      <c r="F943" s="13" t="s">
        <v>46</v>
      </c>
      <c r="G943" s="13">
        <v>6.6</v>
      </c>
    </row>
    <row r="944" spans="1:7" x14ac:dyDescent="0.35">
      <c r="A944" t="s">
        <v>978</v>
      </c>
      <c r="B944" t="s">
        <v>18</v>
      </c>
      <c r="C944" t="s">
        <v>19</v>
      </c>
      <c r="D944" s="13" t="s">
        <v>27</v>
      </c>
      <c r="E944" s="13" t="s">
        <v>21</v>
      </c>
      <c r="F944" s="13" t="s">
        <v>32</v>
      </c>
      <c r="G944" s="13">
        <v>5.7</v>
      </c>
    </row>
    <row r="945" spans="1:7" x14ac:dyDescent="0.35">
      <c r="A945" t="s">
        <v>979</v>
      </c>
      <c r="B945" t="s">
        <v>18</v>
      </c>
      <c r="C945" t="s">
        <v>19</v>
      </c>
      <c r="D945" s="13" t="s">
        <v>27</v>
      </c>
      <c r="E945" s="13" t="s">
        <v>31</v>
      </c>
      <c r="F945" s="13" t="s">
        <v>22</v>
      </c>
      <c r="G945" s="13">
        <v>5.3</v>
      </c>
    </row>
    <row r="946" spans="1:7" x14ac:dyDescent="0.35">
      <c r="A946" t="s">
        <v>980</v>
      </c>
      <c r="B946" t="s">
        <v>18</v>
      </c>
      <c r="C946" t="s">
        <v>19</v>
      </c>
      <c r="D946" s="13" t="s">
        <v>20</v>
      </c>
      <c r="E946" s="13" t="s">
        <v>31</v>
      </c>
      <c r="F946" s="13" t="s">
        <v>22</v>
      </c>
      <c r="G946" s="13">
        <v>4.2</v>
      </c>
    </row>
    <row r="947" spans="1:7" x14ac:dyDescent="0.35">
      <c r="A947" t="s">
        <v>981</v>
      </c>
      <c r="B947" t="s">
        <v>18</v>
      </c>
      <c r="C947" t="s">
        <v>19</v>
      </c>
      <c r="D947" s="13" t="s">
        <v>27</v>
      </c>
      <c r="E947" s="13" t="s">
        <v>21</v>
      </c>
      <c r="F947" s="13" t="s">
        <v>28</v>
      </c>
      <c r="G947" s="13">
        <v>7.3</v>
      </c>
    </row>
    <row r="948" spans="1:7" x14ac:dyDescent="0.35">
      <c r="A948" t="s">
        <v>982</v>
      </c>
      <c r="B948" t="s">
        <v>25</v>
      </c>
      <c r="C948" t="s">
        <v>26</v>
      </c>
      <c r="D948" s="13" t="s">
        <v>20</v>
      </c>
      <c r="E948" s="13" t="s">
        <v>31</v>
      </c>
      <c r="F948" s="13" t="s">
        <v>28</v>
      </c>
      <c r="G948" s="13">
        <v>5.3</v>
      </c>
    </row>
    <row r="949" spans="1:7" x14ac:dyDescent="0.35">
      <c r="A949" t="s">
        <v>983</v>
      </c>
      <c r="B949" t="s">
        <v>42</v>
      </c>
      <c r="C949" t="s">
        <v>43</v>
      </c>
      <c r="D949" s="13" t="s">
        <v>20</v>
      </c>
      <c r="E949" s="13" t="s">
        <v>31</v>
      </c>
      <c r="F949" s="13" t="s">
        <v>46</v>
      </c>
      <c r="G949" s="13">
        <v>4.7</v>
      </c>
    </row>
    <row r="950" spans="1:7" x14ac:dyDescent="0.35">
      <c r="A950" t="s">
        <v>984</v>
      </c>
      <c r="B950" t="s">
        <v>25</v>
      </c>
      <c r="C950" t="s">
        <v>26</v>
      </c>
      <c r="D950" s="13" t="s">
        <v>20</v>
      </c>
      <c r="E950" s="13" t="s">
        <v>31</v>
      </c>
      <c r="F950" s="13" t="s">
        <v>32</v>
      </c>
      <c r="G950" s="13">
        <v>7.9</v>
      </c>
    </row>
    <row r="951" spans="1:7" x14ac:dyDescent="0.35">
      <c r="A951" t="s">
        <v>985</v>
      </c>
      <c r="B951" t="s">
        <v>42</v>
      </c>
      <c r="C951" t="s">
        <v>43</v>
      </c>
      <c r="D951" s="13" t="s">
        <v>27</v>
      </c>
      <c r="E951" s="13" t="s">
        <v>21</v>
      </c>
      <c r="F951" s="13" t="s">
        <v>44</v>
      </c>
      <c r="G951" s="13">
        <v>8.9</v>
      </c>
    </row>
    <row r="952" spans="1:7" x14ac:dyDescent="0.35">
      <c r="A952" t="s">
        <v>986</v>
      </c>
      <c r="B952" t="s">
        <v>42</v>
      </c>
      <c r="C952" t="s">
        <v>43</v>
      </c>
      <c r="D952" s="13" t="s">
        <v>20</v>
      </c>
      <c r="E952" s="13" t="s">
        <v>31</v>
      </c>
      <c r="F952" s="13" t="s">
        <v>22</v>
      </c>
      <c r="G952" s="13">
        <v>9.3000000000000007</v>
      </c>
    </row>
    <row r="953" spans="1:7" x14ac:dyDescent="0.35">
      <c r="A953" t="s">
        <v>987</v>
      </c>
      <c r="B953" t="s">
        <v>42</v>
      </c>
      <c r="C953" t="s">
        <v>43</v>
      </c>
      <c r="D953" s="13" t="s">
        <v>20</v>
      </c>
      <c r="E953" s="13" t="s">
        <v>21</v>
      </c>
      <c r="F953" s="13" t="s">
        <v>32</v>
      </c>
      <c r="G953" s="13">
        <v>4.7</v>
      </c>
    </row>
    <row r="954" spans="1:7" x14ac:dyDescent="0.35">
      <c r="A954" t="s">
        <v>988</v>
      </c>
      <c r="B954" t="s">
        <v>42</v>
      </c>
      <c r="C954" t="s">
        <v>43</v>
      </c>
      <c r="D954" s="13" t="s">
        <v>20</v>
      </c>
      <c r="E954" s="13" t="s">
        <v>21</v>
      </c>
      <c r="F954" s="13" t="s">
        <v>44</v>
      </c>
      <c r="G954" s="13">
        <v>8.6999999999999993</v>
      </c>
    </row>
    <row r="955" spans="1:7" x14ac:dyDescent="0.35">
      <c r="A955" t="s">
        <v>989</v>
      </c>
      <c r="B955" t="s">
        <v>25</v>
      </c>
      <c r="C955" t="s">
        <v>26</v>
      </c>
      <c r="D955" s="13" t="s">
        <v>20</v>
      </c>
      <c r="E955" s="13" t="s">
        <v>21</v>
      </c>
      <c r="F955" s="13" t="s">
        <v>44</v>
      </c>
      <c r="G955" s="13">
        <v>7.6</v>
      </c>
    </row>
    <row r="956" spans="1:7" x14ac:dyDescent="0.35">
      <c r="A956" t="s">
        <v>990</v>
      </c>
      <c r="B956" t="s">
        <v>42</v>
      </c>
      <c r="C956" t="s">
        <v>43</v>
      </c>
      <c r="D956" s="13" t="s">
        <v>20</v>
      </c>
      <c r="E956" s="13" t="s">
        <v>31</v>
      </c>
      <c r="F956" s="13" t="s">
        <v>32</v>
      </c>
      <c r="G956" s="13">
        <v>5.7</v>
      </c>
    </row>
    <row r="957" spans="1:7" x14ac:dyDescent="0.35">
      <c r="A957" t="s">
        <v>991</v>
      </c>
      <c r="B957" t="s">
        <v>18</v>
      </c>
      <c r="C957" t="s">
        <v>19</v>
      </c>
      <c r="D957" s="13" t="s">
        <v>27</v>
      </c>
      <c r="E957" s="13" t="s">
        <v>21</v>
      </c>
      <c r="F957" s="13" t="s">
        <v>46</v>
      </c>
      <c r="G957" s="13">
        <v>6.8</v>
      </c>
    </row>
    <row r="958" spans="1:7" x14ac:dyDescent="0.35">
      <c r="A958" t="s">
        <v>992</v>
      </c>
      <c r="B958" t="s">
        <v>25</v>
      </c>
      <c r="C958" t="s">
        <v>26</v>
      </c>
      <c r="D958" s="13" t="s">
        <v>20</v>
      </c>
      <c r="E958" s="13" t="s">
        <v>31</v>
      </c>
      <c r="F958" s="13" t="s">
        <v>44</v>
      </c>
      <c r="G958" s="13">
        <v>5.4</v>
      </c>
    </row>
    <row r="959" spans="1:7" x14ac:dyDescent="0.35">
      <c r="A959" t="s">
        <v>993</v>
      </c>
      <c r="B959" t="s">
        <v>42</v>
      </c>
      <c r="C959" t="s">
        <v>43</v>
      </c>
      <c r="D959" s="13" t="s">
        <v>27</v>
      </c>
      <c r="E959" s="13" t="s">
        <v>31</v>
      </c>
      <c r="F959" s="13" t="s">
        <v>28</v>
      </c>
      <c r="G959" s="13">
        <v>7.1</v>
      </c>
    </row>
    <row r="960" spans="1:7" x14ac:dyDescent="0.35">
      <c r="A960" t="s">
        <v>994</v>
      </c>
      <c r="B960" t="s">
        <v>25</v>
      </c>
      <c r="C960" t="s">
        <v>26</v>
      </c>
      <c r="D960" s="13" t="s">
        <v>27</v>
      </c>
      <c r="E960" s="13" t="s">
        <v>21</v>
      </c>
      <c r="F960" s="13" t="s">
        <v>32</v>
      </c>
      <c r="G960" s="13">
        <v>7.8</v>
      </c>
    </row>
    <row r="961" spans="1:7" x14ac:dyDescent="0.35">
      <c r="A961" t="s">
        <v>995</v>
      </c>
      <c r="B961" t="s">
        <v>18</v>
      </c>
      <c r="C961" t="s">
        <v>19</v>
      </c>
      <c r="D961" s="13" t="s">
        <v>20</v>
      </c>
      <c r="E961" s="13" t="s">
        <v>21</v>
      </c>
      <c r="F961" s="13" t="s">
        <v>44</v>
      </c>
      <c r="G961" s="13">
        <v>8.4</v>
      </c>
    </row>
    <row r="962" spans="1:7" x14ac:dyDescent="0.35">
      <c r="A962" t="s">
        <v>996</v>
      </c>
      <c r="B962" t="s">
        <v>25</v>
      </c>
      <c r="C962" t="s">
        <v>26</v>
      </c>
      <c r="D962" s="13" t="s">
        <v>20</v>
      </c>
      <c r="E962" s="13" t="s">
        <v>31</v>
      </c>
      <c r="F962" s="13" t="s">
        <v>46</v>
      </c>
      <c r="G962" s="13">
        <v>9.8000000000000007</v>
      </c>
    </row>
    <row r="963" spans="1:7" x14ac:dyDescent="0.35">
      <c r="A963" t="s">
        <v>997</v>
      </c>
      <c r="B963" t="s">
        <v>18</v>
      </c>
      <c r="C963" t="s">
        <v>19</v>
      </c>
      <c r="D963" s="13" t="s">
        <v>20</v>
      </c>
      <c r="E963" s="13" t="s">
        <v>31</v>
      </c>
      <c r="F963" s="13" t="s">
        <v>28</v>
      </c>
      <c r="G963" s="13">
        <v>9.8000000000000007</v>
      </c>
    </row>
    <row r="964" spans="1:7" x14ac:dyDescent="0.35">
      <c r="A964" t="s">
        <v>998</v>
      </c>
      <c r="B964" t="s">
        <v>18</v>
      </c>
      <c r="C964" t="s">
        <v>19</v>
      </c>
      <c r="D964" s="13" t="s">
        <v>27</v>
      </c>
      <c r="E964" s="13" t="s">
        <v>21</v>
      </c>
      <c r="F964" s="13" t="s">
        <v>46</v>
      </c>
      <c r="G964" s="13">
        <v>7.4</v>
      </c>
    </row>
    <row r="965" spans="1:7" x14ac:dyDescent="0.35">
      <c r="A965" t="s">
        <v>999</v>
      </c>
      <c r="B965" t="s">
        <v>25</v>
      </c>
      <c r="C965" t="s">
        <v>26</v>
      </c>
      <c r="D965" s="13" t="s">
        <v>20</v>
      </c>
      <c r="E965" s="13" t="s">
        <v>31</v>
      </c>
      <c r="F965" s="13" t="s">
        <v>28</v>
      </c>
      <c r="G965" s="13">
        <v>6.7</v>
      </c>
    </row>
    <row r="966" spans="1:7" x14ac:dyDescent="0.35">
      <c r="A966" t="s">
        <v>1000</v>
      </c>
      <c r="B966" t="s">
        <v>42</v>
      </c>
      <c r="C966" t="s">
        <v>43</v>
      </c>
      <c r="D966" s="13" t="s">
        <v>27</v>
      </c>
      <c r="E966" s="13" t="s">
        <v>31</v>
      </c>
      <c r="F966" s="13" t="s">
        <v>44</v>
      </c>
      <c r="G966" s="13">
        <v>6.4</v>
      </c>
    </row>
    <row r="967" spans="1:7" x14ac:dyDescent="0.35">
      <c r="A967" t="s">
        <v>1001</v>
      </c>
      <c r="B967" t="s">
        <v>42</v>
      </c>
      <c r="C967" t="s">
        <v>43</v>
      </c>
      <c r="D967" s="13" t="s">
        <v>27</v>
      </c>
      <c r="E967" s="13" t="s">
        <v>21</v>
      </c>
      <c r="F967" s="13" t="s">
        <v>28</v>
      </c>
      <c r="G967" s="13">
        <v>5.8</v>
      </c>
    </row>
    <row r="968" spans="1:7" x14ac:dyDescent="0.35">
      <c r="A968" t="s">
        <v>1002</v>
      </c>
      <c r="B968" t="s">
        <v>18</v>
      </c>
      <c r="C968" t="s">
        <v>19</v>
      </c>
      <c r="D968" s="13" t="s">
        <v>27</v>
      </c>
      <c r="E968" s="13" t="s">
        <v>21</v>
      </c>
      <c r="F968" s="13" t="s">
        <v>32</v>
      </c>
      <c r="G968" s="13">
        <v>7.2</v>
      </c>
    </row>
    <row r="969" spans="1:7" x14ac:dyDescent="0.35">
      <c r="A969" t="s">
        <v>1003</v>
      </c>
      <c r="B969" t="s">
        <v>18</v>
      </c>
      <c r="C969" t="s">
        <v>19</v>
      </c>
      <c r="D969" s="13" t="s">
        <v>20</v>
      </c>
      <c r="E969" s="13" t="s">
        <v>31</v>
      </c>
      <c r="F969" s="13" t="s">
        <v>32</v>
      </c>
      <c r="G969" s="13">
        <v>9.3000000000000007</v>
      </c>
    </row>
    <row r="970" spans="1:7" x14ac:dyDescent="0.35">
      <c r="A970" t="s">
        <v>1004</v>
      </c>
      <c r="B970" t="s">
        <v>18</v>
      </c>
      <c r="C970" t="s">
        <v>19</v>
      </c>
      <c r="D970" s="13" t="s">
        <v>27</v>
      </c>
      <c r="E970" s="13" t="s">
        <v>21</v>
      </c>
      <c r="F970" s="13" t="s">
        <v>22</v>
      </c>
      <c r="G970" s="13">
        <v>9.5</v>
      </c>
    </row>
    <row r="971" spans="1:7" x14ac:dyDescent="0.35">
      <c r="A971" t="s">
        <v>1005</v>
      </c>
      <c r="B971" t="s">
        <v>42</v>
      </c>
      <c r="C971" t="s">
        <v>43</v>
      </c>
      <c r="D971" s="13" t="s">
        <v>20</v>
      </c>
      <c r="E971" s="13" t="s">
        <v>21</v>
      </c>
      <c r="F971" s="13" t="s">
        <v>28</v>
      </c>
      <c r="G971" s="13">
        <v>9</v>
      </c>
    </row>
    <row r="972" spans="1:7" x14ac:dyDescent="0.35">
      <c r="A972" t="s">
        <v>1006</v>
      </c>
      <c r="B972" t="s">
        <v>42</v>
      </c>
      <c r="C972" t="s">
        <v>43</v>
      </c>
      <c r="D972" s="13" t="s">
        <v>20</v>
      </c>
      <c r="E972" s="13" t="s">
        <v>21</v>
      </c>
      <c r="F972" s="13" t="s">
        <v>44</v>
      </c>
      <c r="G972" s="13">
        <v>9</v>
      </c>
    </row>
    <row r="973" spans="1:7" x14ac:dyDescent="0.35">
      <c r="A973" t="s">
        <v>1007</v>
      </c>
      <c r="B973" t="s">
        <v>42</v>
      </c>
      <c r="C973" t="s">
        <v>43</v>
      </c>
      <c r="D973" s="13" t="s">
        <v>20</v>
      </c>
      <c r="E973" s="13" t="s">
        <v>31</v>
      </c>
      <c r="F973" s="13" t="s">
        <v>32</v>
      </c>
      <c r="G973" s="13">
        <v>6.7</v>
      </c>
    </row>
    <row r="974" spans="1:7" x14ac:dyDescent="0.35">
      <c r="A974" t="s">
        <v>1008</v>
      </c>
      <c r="B974" t="s">
        <v>42</v>
      </c>
      <c r="C974" t="s">
        <v>43</v>
      </c>
      <c r="D974" s="13" t="s">
        <v>27</v>
      </c>
      <c r="E974" s="13" t="s">
        <v>31</v>
      </c>
      <c r="F974" s="13" t="s">
        <v>28</v>
      </c>
      <c r="G974" s="13">
        <v>5.5</v>
      </c>
    </row>
    <row r="975" spans="1:7" x14ac:dyDescent="0.35">
      <c r="A975" t="s">
        <v>1009</v>
      </c>
      <c r="B975" t="s">
        <v>18</v>
      </c>
      <c r="C975" t="s">
        <v>19</v>
      </c>
      <c r="D975" s="13" t="s">
        <v>27</v>
      </c>
      <c r="E975" s="13" t="s">
        <v>31</v>
      </c>
      <c r="F975" s="13" t="s">
        <v>32</v>
      </c>
      <c r="G975" s="13">
        <v>5.4</v>
      </c>
    </row>
    <row r="976" spans="1:7" x14ac:dyDescent="0.35">
      <c r="A976" t="s">
        <v>1010</v>
      </c>
      <c r="B976" t="s">
        <v>25</v>
      </c>
      <c r="C976" t="s">
        <v>26</v>
      </c>
      <c r="D976" s="13" t="s">
        <v>27</v>
      </c>
      <c r="E976" s="13" t="s">
        <v>31</v>
      </c>
      <c r="F976" s="13" t="s">
        <v>46</v>
      </c>
      <c r="G976" s="13">
        <v>8.1999999999999993</v>
      </c>
    </row>
    <row r="977" spans="1:7" x14ac:dyDescent="0.35">
      <c r="A977" t="s">
        <v>1011</v>
      </c>
      <c r="B977" t="s">
        <v>42</v>
      </c>
      <c r="C977" t="s">
        <v>43</v>
      </c>
      <c r="D977" s="13" t="s">
        <v>20</v>
      </c>
      <c r="E977" s="13" t="s">
        <v>31</v>
      </c>
      <c r="F977" s="13" t="s">
        <v>46</v>
      </c>
      <c r="G977" s="13">
        <v>7</v>
      </c>
    </row>
    <row r="978" spans="1:7" x14ac:dyDescent="0.35">
      <c r="A978" t="s">
        <v>1012</v>
      </c>
      <c r="B978" t="s">
        <v>18</v>
      </c>
      <c r="C978" t="s">
        <v>19</v>
      </c>
      <c r="D978" s="13" t="s">
        <v>27</v>
      </c>
      <c r="E978" s="13" t="s">
        <v>21</v>
      </c>
      <c r="F978" s="13" t="s">
        <v>44</v>
      </c>
      <c r="G978" s="13">
        <v>8.5</v>
      </c>
    </row>
    <row r="979" spans="1:7" x14ac:dyDescent="0.35">
      <c r="A979" t="s">
        <v>1013</v>
      </c>
      <c r="B979" t="s">
        <v>42</v>
      </c>
      <c r="C979" t="s">
        <v>43</v>
      </c>
      <c r="D979" s="13" t="s">
        <v>20</v>
      </c>
      <c r="E979" s="13" t="s">
        <v>31</v>
      </c>
      <c r="F979" s="13" t="s">
        <v>44</v>
      </c>
      <c r="G979" s="13">
        <v>4.9000000000000004</v>
      </c>
    </row>
    <row r="980" spans="1:7" x14ac:dyDescent="0.35">
      <c r="A980" t="s">
        <v>1014</v>
      </c>
      <c r="B980" t="s">
        <v>42</v>
      </c>
      <c r="C980" t="s">
        <v>43</v>
      </c>
      <c r="D980" s="13" t="s">
        <v>27</v>
      </c>
      <c r="E980" s="13" t="s">
        <v>21</v>
      </c>
      <c r="F980" s="13" t="s">
        <v>28</v>
      </c>
      <c r="G980" s="13">
        <v>5.0999999999999996</v>
      </c>
    </row>
    <row r="981" spans="1:7" x14ac:dyDescent="0.35">
      <c r="A981" t="s">
        <v>1015</v>
      </c>
      <c r="B981" t="s">
        <v>42</v>
      </c>
      <c r="C981" t="s">
        <v>43</v>
      </c>
      <c r="D981" s="13" t="s">
        <v>27</v>
      </c>
      <c r="E981" s="13" t="s">
        <v>21</v>
      </c>
      <c r="F981" s="13" t="s">
        <v>44</v>
      </c>
      <c r="G981" s="13">
        <v>6.5</v>
      </c>
    </row>
    <row r="982" spans="1:7" x14ac:dyDescent="0.35">
      <c r="A982" t="s">
        <v>1016</v>
      </c>
      <c r="B982" t="s">
        <v>25</v>
      </c>
      <c r="C982" t="s">
        <v>26</v>
      </c>
      <c r="D982" s="13" t="s">
        <v>20</v>
      </c>
      <c r="E982" s="13" t="s">
        <v>31</v>
      </c>
      <c r="F982" s="13" t="s">
        <v>44</v>
      </c>
      <c r="G982" s="13">
        <v>9.8000000000000007</v>
      </c>
    </row>
    <row r="983" spans="1:7" x14ac:dyDescent="0.35">
      <c r="A983" t="s">
        <v>1017</v>
      </c>
      <c r="B983" t="s">
        <v>18</v>
      </c>
      <c r="C983" t="s">
        <v>19</v>
      </c>
      <c r="D983" s="13" t="s">
        <v>27</v>
      </c>
      <c r="E983" s="13" t="s">
        <v>31</v>
      </c>
      <c r="F983" s="13" t="s">
        <v>22</v>
      </c>
      <c r="G983" s="13">
        <v>8.4</v>
      </c>
    </row>
    <row r="984" spans="1:7" x14ac:dyDescent="0.35">
      <c r="A984" t="s">
        <v>1018</v>
      </c>
      <c r="B984" t="s">
        <v>18</v>
      </c>
      <c r="C984" t="s">
        <v>19</v>
      </c>
      <c r="D984" s="13" t="s">
        <v>20</v>
      </c>
      <c r="E984" s="13" t="s">
        <v>21</v>
      </c>
      <c r="F984" s="13" t="s">
        <v>36</v>
      </c>
      <c r="G984" s="13">
        <v>7.4</v>
      </c>
    </row>
    <row r="985" spans="1:7" x14ac:dyDescent="0.35">
      <c r="A985" t="s">
        <v>1019</v>
      </c>
      <c r="B985" t="s">
        <v>25</v>
      </c>
      <c r="C985" t="s">
        <v>26</v>
      </c>
      <c r="D985" s="13" t="s">
        <v>27</v>
      </c>
      <c r="E985" s="13" t="s">
        <v>31</v>
      </c>
      <c r="F985" s="13" t="s">
        <v>22</v>
      </c>
      <c r="G985" s="13">
        <v>6.1</v>
      </c>
    </row>
    <row r="986" spans="1:7" x14ac:dyDescent="0.35">
      <c r="A986" t="s">
        <v>1020</v>
      </c>
      <c r="B986" t="s">
        <v>25</v>
      </c>
      <c r="C986" t="s">
        <v>26</v>
      </c>
      <c r="D986" s="13" t="s">
        <v>27</v>
      </c>
      <c r="E986" s="13" t="s">
        <v>31</v>
      </c>
      <c r="F986" s="13" t="s">
        <v>28</v>
      </c>
      <c r="G986" s="13">
        <v>6</v>
      </c>
    </row>
    <row r="987" spans="1:7" x14ac:dyDescent="0.35">
      <c r="A987" t="s">
        <v>1021</v>
      </c>
      <c r="B987" t="s">
        <v>42</v>
      </c>
      <c r="C987" t="s">
        <v>43</v>
      </c>
      <c r="D987" s="13" t="s">
        <v>27</v>
      </c>
      <c r="E987" s="13" t="s">
        <v>21</v>
      </c>
      <c r="F987" s="13" t="s">
        <v>46</v>
      </c>
      <c r="G987" s="13">
        <v>8.5</v>
      </c>
    </row>
    <row r="988" spans="1:7" x14ac:dyDescent="0.35">
      <c r="A988" t="s">
        <v>1022</v>
      </c>
      <c r="B988" t="s">
        <v>42</v>
      </c>
      <c r="C988" t="s">
        <v>43</v>
      </c>
      <c r="D988" s="13" t="s">
        <v>27</v>
      </c>
      <c r="E988" s="13" t="s">
        <v>21</v>
      </c>
      <c r="F988" s="13" t="s">
        <v>22</v>
      </c>
      <c r="G988" s="13">
        <v>4.3</v>
      </c>
    </row>
    <row r="989" spans="1:7" x14ac:dyDescent="0.35">
      <c r="A989" t="s">
        <v>1023</v>
      </c>
      <c r="B989" t="s">
        <v>42</v>
      </c>
      <c r="C989" t="s">
        <v>43</v>
      </c>
      <c r="D989" s="13" t="s">
        <v>20</v>
      </c>
      <c r="E989" s="13" t="s">
        <v>31</v>
      </c>
      <c r="F989" s="13" t="s">
        <v>22</v>
      </c>
      <c r="G989" s="13">
        <v>6.2</v>
      </c>
    </row>
    <row r="990" spans="1:7" x14ac:dyDescent="0.35">
      <c r="A990" t="s">
        <v>1024</v>
      </c>
      <c r="B990" t="s">
        <v>25</v>
      </c>
      <c r="C990" t="s">
        <v>26</v>
      </c>
      <c r="D990" s="13" t="s">
        <v>20</v>
      </c>
      <c r="E990" s="13" t="s">
        <v>31</v>
      </c>
      <c r="F990" s="13" t="s">
        <v>28</v>
      </c>
      <c r="G990" s="13">
        <v>4.3</v>
      </c>
    </row>
    <row r="991" spans="1:7" x14ac:dyDescent="0.35">
      <c r="A991" t="s">
        <v>1025</v>
      </c>
      <c r="B991" t="s">
        <v>42</v>
      </c>
      <c r="C991" t="s">
        <v>43</v>
      </c>
      <c r="D991" s="13" t="s">
        <v>20</v>
      </c>
      <c r="E991" s="13" t="s">
        <v>31</v>
      </c>
      <c r="F991" s="13" t="s">
        <v>22</v>
      </c>
      <c r="G991" s="13">
        <v>8.4</v>
      </c>
    </row>
    <row r="992" spans="1:7" x14ac:dyDescent="0.35">
      <c r="A992" t="s">
        <v>1026</v>
      </c>
      <c r="B992" t="s">
        <v>18</v>
      </c>
      <c r="C992" t="s">
        <v>19</v>
      </c>
      <c r="D992" s="13" t="s">
        <v>27</v>
      </c>
      <c r="E992" s="13" t="s">
        <v>21</v>
      </c>
      <c r="F992" s="13" t="s">
        <v>44</v>
      </c>
      <c r="G992" s="13">
        <v>4.5</v>
      </c>
    </row>
    <row r="993" spans="1:7" x14ac:dyDescent="0.35">
      <c r="A993" t="s">
        <v>1027</v>
      </c>
      <c r="B993" t="s">
        <v>42</v>
      </c>
      <c r="C993" t="s">
        <v>43</v>
      </c>
      <c r="D993" s="13" t="s">
        <v>27</v>
      </c>
      <c r="E993" s="13" t="s">
        <v>21</v>
      </c>
      <c r="F993" s="13" t="s">
        <v>36</v>
      </c>
      <c r="G993" s="13">
        <v>6</v>
      </c>
    </row>
    <row r="994" spans="1:7" x14ac:dyDescent="0.35">
      <c r="A994" t="s">
        <v>1028</v>
      </c>
      <c r="B994" t="s">
        <v>18</v>
      </c>
      <c r="C994" t="s">
        <v>19</v>
      </c>
      <c r="D994" s="13" t="s">
        <v>27</v>
      </c>
      <c r="E994" s="13" t="s">
        <v>31</v>
      </c>
      <c r="F994" s="13" t="s">
        <v>28</v>
      </c>
      <c r="G994" s="13">
        <v>8.8000000000000007</v>
      </c>
    </row>
    <row r="995" spans="1:7" x14ac:dyDescent="0.35">
      <c r="A995" t="s">
        <v>1029</v>
      </c>
      <c r="B995" t="s">
        <v>42</v>
      </c>
      <c r="C995" t="s">
        <v>43</v>
      </c>
      <c r="D995" s="13" t="s">
        <v>27</v>
      </c>
      <c r="E995" s="13" t="s">
        <v>31</v>
      </c>
      <c r="F995" s="13" t="s">
        <v>46</v>
      </c>
      <c r="G995" s="13">
        <v>6.6</v>
      </c>
    </row>
    <row r="996" spans="1:7" x14ac:dyDescent="0.35">
      <c r="A996" t="s">
        <v>1030</v>
      </c>
      <c r="B996" t="s">
        <v>25</v>
      </c>
      <c r="C996" t="s">
        <v>26</v>
      </c>
      <c r="D996" s="13" t="s">
        <v>20</v>
      </c>
      <c r="E996" s="13" t="s">
        <v>21</v>
      </c>
      <c r="F996" s="13" t="s">
        <v>28</v>
      </c>
      <c r="G996" s="13">
        <v>5.9</v>
      </c>
    </row>
    <row r="997" spans="1:7" x14ac:dyDescent="0.35">
      <c r="A997" t="s">
        <v>1031</v>
      </c>
      <c r="B997" t="s">
        <v>25</v>
      </c>
      <c r="C997" t="s">
        <v>26</v>
      </c>
      <c r="D997" s="13" t="s">
        <v>27</v>
      </c>
      <c r="E997" s="13" t="s">
        <v>31</v>
      </c>
      <c r="F997" s="13" t="s">
        <v>22</v>
      </c>
      <c r="G997" s="13">
        <v>6.2</v>
      </c>
    </row>
    <row r="998" spans="1:7" x14ac:dyDescent="0.35">
      <c r="A998" t="s">
        <v>1032</v>
      </c>
      <c r="B998" t="s">
        <v>42</v>
      </c>
      <c r="C998" t="s">
        <v>43</v>
      </c>
      <c r="D998" s="13" t="s">
        <v>27</v>
      </c>
      <c r="E998" s="13" t="s">
        <v>21</v>
      </c>
      <c r="F998" s="13" t="s">
        <v>32</v>
      </c>
      <c r="G998" s="13">
        <v>4.4000000000000004</v>
      </c>
    </row>
    <row r="999" spans="1:7" x14ac:dyDescent="0.35">
      <c r="A999" t="s">
        <v>1033</v>
      </c>
      <c r="B999" t="s">
        <v>18</v>
      </c>
      <c r="C999" t="s">
        <v>19</v>
      </c>
      <c r="D999" s="13" t="s">
        <v>20</v>
      </c>
      <c r="E999" s="13" t="s">
        <v>31</v>
      </c>
      <c r="F999" s="13" t="s">
        <v>44</v>
      </c>
      <c r="G999" s="13">
        <v>7.7</v>
      </c>
    </row>
    <row r="1000" spans="1:7" x14ac:dyDescent="0.35">
      <c r="A1000" t="s">
        <v>1034</v>
      </c>
      <c r="B1000" t="s">
        <v>18</v>
      </c>
      <c r="C1000" t="s">
        <v>19</v>
      </c>
      <c r="D1000" s="13" t="s">
        <v>27</v>
      </c>
      <c r="E1000" s="13" t="s">
        <v>31</v>
      </c>
      <c r="F1000" s="13" t="s">
        <v>32</v>
      </c>
      <c r="G1000" s="13">
        <v>4.0999999999999996</v>
      </c>
    </row>
    <row r="1001" spans="1:7" x14ac:dyDescent="0.35">
      <c r="A1001" t="s">
        <v>1035</v>
      </c>
      <c r="B1001" t="s">
        <v>18</v>
      </c>
      <c r="C1001" t="s">
        <v>19</v>
      </c>
      <c r="D1001" s="13" t="s">
        <v>20</v>
      </c>
      <c r="E1001" s="13" t="s">
        <v>21</v>
      </c>
      <c r="F1001" s="13" t="s">
        <v>46</v>
      </c>
      <c r="G1001" s="13">
        <v>6.6</v>
      </c>
    </row>
  </sheetData>
  <mergeCells count="3">
    <mergeCell ref="I3:J4"/>
    <mergeCell ref="I15:L20"/>
    <mergeCell ref="I10:L13"/>
  </mergeCells>
  <conditionalFormatting sqref="M3:O8">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1"/>
  <sheetViews>
    <sheetView tabSelected="1" topLeftCell="E1" workbookViewId="0">
      <selection activeCell="T17" sqref="T17"/>
    </sheetView>
  </sheetViews>
  <sheetFormatPr defaultRowHeight="14.5" x14ac:dyDescent="0.35"/>
  <cols>
    <col min="1" max="1" width="6.6328125" bestFit="1" customWidth="1"/>
    <col min="2" max="2" width="18.90625" bestFit="1" customWidth="1"/>
    <col min="3" max="3" width="7.26953125" style="11" customWidth="1"/>
    <col min="4" max="4" width="16.26953125" style="42" customWidth="1"/>
    <col min="5" max="5" width="2.36328125" customWidth="1"/>
    <col min="6" max="6" width="18.54296875" customWidth="1"/>
    <col min="10" max="10" width="13.36328125" customWidth="1"/>
    <col min="16" max="16" width="18.54296875" customWidth="1"/>
  </cols>
  <sheetData>
    <row r="1" spans="1:19" x14ac:dyDescent="0.35">
      <c r="A1" t="s">
        <v>1</v>
      </c>
      <c r="B1" t="s">
        <v>5</v>
      </c>
      <c r="C1" s="11" t="s">
        <v>7</v>
      </c>
      <c r="D1" s="42" t="s">
        <v>10</v>
      </c>
      <c r="F1" s="59" t="s">
        <v>5</v>
      </c>
      <c r="G1" s="71"/>
      <c r="H1" s="71"/>
      <c r="I1" s="71"/>
    </row>
    <row r="2" spans="1:19" ht="14.5" customHeight="1" x14ac:dyDescent="0.35">
      <c r="A2" t="s">
        <v>18</v>
      </c>
      <c r="B2" t="s">
        <v>22</v>
      </c>
      <c r="C2" s="29">
        <v>7</v>
      </c>
      <c r="D2" s="42">
        <v>43466</v>
      </c>
      <c r="F2" s="59"/>
      <c r="G2" s="26" t="s">
        <v>1046</v>
      </c>
      <c r="H2" s="31" t="s">
        <v>1047</v>
      </c>
      <c r="I2" s="14" t="s">
        <v>1048</v>
      </c>
      <c r="J2" s="43" t="s">
        <v>1068</v>
      </c>
      <c r="K2" s="72" t="s">
        <v>1067</v>
      </c>
      <c r="L2" s="46"/>
      <c r="M2" s="46"/>
      <c r="N2" s="46"/>
      <c r="O2" s="46"/>
      <c r="P2" s="46"/>
      <c r="Q2" s="46"/>
      <c r="R2" s="46"/>
    </row>
    <row r="3" spans="1:19" x14ac:dyDescent="0.35">
      <c r="A3" t="s">
        <v>25</v>
      </c>
      <c r="B3" t="s">
        <v>28</v>
      </c>
      <c r="C3" s="29">
        <v>5</v>
      </c>
      <c r="D3" s="42">
        <v>43466</v>
      </c>
      <c r="F3" s="13" t="s">
        <v>28</v>
      </c>
      <c r="G3" s="26">
        <f>SUMIFS($C$2:$C$1001, $B$2:$B$1001,F3,$D$2:$D$1001,"&lt;=31/01/2019")</f>
        <v>350</v>
      </c>
      <c r="H3" s="31">
        <f>SUMIFS($C$2:$C$1001, $B$2:$B$1001,F3,$D$2:$D$1001,"&gt;=1/02/2019",$D$2:$D$1001,"&lt;=28/02/2019")</f>
        <v>245</v>
      </c>
      <c r="I3" s="14">
        <f>SUMIFS($C$2:$C$1001, $B$2:$B$1001,F3,$D$2:$D$1001,"&gt;=1/03/2019",$D$2:$D$1001,"&lt;=31/03/2019")</f>
        <v>376</v>
      </c>
      <c r="J3" s="43">
        <f>SUM(G3:I3)</f>
        <v>971</v>
      </c>
      <c r="K3" s="72"/>
      <c r="L3" s="46"/>
      <c r="M3" s="46"/>
      <c r="N3" s="46"/>
      <c r="O3" s="46"/>
      <c r="P3" s="46"/>
      <c r="Q3" s="46"/>
      <c r="R3" s="46"/>
    </row>
    <row r="4" spans="1:19" x14ac:dyDescent="0.35">
      <c r="A4" t="s">
        <v>18</v>
      </c>
      <c r="B4" t="s">
        <v>32</v>
      </c>
      <c r="C4" s="29">
        <v>7</v>
      </c>
      <c r="D4" s="42">
        <v>43466</v>
      </c>
      <c r="F4" s="13" t="s">
        <v>46</v>
      </c>
      <c r="G4" s="26">
        <f t="shared" ref="G4:G8" si="0">SUMIFS($C$2:$C$1001, $B$2:$B$1001,F4,$D$2:$D$1001,"&lt;=31/01/2019")</f>
        <v>293</v>
      </c>
      <c r="H4" s="31">
        <f t="shared" ref="H4:H8" si="1">SUMIFS($C$2:$C$1001, $B$2:$B$1001,F4,$D$2:$D$1001,"&gt;=1/02/2019",$D$2:$D$1001,"&lt;=28/02/2019")</f>
        <v>309</v>
      </c>
      <c r="I4" s="14">
        <f t="shared" ref="I4:I8" si="2">SUMIFS($C$2:$C$1001, $B$2:$B$1001,F4,$D$2:$D$1001,"&gt;=1/03/2019",$D$2:$D$1001,"&lt;=31/03/2019")</f>
        <v>300</v>
      </c>
      <c r="J4" s="43">
        <f t="shared" ref="J4:J8" si="3">SUM(G4:I4)</f>
        <v>902</v>
      </c>
      <c r="K4" s="62" t="s">
        <v>1069</v>
      </c>
      <c r="L4" s="62"/>
      <c r="M4" s="62"/>
      <c r="N4" s="62"/>
      <c r="O4" s="62"/>
      <c r="P4" s="62"/>
      <c r="Q4" s="62"/>
      <c r="R4" s="62"/>
    </row>
    <row r="5" spans="1:19" x14ac:dyDescent="0.35">
      <c r="A5" t="s">
        <v>18</v>
      </c>
      <c r="B5" t="s">
        <v>22</v>
      </c>
      <c r="C5" s="29">
        <v>8</v>
      </c>
      <c r="D5" s="42">
        <v>43466</v>
      </c>
      <c r="F5" s="13" t="s">
        <v>44</v>
      </c>
      <c r="G5" s="26">
        <f t="shared" si="0"/>
        <v>343</v>
      </c>
      <c r="H5" s="31">
        <f t="shared" si="1"/>
        <v>315</v>
      </c>
      <c r="I5" s="14">
        <f t="shared" si="2"/>
        <v>294</v>
      </c>
      <c r="J5" s="43">
        <f t="shared" si="3"/>
        <v>952</v>
      </c>
      <c r="K5" s="62"/>
      <c r="L5" s="62"/>
      <c r="M5" s="62"/>
      <c r="N5" s="62"/>
      <c r="O5" s="62"/>
      <c r="P5" s="62"/>
      <c r="Q5" s="62"/>
      <c r="R5" s="62"/>
    </row>
    <row r="6" spans="1:19" x14ac:dyDescent="0.35">
      <c r="A6" t="s">
        <v>18</v>
      </c>
      <c r="B6" t="s">
        <v>36</v>
      </c>
      <c r="C6" s="29">
        <v>7</v>
      </c>
      <c r="D6" s="42">
        <v>43466</v>
      </c>
      <c r="F6" s="13" t="s">
        <v>22</v>
      </c>
      <c r="G6" s="26">
        <f t="shared" si="0"/>
        <v>365</v>
      </c>
      <c r="H6" s="31">
        <f t="shared" si="1"/>
        <v>172</v>
      </c>
      <c r="I6" s="14">
        <f t="shared" si="2"/>
        <v>317</v>
      </c>
      <c r="J6" s="43">
        <f t="shared" si="3"/>
        <v>854</v>
      </c>
      <c r="K6" s="62"/>
      <c r="L6" s="62"/>
      <c r="M6" s="62"/>
      <c r="N6" s="62"/>
      <c r="O6" s="62"/>
      <c r="P6" s="62"/>
      <c r="Q6" s="62"/>
      <c r="R6" s="62"/>
    </row>
    <row r="7" spans="1:19" x14ac:dyDescent="0.35">
      <c r="A7" t="s">
        <v>25</v>
      </c>
      <c r="B7" t="s">
        <v>28</v>
      </c>
      <c r="C7" s="29">
        <v>7</v>
      </c>
      <c r="D7" s="42">
        <v>43466</v>
      </c>
      <c r="F7" s="13" t="s">
        <v>32</v>
      </c>
      <c r="G7" s="26">
        <f t="shared" si="0"/>
        <v>348</v>
      </c>
      <c r="H7" s="31">
        <f t="shared" si="1"/>
        <v>238</v>
      </c>
      <c r="I7" s="14">
        <f t="shared" si="2"/>
        <v>325</v>
      </c>
      <c r="J7" s="43">
        <f t="shared" si="3"/>
        <v>911</v>
      </c>
      <c r="K7" s="62"/>
      <c r="L7" s="62"/>
      <c r="M7" s="62"/>
      <c r="N7" s="62"/>
      <c r="O7" s="62"/>
      <c r="P7" s="62"/>
      <c r="Q7" s="62"/>
      <c r="R7" s="62"/>
    </row>
    <row r="8" spans="1:19" x14ac:dyDescent="0.35">
      <c r="A8" t="s">
        <v>18</v>
      </c>
      <c r="B8" t="s">
        <v>28</v>
      </c>
      <c r="C8" s="29">
        <v>6</v>
      </c>
      <c r="D8" s="42">
        <v>43466</v>
      </c>
      <c r="F8" s="13" t="s">
        <v>36</v>
      </c>
      <c r="G8" s="26">
        <f t="shared" si="0"/>
        <v>338</v>
      </c>
      <c r="H8" s="31">
        <f t="shared" si="1"/>
        <v>320</v>
      </c>
      <c r="I8" s="14">
        <f t="shared" si="2"/>
        <v>262</v>
      </c>
      <c r="J8" s="43">
        <f t="shared" si="3"/>
        <v>920</v>
      </c>
      <c r="K8" s="62"/>
      <c r="L8" s="62"/>
      <c r="M8" s="62"/>
      <c r="N8" s="62"/>
      <c r="O8" s="62"/>
      <c r="P8" s="62"/>
      <c r="Q8" s="62"/>
      <c r="R8" s="62"/>
    </row>
    <row r="9" spans="1:19" x14ac:dyDescent="0.35">
      <c r="A9" t="s">
        <v>25</v>
      </c>
      <c r="B9" t="s">
        <v>32</v>
      </c>
      <c r="C9" s="29">
        <v>10</v>
      </c>
      <c r="D9" s="42">
        <v>43466</v>
      </c>
      <c r="G9">
        <f>SUM(G3:G8)</f>
        <v>2037</v>
      </c>
      <c r="H9">
        <f t="shared" ref="H9:I9" si="4">SUM(H3:H8)</f>
        <v>1599</v>
      </c>
      <c r="I9">
        <f t="shared" si="4"/>
        <v>1874</v>
      </c>
      <c r="J9">
        <f>SUM(J3:J8)</f>
        <v>5510</v>
      </c>
      <c r="K9" s="62"/>
      <c r="L9" s="62"/>
      <c r="M9" s="62"/>
      <c r="N9" s="62"/>
      <c r="O9" s="62"/>
      <c r="P9" s="62"/>
      <c r="Q9" s="62"/>
      <c r="R9" s="62"/>
    </row>
    <row r="10" spans="1:19" x14ac:dyDescent="0.35">
      <c r="A10" t="s">
        <v>18</v>
      </c>
      <c r="B10" t="s">
        <v>22</v>
      </c>
      <c r="C10" s="29">
        <v>2</v>
      </c>
      <c r="D10" s="42">
        <v>43466</v>
      </c>
      <c r="K10" s="62"/>
      <c r="L10" s="62"/>
      <c r="M10" s="62"/>
      <c r="N10" s="62"/>
      <c r="O10" s="62"/>
      <c r="P10" s="62"/>
      <c r="Q10" s="62"/>
      <c r="R10" s="62"/>
    </row>
    <row r="11" spans="1:19" x14ac:dyDescent="0.35">
      <c r="A11" t="s">
        <v>42</v>
      </c>
      <c r="B11" t="s">
        <v>44</v>
      </c>
      <c r="C11" s="29">
        <v>3</v>
      </c>
      <c r="D11" s="42">
        <v>43466</v>
      </c>
      <c r="K11" s="62"/>
      <c r="L11" s="62"/>
      <c r="M11" s="62"/>
      <c r="N11" s="62"/>
      <c r="O11" s="62"/>
      <c r="P11" s="62"/>
      <c r="Q11" s="62"/>
      <c r="R11" s="62"/>
    </row>
    <row r="12" spans="1:19" x14ac:dyDescent="0.35">
      <c r="A12" t="s">
        <v>42</v>
      </c>
      <c r="B12" t="s">
        <v>46</v>
      </c>
      <c r="C12" s="29">
        <v>4</v>
      </c>
      <c r="D12" s="42">
        <v>43466</v>
      </c>
    </row>
    <row r="13" spans="1:19" x14ac:dyDescent="0.35">
      <c r="A13" t="s">
        <v>42</v>
      </c>
      <c r="B13" t="s">
        <v>28</v>
      </c>
      <c r="C13" s="29">
        <v>4</v>
      </c>
      <c r="D13" s="42">
        <v>43466</v>
      </c>
      <c r="F13" s="29"/>
    </row>
    <row r="14" spans="1:19" ht="14.5" customHeight="1" x14ac:dyDescent="0.35">
      <c r="A14" t="s">
        <v>18</v>
      </c>
      <c r="B14" t="s">
        <v>28</v>
      </c>
      <c r="C14" s="29">
        <v>5</v>
      </c>
      <c r="D14" s="42">
        <v>43467</v>
      </c>
      <c r="P14" s="59" t="s">
        <v>5</v>
      </c>
      <c r="Q14" s="71" t="s">
        <v>18</v>
      </c>
      <c r="R14" s="71"/>
      <c r="S14" s="71"/>
    </row>
    <row r="15" spans="1:19" x14ac:dyDescent="0.35">
      <c r="A15" t="s">
        <v>18</v>
      </c>
      <c r="B15" t="s">
        <v>44</v>
      </c>
      <c r="C15" s="29">
        <v>10</v>
      </c>
      <c r="D15" s="42">
        <v>43467</v>
      </c>
      <c r="P15" s="59"/>
      <c r="Q15" s="26" t="s">
        <v>1046</v>
      </c>
      <c r="R15" s="31" t="s">
        <v>1047</v>
      </c>
      <c r="S15" s="14" t="s">
        <v>1048</v>
      </c>
    </row>
    <row r="16" spans="1:19" x14ac:dyDescent="0.35">
      <c r="A16" t="s">
        <v>18</v>
      </c>
      <c r="B16" t="s">
        <v>22</v>
      </c>
      <c r="C16" s="29">
        <v>10</v>
      </c>
      <c r="D16" s="42">
        <v>43467</v>
      </c>
      <c r="P16" s="13" t="s">
        <v>28</v>
      </c>
      <c r="Q16" s="13">
        <f>SUMIFS($C$2:$C$1001, $B$2:$B$1001,P16,$A$2:$A$1001,"A",$D$2:$D$1001,"&lt;=31/01/2019")</f>
        <v>123</v>
      </c>
      <c r="R16" s="13">
        <f>SUMIFS($C$2:$C$1001, $B$2:$B$1001,P16,$A$2:$A$1001,"A",$D$2:$D$1001,"&gt;=1/02/2019",$D$2:$D$1001,"&lt;=28/02/2019")</f>
        <v>71</v>
      </c>
      <c r="S16" s="13">
        <f>SUMIFS($C$2:$C$1001, $B$2:$B$1001,P16,$A$2:$A$1001,"A",$D$2:$D$1001,"&gt;=1/03/2019",$D$2:$D$1001,"&lt;=31/03/2019")</f>
        <v>128</v>
      </c>
    </row>
    <row r="17" spans="1:19" x14ac:dyDescent="0.35">
      <c r="A17" t="s">
        <v>42</v>
      </c>
      <c r="B17" t="s">
        <v>36</v>
      </c>
      <c r="C17" s="29">
        <v>6</v>
      </c>
      <c r="D17" s="42">
        <v>43467</v>
      </c>
      <c r="P17" s="13" t="s">
        <v>46</v>
      </c>
      <c r="Q17" s="13">
        <f t="shared" ref="Q17:Q21" si="5">SUMIFS($C$2:$C$1001, $B$2:$B$1001,P17,$A$2:$A$1001,"A",$D$2:$D$1001,"&lt;=31/01/2019")</f>
        <v>76</v>
      </c>
      <c r="R17" s="13">
        <f t="shared" ref="R17:R21" si="6">SUMIFS($C$2:$C$1001, $B$2:$B$1001,P17,$A$2:$A$1001,"A",$D$2:$D$1001,"&gt;=1/02/2019",$D$2:$D$1001,"&lt;=28/02/2019")</f>
        <v>76</v>
      </c>
      <c r="S17" s="13">
        <f t="shared" ref="S17:S21" si="7">SUMIFS($C$2:$C$1001, $B$2:$B$1001,P17,$A$2:$A$1001,"A",$D$2:$D$1001,"&gt;=1/03/2019",$D$2:$D$1001,"&lt;=31/03/2019")</f>
        <v>111</v>
      </c>
    </row>
    <row r="18" spans="1:19" x14ac:dyDescent="0.35">
      <c r="A18" t="s">
        <v>18</v>
      </c>
      <c r="B18" t="s">
        <v>22</v>
      </c>
      <c r="C18" s="29">
        <v>7</v>
      </c>
      <c r="D18" s="42">
        <v>43467</v>
      </c>
      <c r="P18" s="13" t="s">
        <v>44</v>
      </c>
      <c r="Q18" s="13">
        <f t="shared" si="5"/>
        <v>104</v>
      </c>
      <c r="R18" s="13">
        <f t="shared" si="6"/>
        <v>90</v>
      </c>
      <c r="S18" s="13">
        <f t="shared" si="7"/>
        <v>119</v>
      </c>
    </row>
    <row r="19" spans="1:19" x14ac:dyDescent="0.35">
      <c r="A19" t="s">
        <v>18</v>
      </c>
      <c r="B19" t="s">
        <v>36</v>
      </c>
      <c r="C19" s="29">
        <v>6</v>
      </c>
      <c r="D19" s="42">
        <v>43467</v>
      </c>
      <c r="P19" s="13" t="s">
        <v>22</v>
      </c>
      <c r="Q19" s="13">
        <f t="shared" si="5"/>
        <v>123</v>
      </c>
      <c r="R19" s="13">
        <f t="shared" si="6"/>
        <v>62</v>
      </c>
      <c r="S19" s="13">
        <f t="shared" si="7"/>
        <v>72</v>
      </c>
    </row>
    <row r="20" spans="1:19" x14ac:dyDescent="0.35">
      <c r="A20" t="s">
        <v>18</v>
      </c>
      <c r="B20" t="s">
        <v>44</v>
      </c>
      <c r="C20" s="29">
        <v>3</v>
      </c>
      <c r="D20" s="42">
        <v>43467</v>
      </c>
      <c r="P20" s="13" t="s">
        <v>32</v>
      </c>
      <c r="Q20" s="13">
        <f t="shared" si="5"/>
        <v>178</v>
      </c>
      <c r="R20" s="13">
        <f t="shared" si="6"/>
        <v>101</v>
      </c>
      <c r="S20" s="13">
        <f t="shared" si="7"/>
        <v>92</v>
      </c>
    </row>
    <row r="21" spans="1:19" x14ac:dyDescent="0.35">
      <c r="A21" t="s">
        <v>42</v>
      </c>
      <c r="B21" t="s">
        <v>32</v>
      </c>
      <c r="C21" s="29">
        <v>2</v>
      </c>
      <c r="D21" s="42">
        <v>43467</v>
      </c>
      <c r="P21" s="13" t="s">
        <v>36</v>
      </c>
      <c r="Q21" s="13">
        <f t="shared" si="5"/>
        <v>139</v>
      </c>
      <c r="R21" s="13">
        <f t="shared" si="6"/>
        <v>108</v>
      </c>
      <c r="S21" s="13">
        <f t="shared" si="7"/>
        <v>86</v>
      </c>
    </row>
    <row r="22" spans="1:19" x14ac:dyDescent="0.35">
      <c r="A22" t="s">
        <v>25</v>
      </c>
      <c r="B22" t="s">
        <v>28</v>
      </c>
      <c r="C22" s="29">
        <v>5</v>
      </c>
      <c r="D22" s="42">
        <v>43468</v>
      </c>
      <c r="P22" s="44"/>
      <c r="Q22">
        <f>SUM(Q16:Q21)</f>
        <v>743</v>
      </c>
      <c r="R22">
        <f t="shared" ref="R22:S22" si="8">SUM(R16:R21)</f>
        <v>508</v>
      </c>
      <c r="S22">
        <f t="shared" si="8"/>
        <v>608</v>
      </c>
    </row>
    <row r="23" spans="1:19" x14ac:dyDescent="0.35">
      <c r="A23" t="s">
        <v>42</v>
      </c>
      <c r="B23" t="s">
        <v>22</v>
      </c>
      <c r="C23" s="29">
        <v>3</v>
      </c>
      <c r="D23" s="42">
        <v>43468</v>
      </c>
    </row>
    <row r="24" spans="1:19" x14ac:dyDescent="0.35">
      <c r="A24" t="s">
        <v>42</v>
      </c>
      <c r="B24" t="s">
        <v>32</v>
      </c>
      <c r="C24" s="29">
        <v>2</v>
      </c>
      <c r="D24" s="42">
        <v>43468</v>
      </c>
      <c r="P24" s="59" t="s">
        <v>5</v>
      </c>
      <c r="Q24" s="71" t="s">
        <v>42</v>
      </c>
      <c r="R24" s="71"/>
      <c r="S24" s="71"/>
    </row>
    <row r="25" spans="1:19" x14ac:dyDescent="0.35">
      <c r="A25" t="s">
        <v>18</v>
      </c>
      <c r="B25" t="s">
        <v>28</v>
      </c>
      <c r="C25" s="29">
        <v>5</v>
      </c>
      <c r="D25" s="42">
        <v>43468</v>
      </c>
      <c r="P25" s="59"/>
      <c r="Q25" s="26" t="s">
        <v>1046</v>
      </c>
      <c r="R25" s="31" t="s">
        <v>1047</v>
      </c>
      <c r="S25" s="14" t="s">
        <v>1048</v>
      </c>
    </row>
    <row r="26" spans="1:19" x14ac:dyDescent="0.35">
      <c r="A26" t="s">
        <v>18</v>
      </c>
      <c r="B26" t="s">
        <v>36</v>
      </c>
      <c r="C26" s="29">
        <v>3</v>
      </c>
      <c r="D26" s="42">
        <v>43468</v>
      </c>
      <c r="P26" s="13" t="s">
        <v>28</v>
      </c>
      <c r="Q26" s="13">
        <f>SUMIFS($C$2:$C$1001, $B$2:$B$1001,P26,$A$2:$A$1001,"B",$D$2:$D$1001,"&lt;=31/01/2019")</f>
        <v>84</v>
      </c>
      <c r="R26" s="13">
        <f>SUMIFS($C$2:$C$1001, $B$2:$B$1001,P26,$A$2:$A$1001,"B",$D$2:$D$1001,"&gt;=1/02/2019",$D$2:$D$1001,"&lt;=28/02/2019")</f>
        <v>82</v>
      </c>
      <c r="S26" s="13">
        <f>SUMIFS($C$2:$C$1001, $B$2:$B$1001,P26,$A$2:$A$1001,"B",$D$2:$D$1001,"&gt;=1/03/2019",$D$2:$D$1001,"&lt;=31/03/2019")</f>
        <v>150</v>
      </c>
    </row>
    <row r="27" spans="1:19" x14ac:dyDescent="0.35">
      <c r="A27" t="s">
        <v>18</v>
      </c>
      <c r="B27" t="s">
        <v>32</v>
      </c>
      <c r="C27" s="29">
        <v>8</v>
      </c>
      <c r="D27" s="42">
        <v>43468</v>
      </c>
      <c r="P27" s="13" t="s">
        <v>46</v>
      </c>
      <c r="Q27" s="13">
        <f t="shared" ref="Q27:Q31" si="9">SUMIFS($C$2:$C$1001, $B$2:$B$1001,P27,$A$2:$A$1001,"B",$D$2:$D$1001,"&lt;=31/01/2019")</f>
        <v>86</v>
      </c>
      <c r="R27" s="13">
        <f t="shared" ref="R27:R31" si="10">SUMIFS($C$2:$C$1001, $B$2:$B$1001,P27,$A$2:$A$1001,"B",$D$2:$D$1001,"&gt;=1/02/2019",$D$2:$D$1001,"&lt;=28/02/2019")</f>
        <v>137</v>
      </c>
      <c r="S27" s="13">
        <f t="shared" ref="S27:S31" si="11">SUMIFS($C$2:$C$1001, $B$2:$B$1001,P27,$A$2:$A$1001,"B",$D$2:$D$1001,"&gt;=1/03/2019",$D$2:$D$1001,"&lt;=31/03/2019")</f>
        <v>74</v>
      </c>
    </row>
    <row r="28" spans="1:19" x14ac:dyDescent="0.35">
      <c r="A28" t="s">
        <v>42</v>
      </c>
      <c r="B28" t="s">
        <v>46</v>
      </c>
      <c r="C28" s="29">
        <v>1</v>
      </c>
      <c r="D28" s="42">
        <v>43468</v>
      </c>
      <c r="P28" s="13" t="s">
        <v>44</v>
      </c>
      <c r="Q28" s="13">
        <f t="shared" si="9"/>
        <v>101</v>
      </c>
      <c r="R28" s="13">
        <f t="shared" si="10"/>
        <v>76</v>
      </c>
      <c r="S28" s="13">
        <f t="shared" si="11"/>
        <v>93</v>
      </c>
    </row>
    <row r="29" spans="1:19" x14ac:dyDescent="0.35">
      <c r="A29" t="s">
        <v>18</v>
      </c>
      <c r="B29" t="s">
        <v>46</v>
      </c>
      <c r="C29" s="29">
        <v>2</v>
      </c>
      <c r="D29" s="42">
        <v>43468</v>
      </c>
      <c r="P29" s="13" t="s">
        <v>22</v>
      </c>
      <c r="Q29" s="13">
        <f t="shared" si="9"/>
        <v>143</v>
      </c>
      <c r="R29" s="13">
        <f t="shared" si="10"/>
        <v>87</v>
      </c>
      <c r="S29" s="13">
        <f t="shared" si="11"/>
        <v>90</v>
      </c>
    </row>
    <row r="30" spans="1:19" x14ac:dyDescent="0.35">
      <c r="A30" t="s">
        <v>42</v>
      </c>
      <c r="B30" t="s">
        <v>44</v>
      </c>
      <c r="C30" s="29">
        <v>5</v>
      </c>
      <c r="D30" s="42">
        <v>43469</v>
      </c>
      <c r="P30" s="13" t="s">
        <v>32</v>
      </c>
      <c r="Q30" s="13">
        <f t="shared" si="9"/>
        <v>82</v>
      </c>
      <c r="R30" s="13">
        <f t="shared" si="10"/>
        <v>72</v>
      </c>
      <c r="S30" s="13">
        <f t="shared" si="11"/>
        <v>141</v>
      </c>
    </row>
    <row r="31" spans="1:19" x14ac:dyDescent="0.35">
      <c r="A31" t="s">
        <v>18</v>
      </c>
      <c r="B31" t="s">
        <v>22</v>
      </c>
      <c r="C31" s="29">
        <v>9</v>
      </c>
      <c r="D31" s="42">
        <v>43469</v>
      </c>
      <c r="P31" s="13" t="s">
        <v>36</v>
      </c>
      <c r="Q31" s="13">
        <f t="shared" si="9"/>
        <v>115</v>
      </c>
      <c r="R31" s="13">
        <f t="shared" si="10"/>
        <v>107</v>
      </c>
      <c r="S31" s="13">
        <f t="shared" si="11"/>
        <v>100</v>
      </c>
    </row>
    <row r="32" spans="1:19" x14ac:dyDescent="0.35">
      <c r="A32" t="s">
        <v>42</v>
      </c>
      <c r="B32" t="s">
        <v>46</v>
      </c>
      <c r="C32" s="29">
        <v>5</v>
      </c>
      <c r="D32" s="42">
        <v>43469</v>
      </c>
      <c r="Q32" s="45">
        <f>SUM(Q26:Q31)</f>
        <v>611</v>
      </c>
      <c r="R32" s="45">
        <f t="shared" ref="R32:S32" si="12">SUM(R26:R31)</f>
        <v>561</v>
      </c>
      <c r="S32" s="45">
        <f t="shared" si="12"/>
        <v>648</v>
      </c>
    </row>
    <row r="33" spans="1:19" x14ac:dyDescent="0.35">
      <c r="A33" t="s">
        <v>42</v>
      </c>
      <c r="B33" t="s">
        <v>36</v>
      </c>
      <c r="C33" s="29">
        <v>9</v>
      </c>
      <c r="D33" s="42">
        <v>43469</v>
      </c>
    </row>
    <row r="34" spans="1:19" x14ac:dyDescent="0.35">
      <c r="A34" t="s">
        <v>42</v>
      </c>
      <c r="B34" t="s">
        <v>36</v>
      </c>
      <c r="C34" s="29">
        <v>8</v>
      </c>
      <c r="D34" s="42">
        <v>43469</v>
      </c>
      <c r="P34" s="59" t="s">
        <v>5</v>
      </c>
      <c r="Q34" s="71" t="s">
        <v>25</v>
      </c>
      <c r="R34" s="71"/>
      <c r="S34" s="71"/>
    </row>
    <row r="35" spans="1:19" x14ac:dyDescent="0.35">
      <c r="A35" t="s">
        <v>18</v>
      </c>
      <c r="B35" t="s">
        <v>22</v>
      </c>
      <c r="C35" s="29">
        <v>2</v>
      </c>
      <c r="D35" s="42">
        <v>43469</v>
      </c>
      <c r="P35" s="59"/>
      <c r="Q35" s="26" t="s">
        <v>1046</v>
      </c>
      <c r="R35" s="31" t="s">
        <v>1047</v>
      </c>
      <c r="S35" s="14" t="s">
        <v>1048</v>
      </c>
    </row>
    <row r="36" spans="1:19" x14ac:dyDescent="0.35">
      <c r="A36" t="s">
        <v>25</v>
      </c>
      <c r="B36" t="s">
        <v>44</v>
      </c>
      <c r="C36" s="29">
        <v>4</v>
      </c>
      <c r="D36" s="42">
        <v>43470</v>
      </c>
      <c r="P36" s="13" t="s">
        <v>28</v>
      </c>
      <c r="Q36" s="13">
        <f>SUMIFS($C$2:$C$1001, $B$2:$B$1001,P36,$A$2:$A$1001,"C",$D$2:$D$1001,"&lt;=31/01/2019")</f>
        <v>143</v>
      </c>
      <c r="R36" s="13">
        <f>SUMIFS($C$2:$C$1001, $B$2:$B$1001,P36,$A$2:$A$1001,"C",$D$2:$D$1001,"&gt;=1/02/2019",$D$2:$D$1001,"&lt;=28/02/2019")</f>
        <v>92</v>
      </c>
      <c r="S36" s="13">
        <f>SUMIFS($C$2:$C$1001, $B$2:$B$1001,P36,$A$2:$A$1001,"C",$D$2:$D$1001,"&gt;=1/03/2019",$D$2:$D$1001,"&lt;=31/03/2019")</f>
        <v>98</v>
      </c>
    </row>
    <row r="37" spans="1:19" x14ac:dyDescent="0.35">
      <c r="A37" t="s">
        <v>25</v>
      </c>
      <c r="B37" t="s">
        <v>36</v>
      </c>
      <c r="C37" s="29">
        <v>1</v>
      </c>
      <c r="D37" s="42">
        <v>43470</v>
      </c>
      <c r="P37" s="13" t="s">
        <v>46</v>
      </c>
      <c r="Q37" s="13">
        <f t="shared" ref="Q37:Q41" si="13">SUMIFS($C$2:$C$1001, $B$2:$B$1001,P37,$A$2:$A$1001,"C",$D$2:$D$1001,"&lt;=31/01/2019")</f>
        <v>131</v>
      </c>
      <c r="R37" s="13">
        <f t="shared" ref="R37:R41" si="14">SUMIFS($C$2:$C$1001, $B$2:$B$1001,P37,$A$2:$A$1001,"C",$D$2:$D$1001,"&gt;=1/02/2019",$D$2:$D$1001,"&lt;=28/02/2019")</f>
        <v>96</v>
      </c>
      <c r="S37" s="13">
        <f t="shared" ref="S37:S41" si="15">SUMIFS($C$2:$C$1001, $B$2:$B$1001,P37,$A$2:$A$1001,"B",$D$2:$D$1001,"&gt;=1/03/2019",$D$2:$D$1001,"&lt;=31/03/2019")</f>
        <v>74</v>
      </c>
    </row>
    <row r="38" spans="1:19" x14ac:dyDescent="0.35">
      <c r="A38" t="s">
        <v>18</v>
      </c>
      <c r="B38" t="s">
        <v>36</v>
      </c>
      <c r="C38" s="29">
        <v>5</v>
      </c>
      <c r="D38" s="42">
        <v>43470</v>
      </c>
      <c r="P38" s="13" t="s">
        <v>44</v>
      </c>
      <c r="Q38" s="13">
        <f t="shared" si="13"/>
        <v>138</v>
      </c>
      <c r="R38" s="13">
        <f t="shared" si="14"/>
        <v>149</v>
      </c>
      <c r="S38" s="13">
        <f t="shared" si="15"/>
        <v>93</v>
      </c>
    </row>
    <row r="39" spans="1:19" x14ac:dyDescent="0.35">
      <c r="A39" t="s">
        <v>18</v>
      </c>
      <c r="B39" t="s">
        <v>28</v>
      </c>
      <c r="C39" s="29">
        <v>9</v>
      </c>
      <c r="D39" s="42">
        <v>43470</v>
      </c>
      <c r="P39" s="13" t="s">
        <v>22</v>
      </c>
      <c r="Q39" s="13">
        <f t="shared" si="13"/>
        <v>99</v>
      </c>
      <c r="R39" s="13">
        <f t="shared" si="14"/>
        <v>23</v>
      </c>
      <c r="S39" s="13">
        <f t="shared" si="15"/>
        <v>90</v>
      </c>
    </row>
    <row r="40" spans="1:19" x14ac:dyDescent="0.35">
      <c r="A40" t="s">
        <v>25</v>
      </c>
      <c r="B40" t="s">
        <v>22</v>
      </c>
      <c r="C40" s="29">
        <v>8</v>
      </c>
      <c r="D40" s="42">
        <v>43470</v>
      </c>
      <c r="P40" s="13" t="s">
        <v>32</v>
      </c>
      <c r="Q40" s="13">
        <f t="shared" si="13"/>
        <v>88</v>
      </c>
      <c r="R40" s="13">
        <f t="shared" si="14"/>
        <v>65</v>
      </c>
      <c r="S40" s="13">
        <f t="shared" si="15"/>
        <v>141</v>
      </c>
    </row>
    <row r="41" spans="1:19" x14ac:dyDescent="0.35">
      <c r="A41" t="s">
        <v>42</v>
      </c>
      <c r="B41" t="s">
        <v>32</v>
      </c>
      <c r="C41" s="29">
        <v>8</v>
      </c>
      <c r="D41" s="42">
        <v>43470</v>
      </c>
      <c r="P41" s="13" t="s">
        <v>36</v>
      </c>
      <c r="Q41" s="13">
        <f t="shared" si="13"/>
        <v>84</v>
      </c>
      <c r="R41" s="13">
        <f t="shared" si="14"/>
        <v>105</v>
      </c>
      <c r="S41" s="13">
        <f t="shared" si="15"/>
        <v>100</v>
      </c>
    </row>
    <row r="42" spans="1:19" x14ac:dyDescent="0.35">
      <c r="A42" t="s">
        <v>42</v>
      </c>
      <c r="B42" t="s">
        <v>32</v>
      </c>
      <c r="C42" s="29">
        <v>1</v>
      </c>
      <c r="D42" s="42">
        <v>43470</v>
      </c>
      <c r="Q42">
        <f>SUM(Q36:Q41)</f>
        <v>683</v>
      </c>
      <c r="R42">
        <f t="shared" ref="R42:S42" si="16">SUM(R36:R41)</f>
        <v>530</v>
      </c>
      <c r="S42">
        <f t="shared" si="16"/>
        <v>596</v>
      </c>
    </row>
    <row r="43" spans="1:19" x14ac:dyDescent="0.35">
      <c r="A43" t="s">
        <v>25</v>
      </c>
      <c r="B43" t="s">
        <v>32</v>
      </c>
      <c r="C43" s="29">
        <v>2</v>
      </c>
      <c r="D43" s="42">
        <v>43470</v>
      </c>
    </row>
    <row r="44" spans="1:19" x14ac:dyDescent="0.35">
      <c r="A44" t="s">
        <v>42</v>
      </c>
      <c r="B44" t="s">
        <v>36</v>
      </c>
      <c r="C44" s="29">
        <v>6</v>
      </c>
      <c r="D44" s="42">
        <v>43470</v>
      </c>
    </row>
    <row r="45" spans="1:19" x14ac:dyDescent="0.35">
      <c r="A45" t="s">
        <v>25</v>
      </c>
      <c r="B45" t="s">
        <v>44</v>
      </c>
      <c r="C45" s="29">
        <v>8</v>
      </c>
      <c r="D45" s="42">
        <v>43470</v>
      </c>
    </row>
    <row r="46" spans="1:19" x14ac:dyDescent="0.35">
      <c r="A46" t="s">
        <v>25</v>
      </c>
      <c r="B46" t="s">
        <v>22</v>
      </c>
      <c r="C46" s="29">
        <v>2</v>
      </c>
      <c r="D46" s="42">
        <v>43470</v>
      </c>
    </row>
    <row r="47" spans="1:19" x14ac:dyDescent="0.35">
      <c r="A47" t="s">
        <v>42</v>
      </c>
      <c r="B47" t="s">
        <v>28</v>
      </c>
      <c r="C47" s="29">
        <v>4</v>
      </c>
      <c r="D47" s="42">
        <v>43470</v>
      </c>
    </row>
    <row r="48" spans="1:19" x14ac:dyDescent="0.35">
      <c r="A48" t="s">
        <v>42</v>
      </c>
      <c r="B48" t="s">
        <v>22</v>
      </c>
      <c r="C48" s="29">
        <v>9</v>
      </c>
      <c r="D48" s="42">
        <v>43471</v>
      </c>
    </row>
    <row r="49" spans="1:4" x14ac:dyDescent="0.35">
      <c r="A49" t="s">
        <v>42</v>
      </c>
      <c r="B49" t="s">
        <v>44</v>
      </c>
      <c r="C49" s="29">
        <v>9</v>
      </c>
      <c r="D49" s="42">
        <v>43471</v>
      </c>
    </row>
    <row r="50" spans="1:4" x14ac:dyDescent="0.35">
      <c r="A50" t="s">
        <v>42</v>
      </c>
      <c r="B50" t="s">
        <v>28</v>
      </c>
      <c r="C50" s="29">
        <v>6</v>
      </c>
      <c r="D50" s="42">
        <v>43471</v>
      </c>
    </row>
    <row r="51" spans="1:4" x14ac:dyDescent="0.35">
      <c r="A51" t="s">
        <v>25</v>
      </c>
      <c r="B51" t="s">
        <v>46</v>
      </c>
      <c r="C51" s="29">
        <v>10</v>
      </c>
      <c r="D51" s="42">
        <v>43471</v>
      </c>
    </row>
    <row r="52" spans="1:4" x14ac:dyDescent="0.35">
      <c r="A52" t="s">
        <v>25</v>
      </c>
      <c r="B52" t="s">
        <v>44</v>
      </c>
      <c r="C52" s="29">
        <v>7</v>
      </c>
      <c r="D52" s="42">
        <v>43471</v>
      </c>
    </row>
    <row r="53" spans="1:4" x14ac:dyDescent="0.35">
      <c r="A53" t="s">
        <v>18</v>
      </c>
      <c r="B53" t="s">
        <v>44</v>
      </c>
      <c r="C53" s="29">
        <v>5</v>
      </c>
      <c r="D53" s="42">
        <v>43471</v>
      </c>
    </row>
    <row r="54" spans="1:4" x14ac:dyDescent="0.35">
      <c r="A54" t="s">
        <v>42</v>
      </c>
      <c r="B54" t="s">
        <v>46</v>
      </c>
      <c r="C54" s="29">
        <v>4</v>
      </c>
      <c r="D54" s="42">
        <v>43471</v>
      </c>
    </row>
    <row r="55" spans="1:4" x14ac:dyDescent="0.35">
      <c r="A55" t="s">
        <v>25</v>
      </c>
      <c r="B55" t="s">
        <v>46</v>
      </c>
      <c r="C55" s="29">
        <v>1</v>
      </c>
      <c r="D55" s="42">
        <v>43471</v>
      </c>
    </row>
    <row r="56" spans="1:4" x14ac:dyDescent="0.35">
      <c r="A56" t="s">
        <v>42</v>
      </c>
      <c r="B56" t="s">
        <v>32</v>
      </c>
      <c r="C56" s="29">
        <v>2</v>
      </c>
      <c r="D56" s="42">
        <v>43471</v>
      </c>
    </row>
    <row r="57" spans="1:4" x14ac:dyDescent="0.35">
      <c r="A57" t="s">
        <v>25</v>
      </c>
      <c r="B57" t="s">
        <v>28</v>
      </c>
      <c r="C57" s="29">
        <v>8</v>
      </c>
      <c r="D57" s="42">
        <v>43472</v>
      </c>
    </row>
    <row r="58" spans="1:4" x14ac:dyDescent="0.35">
      <c r="A58" t="s">
        <v>18</v>
      </c>
      <c r="B58" t="s">
        <v>32</v>
      </c>
      <c r="C58" s="29">
        <v>2</v>
      </c>
      <c r="D58" s="42">
        <v>43472</v>
      </c>
    </row>
    <row r="59" spans="1:4" x14ac:dyDescent="0.35">
      <c r="A59" t="s">
        <v>18</v>
      </c>
      <c r="B59" t="s">
        <v>22</v>
      </c>
      <c r="C59" s="29">
        <v>8</v>
      </c>
      <c r="D59" s="42">
        <v>43472</v>
      </c>
    </row>
    <row r="60" spans="1:4" x14ac:dyDescent="0.35">
      <c r="A60" t="s">
        <v>18</v>
      </c>
      <c r="B60" t="s">
        <v>32</v>
      </c>
      <c r="C60" s="29">
        <v>10</v>
      </c>
      <c r="D60" s="42">
        <v>43472</v>
      </c>
    </row>
    <row r="61" spans="1:4" x14ac:dyDescent="0.35">
      <c r="A61" t="s">
        <v>25</v>
      </c>
      <c r="B61" t="s">
        <v>28</v>
      </c>
      <c r="C61" s="29">
        <v>6</v>
      </c>
      <c r="D61" s="42">
        <v>43472</v>
      </c>
    </row>
    <row r="62" spans="1:4" x14ac:dyDescent="0.35">
      <c r="A62" t="s">
        <v>25</v>
      </c>
      <c r="B62" t="s">
        <v>36</v>
      </c>
      <c r="C62" s="29">
        <v>3</v>
      </c>
      <c r="D62" s="42">
        <v>43472</v>
      </c>
    </row>
    <row r="63" spans="1:4" x14ac:dyDescent="0.35">
      <c r="A63" t="s">
        <v>25</v>
      </c>
      <c r="B63" t="s">
        <v>32</v>
      </c>
      <c r="C63" s="29">
        <v>6</v>
      </c>
      <c r="D63" s="42">
        <v>43472</v>
      </c>
    </row>
    <row r="64" spans="1:4" x14ac:dyDescent="0.35">
      <c r="A64" t="s">
        <v>42</v>
      </c>
      <c r="B64" t="s">
        <v>36</v>
      </c>
      <c r="C64" s="29">
        <v>9</v>
      </c>
      <c r="D64" s="42">
        <v>43472</v>
      </c>
    </row>
    <row r="65" spans="1:4" x14ac:dyDescent="0.35">
      <c r="A65" t="s">
        <v>18</v>
      </c>
      <c r="B65" t="s">
        <v>36</v>
      </c>
      <c r="C65" s="29">
        <v>10</v>
      </c>
      <c r="D65" s="42">
        <v>43472</v>
      </c>
    </row>
    <row r="66" spans="1:4" x14ac:dyDescent="0.35">
      <c r="A66" t="s">
        <v>42</v>
      </c>
      <c r="B66" t="s">
        <v>22</v>
      </c>
      <c r="C66" s="29">
        <v>4</v>
      </c>
      <c r="D66" s="42">
        <v>43473</v>
      </c>
    </row>
    <row r="67" spans="1:4" x14ac:dyDescent="0.35">
      <c r="A67" t="s">
        <v>18</v>
      </c>
      <c r="B67" t="s">
        <v>22</v>
      </c>
      <c r="C67" s="29">
        <v>10</v>
      </c>
      <c r="D67" s="42">
        <v>43473</v>
      </c>
    </row>
    <row r="68" spans="1:4" x14ac:dyDescent="0.35">
      <c r="A68" t="s">
        <v>25</v>
      </c>
      <c r="B68" t="s">
        <v>22</v>
      </c>
      <c r="C68" s="29">
        <v>2</v>
      </c>
      <c r="D68" s="42">
        <v>43473</v>
      </c>
    </row>
    <row r="69" spans="1:4" x14ac:dyDescent="0.35">
      <c r="A69" t="s">
        <v>42</v>
      </c>
      <c r="B69" t="s">
        <v>46</v>
      </c>
      <c r="C69" s="29">
        <v>6</v>
      </c>
      <c r="D69" s="42">
        <v>43473</v>
      </c>
    </row>
    <row r="70" spans="1:4" x14ac:dyDescent="0.35">
      <c r="A70" t="s">
        <v>18</v>
      </c>
      <c r="B70" t="s">
        <v>36</v>
      </c>
      <c r="C70" s="29">
        <v>10</v>
      </c>
      <c r="D70" s="42">
        <v>43473</v>
      </c>
    </row>
    <row r="71" spans="1:4" x14ac:dyDescent="0.35">
      <c r="A71" t="s">
        <v>18</v>
      </c>
      <c r="B71" t="s">
        <v>22</v>
      </c>
      <c r="C71" s="29">
        <v>1</v>
      </c>
      <c r="D71" s="42">
        <v>43473</v>
      </c>
    </row>
    <row r="72" spans="1:4" x14ac:dyDescent="0.35">
      <c r="A72" t="s">
        <v>25</v>
      </c>
      <c r="B72" t="s">
        <v>44</v>
      </c>
      <c r="C72" s="29">
        <v>10</v>
      </c>
      <c r="D72" s="42">
        <v>43473</v>
      </c>
    </row>
    <row r="73" spans="1:4" x14ac:dyDescent="0.35">
      <c r="A73" t="s">
        <v>25</v>
      </c>
      <c r="B73" t="s">
        <v>46</v>
      </c>
      <c r="C73" s="29">
        <v>10</v>
      </c>
      <c r="D73" s="42">
        <v>43473</v>
      </c>
    </row>
    <row r="74" spans="1:4" x14ac:dyDescent="0.35">
      <c r="A74" t="s">
        <v>42</v>
      </c>
      <c r="B74" t="s">
        <v>44</v>
      </c>
      <c r="C74" s="29">
        <v>3</v>
      </c>
      <c r="D74" s="42">
        <v>43473</v>
      </c>
    </row>
    <row r="75" spans="1:4" x14ac:dyDescent="0.35">
      <c r="A75" t="s">
        <v>25</v>
      </c>
      <c r="B75" t="s">
        <v>28</v>
      </c>
      <c r="C75" s="29">
        <v>6</v>
      </c>
      <c r="D75" s="42">
        <v>43473</v>
      </c>
    </row>
    <row r="76" spans="1:4" x14ac:dyDescent="0.35">
      <c r="A76" t="s">
        <v>18</v>
      </c>
      <c r="B76" t="s">
        <v>32</v>
      </c>
      <c r="C76" s="29">
        <v>9</v>
      </c>
      <c r="D76" s="42">
        <v>43473</v>
      </c>
    </row>
    <row r="77" spans="1:4" x14ac:dyDescent="0.35">
      <c r="A77" t="s">
        <v>25</v>
      </c>
      <c r="B77" t="s">
        <v>28</v>
      </c>
      <c r="C77" s="29">
        <v>10</v>
      </c>
      <c r="D77" s="42">
        <v>43473</v>
      </c>
    </row>
    <row r="78" spans="1:4" x14ac:dyDescent="0.35">
      <c r="A78" t="s">
        <v>25</v>
      </c>
      <c r="B78" t="s">
        <v>46</v>
      </c>
      <c r="C78" s="29">
        <v>9</v>
      </c>
      <c r="D78" s="42">
        <v>43473</v>
      </c>
    </row>
    <row r="79" spans="1:4" x14ac:dyDescent="0.35">
      <c r="A79" t="s">
        <v>18</v>
      </c>
      <c r="B79" t="s">
        <v>46</v>
      </c>
      <c r="C79" s="29">
        <v>9</v>
      </c>
      <c r="D79" s="42">
        <v>43473</v>
      </c>
    </row>
    <row r="80" spans="1:4" x14ac:dyDescent="0.35">
      <c r="A80" t="s">
        <v>25</v>
      </c>
      <c r="B80" t="s">
        <v>44</v>
      </c>
      <c r="C80" s="29">
        <v>10</v>
      </c>
      <c r="D80" s="42">
        <v>43473</v>
      </c>
    </row>
    <row r="81" spans="1:4" x14ac:dyDescent="0.35">
      <c r="A81" t="s">
        <v>25</v>
      </c>
      <c r="B81" t="s">
        <v>22</v>
      </c>
      <c r="C81" s="29">
        <v>5</v>
      </c>
      <c r="D81" s="42">
        <v>43473</v>
      </c>
    </row>
    <row r="82" spans="1:4" x14ac:dyDescent="0.35">
      <c r="A82" t="s">
        <v>25</v>
      </c>
      <c r="B82" t="s">
        <v>22</v>
      </c>
      <c r="C82" s="29">
        <v>6</v>
      </c>
      <c r="D82" s="42">
        <v>43473</v>
      </c>
    </row>
    <row r="83" spans="1:4" x14ac:dyDescent="0.35">
      <c r="A83" t="s">
        <v>42</v>
      </c>
      <c r="B83" t="s">
        <v>44</v>
      </c>
      <c r="C83" s="29">
        <v>3</v>
      </c>
      <c r="D83" s="42">
        <v>43473</v>
      </c>
    </row>
    <row r="84" spans="1:4" x14ac:dyDescent="0.35">
      <c r="A84" t="s">
        <v>25</v>
      </c>
      <c r="B84" t="s">
        <v>44</v>
      </c>
      <c r="C84" s="29">
        <v>8</v>
      </c>
      <c r="D84" s="42">
        <v>43474</v>
      </c>
    </row>
    <row r="85" spans="1:4" x14ac:dyDescent="0.35">
      <c r="A85" t="s">
        <v>25</v>
      </c>
      <c r="B85" t="s">
        <v>44</v>
      </c>
      <c r="C85" s="29">
        <v>4</v>
      </c>
      <c r="D85" s="42">
        <v>43474</v>
      </c>
    </row>
    <row r="86" spans="1:4" x14ac:dyDescent="0.35">
      <c r="A86" t="s">
        <v>25</v>
      </c>
      <c r="B86" t="s">
        <v>36</v>
      </c>
      <c r="C86" s="29">
        <v>5</v>
      </c>
      <c r="D86" s="42">
        <v>43474</v>
      </c>
    </row>
    <row r="87" spans="1:4" x14ac:dyDescent="0.35">
      <c r="A87" t="s">
        <v>25</v>
      </c>
      <c r="B87" t="s">
        <v>36</v>
      </c>
      <c r="C87" s="29">
        <v>7</v>
      </c>
      <c r="D87" s="42">
        <v>43474</v>
      </c>
    </row>
    <row r="88" spans="1:4" x14ac:dyDescent="0.35">
      <c r="A88" t="s">
        <v>25</v>
      </c>
      <c r="B88" t="s">
        <v>46</v>
      </c>
      <c r="C88" s="29">
        <v>5</v>
      </c>
      <c r="D88" s="42">
        <v>43474</v>
      </c>
    </row>
    <row r="89" spans="1:4" x14ac:dyDescent="0.35">
      <c r="A89" t="s">
        <v>18</v>
      </c>
      <c r="B89" t="s">
        <v>44</v>
      </c>
      <c r="C89" s="29">
        <v>7</v>
      </c>
      <c r="D89" s="42">
        <v>43474</v>
      </c>
    </row>
    <row r="90" spans="1:4" x14ac:dyDescent="0.35">
      <c r="A90" t="s">
        <v>18</v>
      </c>
      <c r="B90" t="s">
        <v>36</v>
      </c>
      <c r="C90" s="29">
        <v>1</v>
      </c>
      <c r="D90" s="42">
        <v>43474</v>
      </c>
    </row>
    <row r="91" spans="1:4" x14ac:dyDescent="0.35">
      <c r="A91" t="s">
        <v>42</v>
      </c>
      <c r="B91" t="s">
        <v>22</v>
      </c>
      <c r="C91" s="29">
        <v>6</v>
      </c>
      <c r="D91" s="42">
        <v>43474</v>
      </c>
    </row>
    <row r="92" spans="1:4" x14ac:dyDescent="0.35">
      <c r="A92" t="s">
        <v>25</v>
      </c>
      <c r="B92" t="s">
        <v>32</v>
      </c>
      <c r="C92" s="29">
        <v>4</v>
      </c>
      <c r="D92" s="42">
        <v>43475</v>
      </c>
    </row>
    <row r="93" spans="1:4" x14ac:dyDescent="0.35">
      <c r="A93" t="s">
        <v>25</v>
      </c>
      <c r="B93" t="s">
        <v>36</v>
      </c>
      <c r="C93" s="29">
        <v>10</v>
      </c>
      <c r="D93" s="42">
        <v>43475</v>
      </c>
    </row>
    <row r="94" spans="1:4" x14ac:dyDescent="0.35">
      <c r="A94" t="s">
        <v>18</v>
      </c>
      <c r="B94" t="s">
        <v>36</v>
      </c>
      <c r="C94" s="29">
        <v>7</v>
      </c>
      <c r="D94" s="42">
        <v>43475</v>
      </c>
    </row>
    <row r="95" spans="1:4" x14ac:dyDescent="0.35">
      <c r="A95" t="s">
        <v>42</v>
      </c>
      <c r="B95" t="s">
        <v>22</v>
      </c>
      <c r="C95" s="29">
        <v>9</v>
      </c>
      <c r="D95" s="42">
        <v>43475</v>
      </c>
    </row>
    <row r="96" spans="1:4" x14ac:dyDescent="0.35">
      <c r="A96" t="s">
        <v>25</v>
      </c>
      <c r="B96" t="s">
        <v>22</v>
      </c>
      <c r="C96" s="29">
        <v>1</v>
      </c>
      <c r="D96" s="42">
        <v>43475</v>
      </c>
    </row>
    <row r="97" spans="1:4" x14ac:dyDescent="0.35">
      <c r="A97" t="s">
        <v>18</v>
      </c>
      <c r="B97" t="s">
        <v>28</v>
      </c>
      <c r="C97" s="29">
        <v>1</v>
      </c>
      <c r="D97" s="42">
        <v>43475</v>
      </c>
    </row>
    <row r="98" spans="1:4" x14ac:dyDescent="0.35">
      <c r="A98" t="s">
        <v>42</v>
      </c>
      <c r="B98" t="s">
        <v>22</v>
      </c>
      <c r="C98" s="29">
        <v>10</v>
      </c>
      <c r="D98" s="42">
        <v>43475</v>
      </c>
    </row>
    <row r="99" spans="1:4" x14ac:dyDescent="0.35">
      <c r="A99" t="s">
        <v>25</v>
      </c>
      <c r="B99" t="s">
        <v>28</v>
      </c>
      <c r="C99" s="29">
        <v>6</v>
      </c>
      <c r="D99" s="42">
        <v>43475</v>
      </c>
    </row>
    <row r="100" spans="1:4" x14ac:dyDescent="0.35">
      <c r="A100" t="s">
        <v>18</v>
      </c>
      <c r="B100" t="s">
        <v>44</v>
      </c>
      <c r="C100" s="29">
        <v>3</v>
      </c>
      <c r="D100" s="42">
        <v>43475</v>
      </c>
    </row>
    <row r="101" spans="1:4" x14ac:dyDescent="0.35">
      <c r="A101" t="s">
        <v>42</v>
      </c>
      <c r="B101" t="s">
        <v>32</v>
      </c>
      <c r="C101" s="29">
        <v>6</v>
      </c>
      <c r="D101" s="42">
        <v>43476</v>
      </c>
    </row>
    <row r="102" spans="1:4" x14ac:dyDescent="0.35">
      <c r="A102" t="s">
        <v>25</v>
      </c>
      <c r="B102" t="s">
        <v>46</v>
      </c>
      <c r="C102" s="29">
        <v>1</v>
      </c>
      <c r="D102" s="42">
        <v>43476</v>
      </c>
    </row>
    <row r="103" spans="1:4" x14ac:dyDescent="0.35">
      <c r="A103" t="s">
        <v>25</v>
      </c>
      <c r="B103" t="s">
        <v>46</v>
      </c>
      <c r="C103" s="29">
        <v>9</v>
      </c>
      <c r="D103" s="42">
        <v>43476</v>
      </c>
    </row>
    <row r="104" spans="1:4" x14ac:dyDescent="0.35">
      <c r="A104" t="s">
        <v>25</v>
      </c>
      <c r="B104" t="s">
        <v>28</v>
      </c>
      <c r="C104" s="29">
        <v>9</v>
      </c>
      <c r="D104" s="42">
        <v>43476</v>
      </c>
    </row>
    <row r="105" spans="1:4" x14ac:dyDescent="0.35">
      <c r="A105" t="s">
        <v>18</v>
      </c>
      <c r="B105" t="s">
        <v>44</v>
      </c>
      <c r="C105" s="29">
        <v>6</v>
      </c>
      <c r="D105" s="42">
        <v>43476</v>
      </c>
    </row>
    <row r="106" spans="1:4" x14ac:dyDescent="0.35">
      <c r="A106" t="s">
        <v>42</v>
      </c>
      <c r="B106" t="s">
        <v>22</v>
      </c>
      <c r="C106" s="29">
        <v>7</v>
      </c>
      <c r="D106" s="42">
        <v>43476</v>
      </c>
    </row>
    <row r="107" spans="1:4" x14ac:dyDescent="0.35">
      <c r="A107" t="s">
        <v>18</v>
      </c>
      <c r="B107" t="s">
        <v>28</v>
      </c>
      <c r="C107" s="29">
        <v>10</v>
      </c>
      <c r="D107" s="42">
        <v>43476</v>
      </c>
    </row>
    <row r="108" spans="1:4" x14ac:dyDescent="0.35">
      <c r="A108" t="s">
        <v>25</v>
      </c>
      <c r="B108" t="s">
        <v>46</v>
      </c>
      <c r="C108" s="29">
        <v>6</v>
      </c>
      <c r="D108" s="42">
        <v>43476</v>
      </c>
    </row>
    <row r="109" spans="1:4" x14ac:dyDescent="0.35">
      <c r="A109" t="s">
        <v>18</v>
      </c>
      <c r="B109" t="s">
        <v>36</v>
      </c>
      <c r="C109" s="29">
        <v>6</v>
      </c>
      <c r="D109" s="42">
        <v>43477</v>
      </c>
    </row>
    <row r="110" spans="1:4" x14ac:dyDescent="0.35">
      <c r="A110" t="s">
        <v>25</v>
      </c>
      <c r="B110" t="s">
        <v>44</v>
      </c>
      <c r="C110" s="29">
        <v>9</v>
      </c>
      <c r="D110" s="42">
        <v>43477</v>
      </c>
    </row>
    <row r="111" spans="1:4" x14ac:dyDescent="0.35">
      <c r="A111" t="s">
        <v>25</v>
      </c>
      <c r="B111" t="s">
        <v>28</v>
      </c>
      <c r="C111" s="29">
        <v>10</v>
      </c>
      <c r="D111" s="42">
        <v>43477</v>
      </c>
    </row>
    <row r="112" spans="1:4" x14ac:dyDescent="0.35">
      <c r="A112" t="s">
        <v>42</v>
      </c>
      <c r="B112" t="s">
        <v>36</v>
      </c>
      <c r="C112" s="29">
        <v>2</v>
      </c>
      <c r="D112" s="42">
        <v>43477</v>
      </c>
    </row>
    <row r="113" spans="1:4" x14ac:dyDescent="0.35">
      <c r="A113" t="s">
        <v>25</v>
      </c>
      <c r="B113" t="s">
        <v>22</v>
      </c>
      <c r="C113" s="29">
        <v>3</v>
      </c>
      <c r="D113" s="42">
        <v>43477</v>
      </c>
    </row>
    <row r="114" spans="1:4" x14ac:dyDescent="0.35">
      <c r="A114" t="s">
        <v>42</v>
      </c>
      <c r="B114" t="s">
        <v>46</v>
      </c>
      <c r="C114" s="29">
        <v>7</v>
      </c>
      <c r="D114" s="42">
        <v>43477</v>
      </c>
    </row>
    <row r="115" spans="1:4" x14ac:dyDescent="0.35">
      <c r="A115" t="s">
        <v>18</v>
      </c>
      <c r="B115" t="s">
        <v>32</v>
      </c>
      <c r="C115" s="29">
        <v>9</v>
      </c>
      <c r="D115" s="42">
        <v>43477</v>
      </c>
    </row>
    <row r="116" spans="1:4" x14ac:dyDescent="0.35">
      <c r="A116" t="s">
        <v>25</v>
      </c>
      <c r="B116" t="s">
        <v>32</v>
      </c>
      <c r="C116" s="29">
        <v>9</v>
      </c>
      <c r="D116" s="42">
        <v>43477</v>
      </c>
    </row>
    <row r="117" spans="1:4" x14ac:dyDescent="0.35">
      <c r="A117" t="s">
        <v>25</v>
      </c>
      <c r="B117" t="s">
        <v>46</v>
      </c>
      <c r="C117" s="29">
        <v>3</v>
      </c>
      <c r="D117" s="42">
        <v>43477</v>
      </c>
    </row>
    <row r="118" spans="1:4" x14ac:dyDescent="0.35">
      <c r="A118" t="s">
        <v>42</v>
      </c>
      <c r="B118" t="s">
        <v>46</v>
      </c>
      <c r="C118" s="29">
        <v>5</v>
      </c>
      <c r="D118" s="42">
        <v>43477</v>
      </c>
    </row>
    <row r="119" spans="1:4" x14ac:dyDescent="0.35">
      <c r="A119" t="s">
        <v>42</v>
      </c>
      <c r="B119" t="s">
        <v>46</v>
      </c>
      <c r="C119" s="29">
        <v>1</v>
      </c>
      <c r="D119" s="42">
        <v>43477</v>
      </c>
    </row>
    <row r="120" spans="1:4" x14ac:dyDescent="0.35">
      <c r="A120" t="s">
        <v>18</v>
      </c>
      <c r="B120" t="s">
        <v>44</v>
      </c>
      <c r="C120" s="29">
        <v>10</v>
      </c>
      <c r="D120" s="42">
        <v>43478</v>
      </c>
    </row>
    <row r="121" spans="1:4" x14ac:dyDescent="0.35">
      <c r="A121" t="s">
        <v>42</v>
      </c>
      <c r="B121" t="s">
        <v>32</v>
      </c>
      <c r="C121" s="29">
        <v>2</v>
      </c>
      <c r="D121" s="42">
        <v>43478</v>
      </c>
    </row>
    <row r="122" spans="1:4" x14ac:dyDescent="0.35">
      <c r="A122" t="s">
        <v>18</v>
      </c>
      <c r="B122" t="s">
        <v>28</v>
      </c>
      <c r="C122" s="29">
        <v>8</v>
      </c>
      <c r="D122" s="42">
        <v>43478</v>
      </c>
    </row>
    <row r="123" spans="1:4" x14ac:dyDescent="0.35">
      <c r="A123" t="s">
        <v>25</v>
      </c>
      <c r="B123" t="s">
        <v>36</v>
      </c>
      <c r="C123" s="29">
        <v>7</v>
      </c>
      <c r="D123" s="42">
        <v>43478</v>
      </c>
    </row>
    <row r="124" spans="1:4" x14ac:dyDescent="0.35">
      <c r="A124" t="s">
        <v>42</v>
      </c>
      <c r="B124" t="s">
        <v>36</v>
      </c>
      <c r="C124" s="29">
        <v>9</v>
      </c>
      <c r="D124" s="42">
        <v>43478</v>
      </c>
    </row>
    <row r="125" spans="1:4" x14ac:dyDescent="0.35">
      <c r="A125" t="s">
        <v>25</v>
      </c>
      <c r="B125" t="s">
        <v>32</v>
      </c>
      <c r="C125" s="29">
        <v>8</v>
      </c>
      <c r="D125" s="42">
        <v>43478</v>
      </c>
    </row>
    <row r="126" spans="1:4" x14ac:dyDescent="0.35">
      <c r="A126" t="s">
        <v>42</v>
      </c>
      <c r="B126" t="s">
        <v>46</v>
      </c>
      <c r="C126" s="29">
        <v>8</v>
      </c>
      <c r="D126" s="42">
        <v>43478</v>
      </c>
    </row>
    <row r="127" spans="1:4" x14ac:dyDescent="0.35">
      <c r="A127" t="s">
        <v>18</v>
      </c>
      <c r="B127" t="s">
        <v>32</v>
      </c>
      <c r="C127" s="29">
        <v>7</v>
      </c>
      <c r="D127" s="42">
        <v>43478</v>
      </c>
    </row>
    <row r="128" spans="1:4" x14ac:dyDescent="0.35">
      <c r="A128" t="s">
        <v>18</v>
      </c>
      <c r="B128" t="s">
        <v>36</v>
      </c>
      <c r="C128" s="29">
        <v>5</v>
      </c>
      <c r="D128" s="42">
        <v>43478</v>
      </c>
    </row>
    <row r="129" spans="1:4" x14ac:dyDescent="0.35">
      <c r="A129" t="s">
        <v>25</v>
      </c>
      <c r="B129" t="s">
        <v>46</v>
      </c>
      <c r="C129" s="29">
        <v>9</v>
      </c>
      <c r="D129" s="42">
        <v>43478</v>
      </c>
    </row>
    <row r="130" spans="1:4" x14ac:dyDescent="0.35">
      <c r="A130" t="s">
        <v>25</v>
      </c>
      <c r="B130" t="s">
        <v>44</v>
      </c>
      <c r="C130" s="29">
        <v>8</v>
      </c>
      <c r="D130" s="42">
        <v>43479</v>
      </c>
    </row>
    <row r="131" spans="1:4" x14ac:dyDescent="0.35">
      <c r="A131" t="s">
        <v>42</v>
      </c>
      <c r="B131" t="s">
        <v>36</v>
      </c>
      <c r="C131" s="29">
        <v>9</v>
      </c>
      <c r="D131" s="42">
        <v>43479</v>
      </c>
    </row>
    <row r="132" spans="1:4" x14ac:dyDescent="0.35">
      <c r="A132" t="s">
        <v>42</v>
      </c>
      <c r="B132" t="s">
        <v>46</v>
      </c>
      <c r="C132" s="29">
        <v>7</v>
      </c>
      <c r="D132" s="42">
        <v>43479</v>
      </c>
    </row>
    <row r="133" spans="1:4" x14ac:dyDescent="0.35">
      <c r="A133" t="s">
        <v>18</v>
      </c>
      <c r="B133" t="s">
        <v>36</v>
      </c>
      <c r="C133" s="29">
        <v>6</v>
      </c>
      <c r="D133" s="42">
        <v>43479</v>
      </c>
    </row>
    <row r="134" spans="1:4" x14ac:dyDescent="0.35">
      <c r="A134" t="s">
        <v>42</v>
      </c>
      <c r="B134" t="s">
        <v>36</v>
      </c>
      <c r="C134" s="29">
        <v>4</v>
      </c>
      <c r="D134" s="42">
        <v>43479</v>
      </c>
    </row>
    <row r="135" spans="1:4" x14ac:dyDescent="0.35">
      <c r="A135" t="s">
        <v>42</v>
      </c>
      <c r="B135" t="s">
        <v>28</v>
      </c>
      <c r="C135" s="29">
        <v>6</v>
      </c>
      <c r="D135" s="42">
        <v>43479</v>
      </c>
    </row>
    <row r="136" spans="1:4" x14ac:dyDescent="0.35">
      <c r="A136" t="s">
        <v>25</v>
      </c>
      <c r="B136" t="s">
        <v>22</v>
      </c>
      <c r="C136" s="29">
        <v>6</v>
      </c>
      <c r="D136" s="42">
        <v>43479</v>
      </c>
    </row>
    <row r="137" spans="1:4" x14ac:dyDescent="0.35">
      <c r="A137" t="s">
        <v>25</v>
      </c>
      <c r="B137" t="s">
        <v>46</v>
      </c>
      <c r="C137" s="29">
        <v>3</v>
      </c>
      <c r="D137" s="42">
        <v>43479</v>
      </c>
    </row>
    <row r="138" spans="1:4" x14ac:dyDescent="0.35">
      <c r="A138" t="s">
        <v>18</v>
      </c>
      <c r="B138" t="s">
        <v>28</v>
      </c>
      <c r="C138" s="29">
        <v>5</v>
      </c>
      <c r="D138" s="42">
        <v>43479</v>
      </c>
    </row>
    <row r="139" spans="1:4" x14ac:dyDescent="0.35">
      <c r="A139" t="s">
        <v>18</v>
      </c>
      <c r="B139" t="s">
        <v>32</v>
      </c>
      <c r="C139" s="29">
        <v>6</v>
      </c>
      <c r="D139" s="42">
        <v>43479</v>
      </c>
    </row>
    <row r="140" spans="1:4" x14ac:dyDescent="0.35">
      <c r="A140" t="s">
        <v>42</v>
      </c>
      <c r="B140" t="s">
        <v>36</v>
      </c>
      <c r="C140" s="29">
        <v>10</v>
      </c>
      <c r="D140" s="42">
        <v>43479</v>
      </c>
    </row>
    <row r="141" spans="1:4" x14ac:dyDescent="0.35">
      <c r="A141" t="s">
        <v>18</v>
      </c>
      <c r="B141" t="s">
        <v>36</v>
      </c>
      <c r="C141" s="29">
        <v>8</v>
      </c>
      <c r="D141" s="42">
        <v>43479</v>
      </c>
    </row>
    <row r="142" spans="1:4" x14ac:dyDescent="0.35">
      <c r="A142" t="s">
        <v>25</v>
      </c>
      <c r="B142" t="s">
        <v>36</v>
      </c>
      <c r="C142" s="29">
        <v>10</v>
      </c>
      <c r="D142" s="42">
        <v>43479</v>
      </c>
    </row>
    <row r="143" spans="1:4" x14ac:dyDescent="0.35">
      <c r="A143" t="s">
        <v>25</v>
      </c>
      <c r="B143" t="s">
        <v>22</v>
      </c>
      <c r="C143" s="29">
        <v>10</v>
      </c>
      <c r="D143" s="42">
        <v>43480</v>
      </c>
    </row>
    <row r="144" spans="1:4" x14ac:dyDescent="0.35">
      <c r="A144" t="s">
        <v>25</v>
      </c>
      <c r="B144" t="s">
        <v>22</v>
      </c>
      <c r="C144" s="29">
        <v>10</v>
      </c>
      <c r="D144" s="42">
        <v>43480</v>
      </c>
    </row>
    <row r="145" spans="1:4" x14ac:dyDescent="0.35">
      <c r="A145" t="s">
        <v>25</v>
      </c>
      <c r="B145" t="s">
        <v>44</v>
      </c>
      <c r="C145" s="29">
        <v>1</v>
      </c>
      <c r="D145" s="42">
        <v>43480</v>
      </c>
    </row>
    <row r="146" spans="1:4" x14ac:dyDescent="0.35">
      <c r="A146" t="s">
        <v>18</v>
      </c>
      <c r="B146" t="s">
        <v>32</v>
      </c>
      <c r="C146" s="29">
        <v>6</v>
      </c>
      <c r="D146" s="42">
        <v>43480</v>
      </c>
    </row>
    <row r="147" spans="1:4" x14ac:dyDescent="0.35">
      <c r="A147" t="s">
        <v>25</v>
      </c>
      <c r="B147" t="s">
        <v>22</v>
      </c>
      <c r="C147" s="29">
        <v>6</v>
      </c>
      <c r="D147" s="42">
        <v>43480</v>
      </c>
    </row>
    <row r="148" spans="1:4" x14ac:dyDescent="0.35">
      <c r="A148" t="s">
        <v>18</v>
      </c>
      <c r="B148" t="s">
        <v>46</v>
      </c>
      <c r="C148" s="29">
        <v>10</v>
      </c>
      <c r="D148" s="42">
        <v>43480</v>
      </c>
    </row>
    <row r="149" spans="1:4" x14ac:dyDescent="0.35">
      <c r="A149" t="s">
        <v>25</v>
      </c>
      <c r="B149" t="s">
        <v>22</v>
      </c>
      <c r="C149" s="29">
        <v>4</v>
      </c>
      <c r="D149" s="42">
        <v>43480</v>
      </c>
    </row>
    <row r="150" spans="1:4" x14ac:dyDescent="0.35">
      <c r="A150" t="s">
        <v>42</v>
      </c>
      <c r="B150" t="s">
        <v>32</v>
      </c>
      <c r="C150" s="29">
        <v>8</v>
      </c>
      <c r="D150" s="42">
        <v>43480</v>
      </c>
    </row>
    <row r="151" spans="1:4" x14ac:dyDescent="0.35">
      <c r="A151" t="s">
        <v>18</v>
      </c>
      <c r="B151" t="s">
        <v>22</v>
      </c>
      <c r="C151" s="29">
        <v>8</v>
      </c>
      <c r="D151" s="42">
        <v>43480</v>
      </c>
    </row>
    <row r="152" spans="1:4" x14ac:dyDescent="0.35">
      <c r="A152" t="s">
        <v>42</v>
      </c>
      <c r="B152" t="s">
        <v>46</v>
      </c>
      <c r="C152" s="29">
        <v>4</v>
      </c>
      <c r="D152" s="42">
        <v>43480</v>
      </c>
    </row>
    <row r="153" spans="1:4" x14ac:dyDescent="0.35">
      <c r="A153" t="s">
        <v>25</v>
      </c>
      <c r="B153" t="s">
        <v>36</v>
      </c>
      <c r="C153" s="29">
        <v>7</v>
      </c>
      <c r="D153" s="42">
        <v>43480</v>
      </c>
    </row>
    <row r="154" spans="1:4" x14ac:dyDescent="0.35">
      <c r="A154" t="s">
        <v>18</v>
      </c>
      <c r="B154" t="s">
        <v>46</v>
      </c>
      <c r="C154" s="29">
        <v>9</v>
      </c>
      <c r="D154" s="42">
        <v>43480</v>
      </c>
    </row>
    <row r="155" spans="1:4" x14ac:dyDescent="0.35">
      <c r="A155" t="s">
        <v>25</v>
      </c>
      <c r="B155" t="s">
        <v>44</v>
      </c>
      <c r="C155" s="29">
        <v>6</v>
      </c>
      <c r="D155" s="42">
        <v>43480</v>
      </c>
    </row>
    <row r="156" spans="1:4" x14ac:dyDescent="0.35">
      <c r="A156" t="s">
        <v>25</v>
      </c>
      <c r="B156" t="s">
        <v>36</v>
      </c>
      <c r="C156" s="29">
        <v>8</v>
      </c>
      <c r="D156" s="42">
        <v>43481</v>
      </c>
    </row>
    <row r="157" spans="1:4" x14ac:dyDescent="0.35">
      <c r="A157" t="s">
        <v>18</v>
      </c>
      <c r="B157" t="s">
        <v>44</v>
      </c>
      <c r="C157" s="29">
        <v>5</v>
      </c>
      <c r="D157" s="42">
        <v>43481</v>
      </c>
    </row>
    <row r="158" spans="1:4" x14ac:dyDescent="0.35">
      <c r="A158" t="s">
        <v>42</v>
      </c>
      <c r="B158" t="s">
        <v>28</v>
      </c>
      <c r="C158" s="29">
        <v>1</v>
      </c>
      <c r="D158" s="42">
        <v>43481</v>
      </c>
    </row>
    <row r="159" spans="1:4" x14ac:dyDescent="0.35">
      <c r="A159" t="s">
        <v>42</v>
      </c>
      <c r="B159" t="s">
        <v>32</v>
      </c>
      <c r="C159" s="29">
        <v>5</v>
      </c>
      <c r="D159" s="42">
        <v>43481</v>
      </c>
    </row>
    <row r="160" spans="1:4" x14ac:dyDescent="0.35">
      <c r="A160" t="s">
        <v>42</v>
      </c>
      <c r="B160" t="s">
        <v>22</v>
      </c>
      <c r="C160" s="29">
        <v>9</v>
      </c>
      <c r="D160" s="42">
        <v>43481</v>
      </c>
    </row>
    <row r="161" spans="1:4" x14ac:dyDescent="0.35">
      <c r="A161" t="s">
        <v>42</v>
      </c>
      <c r="B161" t="s">
        <v>36</v>
      </c>
      <c r="C161" s="29">
        <v>6</v>
      </c>
      <c r="D161" s="42">
        <v>43481</v>
      </c>
    </row>
    <row r="162" spans="1:4" x14ac:dyDescent="0.35">
      <c r="A162" t="s">
        <v>25</v>
      </c>
      <c r="B162" t="s">
        <v>44</v>
      </c>
      <c r="C162" s="29">
        <v>8</v>
      </c>
      <c r="D162" s="42">
        <v>43481</v>
      </c>
    </row>
    <row r="163" spans="1:4" x14ac:dyDescent="0.35">
      <c r="A163" t="s">
        <v>18</v>
      </c>
      <c r="B163" t="s">
        <v>36</v>
      </c>
      <c r="C163" s="29">
        <v>1</v>
      </c>
      <c r="D163" s="42">
        <v>43481</v>
      </c>
    </row>
    <row r="164" spans="1:4" x14ac:dyDescent="0.35">
      <c r="A164" t="s">
        <v>18</v>
      </c>
      <c r="B164" t="s">
        <v>44</v>
      </c>
      <c r="C164" s="29">
        <v>7</v>
      </c>
      <c r="D164" s="42">
        <v>43481</v>
      </c>
    </row>
    <row r="165" spans="1:4" x14ac:dyDescent="0.35">
      <c r="A165" t="s">
        <v>25</v>
      </c>
      <c r="B165" t="s">
        <v>36</v>
      </c>
      <c r="C165" s="29">
        <v>2</v>
      </c>
      <c r="D165" s="42">
        <v>43481</v>
      </c>
    </row>
    <row r="166" spans="1:4" x14ac:dyDescent="0.35">
      <c r="A166" t="s">
        <v>42</v>
      </c>
      <c r="B166" t="s">
        <v>44</v>
      </c>
      <c r="C166" s="29">
        <v>10</v>
      </c>
      <c r="D166" s="42">
        <v>43482</v>
      </c>
    </row>
    <row r="167" spans="1:4" x14ac:dyDescent="0.35">
      <c r="A167" t="s">
        <v>42</v>
      </c>
      <c r="B167" t="s">
        <v>22</v>
      </c>
      <c r="C167" s="29">
        <v>8</v>
      </c>
      <c r="D167" s="42">
        <v>43482</v>
      </c>
    </row>
    <row r="168" spans="1:4" x14ac:dyDescent="0.35">
      <c r="A168" t="s">
        <v>25</v>
      </c>
      <c r="B168" t="s">
        <v>32</v>
      </c>
      <c r="C168" s="29">
        <v>10</v>
      </c>
      <c r="D168" s="42">
        <v>43482</v>
      </c>
    </row>
    <row r="169" spans="1:4" x14ac:dyDescent="0.35">
      <c r="A169" t="s">
        <v>18</v>
      </c>
      <c r="B169" t="s">
        <v>46</v>
      </c>
      <c r="C169" s="29">
        <v>10</v>
      </c>
      <c r="D169" s="42">
        <v>43482</v>
      </c>
    </row>
    <row r="170" spans="1:4" x14ac:dyDescent="0.35">
      <c r="A170" t="s">
        <v>18</v>
      </c>
      <c r="B170" t="s">
        <v>44</v>
      </c>
      <c r="C170" s="29">
        <v>6</v>
      </c>
      <c r="D170" s="42">
        <v>43482</v>
      </c>
    </row>
    <row r="171" spans="1:4" x14ac:dyDescent="0.35">
      <c r="A171" t="s">
        <v>18</v>
      </c>
      <c r="B171" t="s">
        <v>36</v>
      </c>
      <c r="C171" s="29">
        <v>7</v>
      </c>
      <c r="D171" s="42">
        <v>43482</v>
      </c>
    </row>
    <row r="172" spans="1:4" x14ac:dyDescent="0.35">
      <c r="A172" t="s">
        <v>18</v>
      </c>
      <c r="B172" t="s">
        <v>22</v>
      </c>
      <c r="C172" s="29">
        <v>5</v>
      </c>
      <c r="D172" s="42">
        <v>43482</v>
      </c>
    </row>
    <row r="173" spans="1:4" x14ac:dyDescent="0.35">
      <c r="A173" t="s">
        <v>42</v>
      </c>
      <c r="B173" t="s">
        <v>44</v>
      </c>
      <c r="C173" s="29">
        <v>5</v>
      </c>
      <c r="D173" s="42">
        <v>43482</v>
      </c>
    </row>
    <row r="174" spans="1:4" x14ac:dyDescent="0.35">
      <c r="A174" t="s">
        <v>25</v>
      </c>
      <c r="B174" t="s">
        <v>28</v>
      </c>
      <c r="C174" s="29">
        <v>8</v>
      </c>
      <c r="D174" s="42">
        <v>43482</v>
      </c>
    </row>
    <row r="175" spans="1:4" x14ac:dyDescent="0.35">
      <c r="A175" t="s">
        <v>42</v>
      </c>
      <c r="B175" t="s">
        <v>28</v>
      </c>
      <c r="C175" s="29">
        <v>6</v>
      </c>
      <c r="D175" s="42">
        <v>43482</v>
      </c>
    </row>
    <row r="176" spans="1:4" x14ac:dyDescent="0.35">
      <c r="A176" t="s">
        <v>42</v>
      </c>
      <c r="B176" t="s">
        <v>44</v>
      </c>
      <c r="C176" s="29">
        <v>8</v>
      </c>
      <c r="D176" s="42">
        <v>43482</v>
      </c>
    </row>
    <row r="177" spans="1:4" x14ac:dyDescent="0.35">
      <c r="A177" t="s">
        <v>18</v>
      </c>
      <c r="B177" t="s">
        <v>32</v>
      </c>
      <c r="C177" s="29">
        <v>9</v>
      </c>
      <c r="D177" s="42">
        <v>43483</v>
      </c>
    </row>
    <row r="178" spans="1:4" x14ac:dyDescent="0.35">
      <c r="A178" t="s">
        <v>18</v>
      </c>
      <c r="B178" t="s">
        <v>44</v>
      </c>
      <c r="C178" s="29">
        <v>8</v>
      </c>
      <c r="D178" s="42">
        <v>43483</v>
      </c>
    </row>
    <row r="179" spans="1:4" x14ac:dyDescent="0.35">
      <c r="A179" t="s">
        <v>25</v>
      </c>
      <c r="B179" t="s">
        <v>46</v>
      </c>
      <c r="C179" s="29">
        <v>7</v>
      </c>
      <c r="D179" s="42">
        <v>43483</v>
      </c>
    </row>
    <row r="180" spans="1:4" x14ac:dyDescent="0.35">
      <c r="A180" t="s">
        <v>18</v>
      </c>
      <c r="B180" t="s">
        <v>44</v>
      </c>
      <c r="C180" s="29">
        <v>6</v>
      </c>
      <c r="D180" s="42">
        <v>43483</v>
      </c>
    </row>
    <row r="181" spans="1:4" x14ac:dyDescent="0.35">
      <c r="A181" t="s">
        <v>25</v>
      </c>
      <c r="B181" t="s">
        <v>22</v>
      </c>
      <c r="C181" s="29">
        <v>3</v>
      </c>
      <c r="D181" s="42">
        <v>43483</v>
      </c>
    </row>
    <row r="182" spans="1:4" x14ac:dyDescent="0.35">
      <c r="A182" t="s">
        <v>25</v>
      </c>
      <c r="B182" t="s">
        <v>46</v>
      </c>
      <c r="C182" s="29">
        <v>7</v>
      </c>
      <c r="D182" s="42">
        <v>43483</v>
      </c>
    </row>
    <row r="183" spans="1:4" x14ac:dyDescent="0.35">
      <c r="A183" t="s">
        <v>25</v>
      </c>
      <c r="B183" t="s">
        <v>44</v>
      </c>
      <c r="C183" s="29">
        <v>8</v>
      </c>
      <c r="D183" s="42">
        <v>43483</v>
      </c>
    </row>
    <row r="184" spans="1:4" x14ac:dyDescent="0.35">
      <c r="A184" t="s">
        <v>18</v>
      </c>
      <c r="B184" t="s">
        <v>36</v>
      </c>
      <c r="C184" s="29">
        <v>10</v>
      </c>
      <c r="D184" s="42">
        <v>43483</v>
      </c>
    </row>
    <row r="185" spans="1:4" x14ac:dyDescent="0.35">
      <c r="A185" t="s">
        <v>25</v>
      </c>
      <c r="B185" t="s">
        <v>22</v>
      </c>
      <c r="C185" s="29">
        <v>8</v>
      </c>
      <c r="D185" s="42">
        <v>43483</v>
      </c>
    </row>
    <row r="186" spans="1:4" x14ac:dyDescent="0.35">
      <c r="A186" t="s">
        <v>18</v>
      </c>
      <c r="B186" t="s">
        <v>36</v>
      </c>
      <c r="C186" s="29">
        <v>7</v>
      </c>
      <c r="D186" s="42">
        <v>43484</v>
      </c>
    </row>
    <row r="187" spans="1:4" x14ac:dyDescent="0.35">
      <c r="A187" t="s">
        <v>42</v>
      </c>
      <c r="B187" t="s">
        <v>44</v>
      </c>
      <c r="C187" s="29">
        <v>3</v>
      </c>
      <c r="D187" s="42">
        <v>43484</v>
      </c>
    </row>
    <row r="188" spans="1:4" x14ac:dyDescent="0.35">
      <c r="A188" t="s">
        <v>42</v>
      </c>
      <c r="B188" t="s">
        <v>32</v>
      </c>
      <c r="C188" s="29">
        <v>8</v>
      </c>
      <c r="D188" s="42">
        <v>43484</v>
      </c>
    </row>
    <row r="189" spans="1:4" x14ac:dyDescent="0.35">
      <c r="A189" t="s">
        <v>42</v>
      </c>
      <c r="B189" t="s">
        <v>32</v>
      </c>
      <c r="C189" s="29">
        <v>4</v>
      </c>
      <c r="D189" s="42">
        <v>43484</v>
      </c>
    </row>
    <row r="190" spans="1:4" x14ac:dyDescent="0.35">
      <c r="A190" t="s">
        <v>18</v>
      </c>
      <c r="B190" t="s">
        <v>32</v>
      </c>
      <c r="C190" s="29">
        <v>1</v>
      </c>
      <c r="D190" s="42">
        <v>43484</v>
      </c>
    </row>
    <row r="191" spans="1:4" x14ac:dyDescent="0.35">
      <c r="A191" t="s">
        <v>25</v>
      </c>
      <c r="B191" t="s">
        <v>32</v>
      </c>
      <c r="C191" s="29">
        <v>4</v>
      </c>
      <c r="D191" s="42">
        <v>43484</v>
      </c>
    </row>
    <row r="192" spans="1:4" x14ac:dyDescent="0.35">
      <c r="A192" t="s">
        <v>42</v>
      </c>
      <c r="B192" t="s">
        <v>32</v>
      </c>
      <c r="C192" s="29">
        <v>3</v>
      </c>
      <c r="D192" s="42">
        <v>43484</v>
      </c>
    </row>
    <row r="193" spans="1:4" x14ac:dyDescent="0.35">
      <c r="A193" t="s">
        <v>42</v>
      </c>
      <c r="B193" t="s">
        <v>46</v>
      </c>
      <c r="C193" s="29">
        <v>2</v>
      </c>
      <c r="D193" s="42">
        <v>43484</v>
      </c>
    </row>
    <row r="194" spans="1:4" x14ac:dyDescent="0.35">
      <c r="A194" t="s">
        <v>25</v>
      </c>
      <c r="B194" t="s">
        <v>44</v>
      </c>
      <c r="C194" s="29">
        <v>9</v>
      </c>
      <c r="D194" s="42">
        <v>43484</v>
      </c>
    </row>
    <row r="195" spans="1:4" x14ac:dyDescent="0.35">
      <c r="A195" t="s">
        <v>42</v>
      </c>
      <c r="B195" t="s">
        <v>32</v>
      </c>
      <c r="C195" s="29">
        <v>4</v>
      </c>
      <c r="D195" s="42">
        <v>43484</v>
      </c>
    </row>
    <row r="196" spans="1:4" x14ac:dyDescent="0.35">
      <c r="A196" t="s">
        <v>18</v>
      </c>
      <c r="B196" t="s">
        <v>28</v>
      </c>
      <c r="C196" s="29">
        <v>5</v>
      </c>
      <c r="D196" s="42">
        <v>43484</v>
      </c>
    </row>
    <row r="197" spans="1:4" x14ac:dyDescent="0.35">
      <c r="A197" t="s">
        <v>25</v>
      </c>
      <c r="B197" t="s">
        <v>46</v>
      </c>
      <c r="C197" s="29">
        <v>1</v>
      </c>
      <c r="D197" s="42">
        <v>43484</v>
      </c>
    </row>
    <row r="198" spans="1:4" x14ac:dyDescent="0.35">
      <c r="A198" t="s">
        <v>25</v>
      </c>
      <c r="B198" t="s">
        <v>22</v>
      </c>
      <c r="C198" s="29">
        <v>2</v>
      </c>
      <c r="D198" s="42">
        <v>43484</v>
      </c>
    </row>
    <row r="199" spans="1:4" x14ac:dyDescent="0.35">
      <c r="A199" t="s">
        <v>18</v>
      </c>
      <c r="B199" t="s">
        <v>32</v>
      </c>
      <c r="C199" s="29">
        <v>1</v>
      </c>
      <c r="D199" s="42">
        <v>43484</v>
      </c>
    </row>
    <row r="200" spans="1:4" x14ac:dyDescent="0.35">
      <c r="A200" t="s">
        <v>25</v>
      </c>
      <c r="B200" t="s">
        <v>22</v>
      </c>
      <c r="C200" s="29">
        <v>4</v>
      </c>
      <c r="D200" s="42">
        <v>43484</v>
      </c>
    </row>
    <row r="201" spans="1:4" x14ac:dyDescent="0.35">
      <c r="A201" t="s">
        <v>25</v>
      </c>
      <c r="B201" t="s">
        <v>44</v>
      </c>
      <c r="C201" s="29">
        <v>5</v>
      </c>
      <c r="D201" s="42">
        <v>43484</v>
      </c>
    </row>
    <row r="202" spans="1:4" x14ac:dyDescent="0.35">
      <c r="A202" t="s">
        <v>25</v>
      </c>
      <c r="B202" t="s">
        <v>36</v>
      </c>
      <c r="C202" s="29">
        <v>6</v>
      </c>
      <c r="D202" s="42">
        <v>43485</v>
      </c>
    </row>
    <row r="203" spans="1:4" x14ac:dyDescent="0.35">
      <c r="A203" t="s">
        <v>42</v>
      </c>
      <c r="B203" t="s">
        <v>28</v>
      </c>
      <c r="C203" s="29">
        <v>4</v>
      </c>
      <c r="D203" s="42">
        <v>43485</v>
      </c>
    </row>
    <row r="204" spans="1:4" x14ac:dyDescent="0.35">
      <c r="A204" t="s">
        <v>25</v>
      </c>
      <c r="B204" t="s">
        <v>28</v>
      </c>
      <c r="C204" s="29">
        <v>7</v>
      </c>
      <c r="D204" s="42">
        <v>43485</v>
      </c>
    </row>
    <row r="205" spans="1:4" x14ac:dyDescent="0.35">
      <c r="A205" t="s">
        <v>42</v>
      </c>
      <c r="B205" t="s">
        <v>22</v>
      </c>
      <c r="C205" s="29">
        <v>10</v>
      </c>
      <c r="D205" s="42">
        <v>43485</v>
      </c>
    </row>
    <row r="206" spans="1:4" x14ac:dyDescent="0.35">
      <c r="A206" t="s">
        <v>42</v>
      </c>
      <c r="B206" t="s">
        <v>32</v>
      </c>
      <c r="C206" s="29">
        <v>5</v>
      </c>
      <c r="D206" s="42">
        <v>43485</v>
      </c>
    </row>
    <row r="207" spans="1:4" x14ac:dyDescent="0.35">
      <c r="A207" t="s">
        <v>18</v>
      </c>
      <c r="B207" t="s">
        <v>22</v>
      </c>
      <c r="C207" s="29">
        <v>9</v>
      </c>
      <c r="D207" s="42">
        <v>43485</v>
      </c>
    </row>
    <row r="208" spans="1:4" x14ac:dyDescent="0.35">
      <c r="A208" t="s">
        <v>25</v>
      </c>
      <c r="B208" t="s">
        <v>28</v>
      </c>
      <c r="C208" s="29">
        <v>9</v>
      </c>
      <c r="D208" s="42">
        <v>43485</v>
      </c>
    </row>
    <row r="209" spans="1:4" x14ac:dyDescent="0.35">
      <c r="A209" t="s">
        <v>25</v>
      </c>
      <c r="B209" t="s">
        <v>32</v>
      </c>
      <c r="C209" s="29">
        <v>10</v>
      </c>
      <c r="D209" s="42">
        <v>43485</v>
      </c>
    </row>
    <row r="210" spans="1:4" x14ac:dyDescent="0.35">
      <c r="A210" t="s">
        <v>42</v>
      </c>
      <c r="B210" t="s">
        <v>46</v>
      </c>
      <c r="C210" s="29">
        <v>3</v>
      </c>
      <c r="D210" s="42">
        <v>43485</v>
      </c>
    </row>
    <row r="211" spans="1:4" x14ac:dyDescent="0.35">
      <c r="A211" t="s">
        <v>42</v>
      </c>
      <c r="B211" t="s">
        <v>28</v>
      </c>
      <c r="C211" s="29">
        <v>9</v>
      </c>
      <c r="D211" s="42">
        <v>43485</v>
      </c>
    </row>
    <row r="212" spans="1:4" x14ac:dyDescent="0.35">
      <c r="A212" t="s">
        <v>18</v>
      </c>
      <c r="B212" t="s">
        <v>28</v>
      </c>
      <c r="C212" s="29">
        <v>9</v>
      </c>
      <c r="D212" s="42">
        <v>43486</v>
      </c>
    </row>
    <row r="213" spans="1:4" x14ac:dyDescent="0.35">
      <c r="A213" t="s">
        <v>25</v>
      </c>
      <c r="B213" t="s">
        <v>44</v>
      </c>
      <c r="C213" s="29">
        <v>9</v>
      </c>
      <c r="D213" s="42">
        <v>43486</v>
      </c>
    </row>
    <row r="214" spans="1:4" x14ac:dyDescent="0.35">
      <c r="A214" t="s">
        <v>42</v>
      </c>
      <c r="B214" t="s">
        <v>32</v>
      </c>
      <c r="C214" s="29">
        <v>5</v>
      </c>
      <c r="D214" s="42">
        <v>43486</v>
      </c>
    </row>
    <row r="215" spans="1:4" x14ac:dyDescent="0.35">
      <c r="A215" t="s">
        <v>42</v>
      </c>
      <c r="B215" t="s">
        <v>36</v>
      </c>
      <c r="C215" s="29">
        <v>3</v>
      </c>
      <c r="D215" s="42">
        <v>43486</v>
      </c>
    </row>
    <row r="216" spans="1:4" x14ac:dyDescent="0.35">
      <c r="A216" t="s">
        <v>42</v>
      </c>
      <c r="B216" t="s">
        <v>36</v>
      </c>
      <c r="C216" s="29">
        <v>7</v>
      </c>
      <c r="D216" s="42">
        <v>43486</v>
      </c>
    </row>
    <row r="217" spans="1:4" x14ac:dyDescent="0.35">
      <c r="A217" t="s">
        <v>18</v>
      </c>
      <c r="B217" t="s">
        <v>32</v>
      </c>
      <c r="C217" s="29">
        <v>1</v>
      </c>
      <c r="D217" s="42">
        <v>43486</v>
      </c>
    </row>
    <row r="218" spans="1:4" x14ac:dyDescent="0.35">
      <c r="A218" t="s">
        <v>42</v>
      </c>
      <c r="B218" t="s">
        <v>36</v>
      </c>
      <c r="C218" s="29">
        <v>5</v>
      </c>
      <c r="D218" s="42">
        <v>43486</v>
      </c>
    </row>
    <row r="219" spans="1:4" x14ac:dyDescent="0.35">
      <c r="A219" t="s">
        <v>18</v>
      </c>
      <c r="B219" t="s">
        <v>28</v>
      </c>
      <c r="C219" s="29">
        <v>3</v>
      </c>
      <c r="D219" s="42">
        <v>43486</v>
      </c>
    </row>
    <row r="220" spans="1:4" x14ac:dyDescent="0.35">
      <c r="A220" t="s">
        <v>42</v>
      </c>
      <c r="B220" t="s">
        <v>46</v>
      </c>
      <c r="C220" s="29">
        <v>8</v>
      </c>
      <c r="D220" s="42">
        <v>43487</v>
      </c>
    </row>
    <row r="221" spans="1:4" x14ac:dyDescent="0.35">
      <c r="A221" t="s">
        <v>42</v>
      </c>
      <c r="B221" t="s">
        <v>44</v>
      </c>
      <c r="C221" s="29">
        <v>3</v>
      </c>
      <c r="D221" s="42">
        <v>43487</v>
      </c>
    </row>
    <row r="222" spans="1:4" x14ac:dyDescent="0.35">
      <c r="A222" t="s">
        <v>42</v>
      </c>
      <c r="B222" t="s">
        <v>28</v>
      </c>
      <c r="C222" s="29">
        <v>6</v>
      </c>
      <c r="D222" s="42">
        <v>43487</v>
      </c>
    </row>
    <row r="223" spans="1:4" x14ac:dyDescent="0.35">
      <c r="A223" t="s">
        <v>42</v>
      </c>
      <c r="B223" t="s">
        <v>44</v>
      </c>
      <c r="C223" s="29">
        <v>7</v>
      </c>
      <c r="D223" s="42">
        <v>43487</v>
      </c>
    </row>
    <row r="224" spans="1:4" x14ac:dyDescent="0.35">
      <c r="A224" t="s">
        <v>25</v>
      </c>
      <c r="B224" t="s">
        <v>28</v>
      </c>
      <c r="C224" s="29">
        <v>5</v>
      </c>
      <c r="D224" s="42">
        <v>43487</v>
      </c>
    </row>
    <row r="225" spans="1:4" x14ac:dyDescent="0.35">
      <c r="A225" t="s">
        <v>25</v>
      </c>
      <c r="B225" t="s">
        <v>46</v>
      </c>
      <c r="C225" s="29">
        <v>1</v>
      </c>
      <c r="D225" s="42">
        <v>43487</v>
      </c>
    </row>
    <row r="226" spans="1:4" x14ac:dyDescent="0.35">
      <c r="A226" t="s">
        <v>18</v>
      </c>
      <c r="B226" t="s">
        <v>44</v>
      </c>
      <c r="C226" s="29">
        <v>2</v>
      </c>
      <c r="D226" s="42">
        <v>43487</v>
      </c>
    </row>
    <row r="227" spans="1:4" x14ac:dyDescent="0.35">
      <c r="A227" t="s">
        <v>25</v>
      </c>
      <c r="B227" t="s">
        <v>36</v>
      </c>
      <c r="C227" s="29">
        <v>2</v>
      </c>
      <c r="D227" s="42">
        <v>43488</v>
      </c>
    </row>
    <row r="228" spans="1:4" x14ac:dyDescent="0.35">
      <c r="A228" t="s">
        <v>42</v>
      </c>
      <c r="B228" t="s">
        <v>22</v>
      </c>
      <c r="C228" s="29">
        <v>9</v>
      </c>
      <c r="D228" s="42">
        <v>43488</v>
      </c>
    </row>
    <row r="229" spans="1:4" x14ac:dyDescent="0.35">
      <c r="A229" t="s">
        <v>25</v>
      </c>
      <c r="B229" t="s">
        <v>28</v>
      </c>
      <c r="C229" s="29">
        <v>4</v>
      </c>
      <c r="D229" s="42">
        <v>43488</v>
      </c>
    </row>
    <row r="230" spans="1:4" x14ac:dyDescent="0.35">
      <c r="A230" t="s">
        <v>42</v>
      </c>
      <c r="B230" t="s">
        <v>28</v>
      </c>
      <c r="C230" s="29">
        <v>6</v>
      </c>
      <c r="D230" s="42">
        <v>43488</v>
      </c>
    </row>
    <row r="231" spans="1:4" x14ac:dyDescent="0.35">
      <c r="A231" t="s">
        <v>18</v>
      </c>
      <c r="B231" t="s">
        <v>32</v>
      </c>
      <c r="C231" s="29">
        <v>8</v>
      </c>
      <c r="D231" s="42">
        <v>43488</v>
      </c>
    </row>
    <row r="232" spans="1:4" x14ac:dyDescent="0.35">
      <c r="A232" t="s">
        <v>42</v>
      </c>
      <c r="B232" t="s">
        <v>46</v>
      </c>
      <c r="C232" s="29">
        <v>2</v>
      </c>
      <c r="D232" s="42">
        <v>43488</v>
      </c>
    </row>
    <row r="233" spans="1:4" x14ac:dyDescent="0.35">
      <c r="A233" t="s">
        <v>42</v>
      </c>
      <c r="B233" t="s">
        <v>28</v>
      </c>
      <c r="C233" s="29">
        <v>3</v>
      </c>
      <c r="D233" s="42">
        <v>43488</v>
      </c>
    </row>
    <row r="234" spans="1:4" x14ac:dyDescent="0.35">
      <c r="A234" t="s">
        <v>42</v>
      </c>
      <c r="B234" t="s">
        <v>22</v>
      </c>
      <c r="C234" s="29">
        <v>9</v>
      </c>
      <c r="D234" s="42">
        <v>43488</v>
      </c>
    </row>
    <row r="235" spans="1:4" x14ac:dyDescent="0.35">
      <c r="A235" t="s">
        <v>42</v>
      </c>
      <c r="B235" t="s">
        <v>46</v>
      </c>
      <c r="C235" s="29">
        <v>4</v>
      </c>
      <c r="D235" s="42">
        <v>43488</v>
      </c>
    </row>
    <row r="236" spans="1:4" x14ac:dyDescent="0.35">
      <c r="A236" t="s">
        <v>18</v>
      </c>
      <c r="B236" t="s">
        <v>22</v>
      </c>
      <c r="C236" s="29">
        <v>10</v>
      </c>
      <c r="D236" s="42">
        <v>43488</v>
      </c>
    </row>
    <row r="237" spans="1:4" x14ac:dyDescent="0.35">
      <c r="A237" t="s">
        <v>18</v>
      </c>
      <c r="B237" t="s">
        <v>36</v>
      </c>
      <c r="C237" s="29">
        <v>2</v>
      </c>
      <c r="D237" s="42">
        <v>43488</v>
      </c>
    </row>
    <row r="238" spans="1:4" x14ac:dyDescent="0.35">
      <c r="A238" t="s">
        <v>25</v>
      </c>
      <c r="B238" t="s">
        <v>22</v>
      </c>
      <c r="C238" s="29">
        <v>5</v>
      </c>
      <c r="D238" s="42">
        <v>43488</v>
      </c>
    </row>
    <row r="239" spans="1:4" x14ac:dyDescent="0.35">
      <c r="A239" t="s">
        <v>25</v>
      </c>
      <c r="B239" t="s">
        <v>46</v>
      </c>
      <c r="C239" s="29">
        <v>5</v>
      </c>
      <c r="D239" s="42">
        <v>43488</v>
      </c>
    </row>
    <row r="240" spans="1:4" x14ac:dyDescent="0.35">
      <c r="A240" t="s">
        <v>42</v>
      </c>
      <c r="B240" t="s">
        <v>28</v>
      </c>
      <c r="C240" s="29">
        <v>5</v>
      </c>
      <c r="D240" s="42">
        <v>43488</v>
      </c>
    </row>
    <row r="241" spans="1:4" x14ac:dyDescent="0.35">
      <c r="A241" t="s">
        <v>18</v>
      </c>
      <c r="B241" t="s">
        <v>46</v>
      </c>
      <c r="C241" s="29">
        <v>1</v>
      </c>
      <c r="D241" s="42">
        <v>43488</v>
      </c>
    </row>
    <row r="242" spans="1:4" x14ac:dyDescent="0.35">
      <c r="A242" t="s">
        <v>18</v>
      </c>
      <c r="B242" t="s">
        <v>44</v>
      </c>
      <c r="C242" s="29">
        <v>9</v>
      </c>
      <c r="D242" s="42">
        <v>43488</v>
      </c>
    </row>
    <row r="243" spans="1:4" x14ac:dyDescent="0.35">
      <c r="A243" t="s">
        <v>18</v>
      </c>
      <c r="B243" t="s">
        <v>22</v>
      </c>
      <c r="C243" s="29">
        <v>2</v>
      </c>
      <c r="D243" s="42">
        <v>43488</v>
      </c>
    </row>
    <row r="244" spans="1:4" x14ac:dyDescent="0.35">
      <c r="A244" t="s">
        <v>25</v>
      </c>
      <c r="B244" t="s">
        <v>46</v>
      </c>
      <c r="C244" s="29">
        <v>2</v>
      </c>
      <c r="D244" s="42">
        <v>43489</v>
      </c>
    </row>
    <row r="245" spans="1:4" x14ac:dyDescent="0.35">
      <c r="A245" t="s">
        <v>18</v>
      </c>
      <c r="B245" t="s">
        <v>32</v>
      </c>
      <c r="C245" s="29">
        <v>4</v>
      </c>
      <c r="D245" s="42">
        <v>43489</v>
      </c>
    </row>
    <row r="246" spans="1:4" x14ac:dyDescent="0.35">
      <c r="A246" t="s">
        <v>42</v>
      </c>
      <c r="B246" t="s">
        <v>32</v>
      </c>
      <c r="C246" s="29">
        <v>8</v>
      </c>
      <c r="D246" s="42">
        <v>43489</v>
      </c>
    </row>
    <row r="247" spans="1:4" x14ac:dyDescent="0.35">
      <c r="A247" t="s">
        <v>18</v>
      </c>
      <c r="B247" t="s">
        <v>32</v>
      </c>
      <c r="C247" s="29">
        <v>8</v>
      </c>
      <c r="D247" s="42">
        <v>43489</v>
      </c>
    </row>
    <row r="248" spans="1:4" x14ac:dyDescent="0.35">
      <c r="A248" t="s">
        <v>42</v>
      </c>
      <c r="B248" t="s">
        <v>28</v>
      </c>
      <c r="C248" s="29">
        <v>3</v>
      </c>
      <c r="D248" s="42">
        <v>43489</v>
      </c>
    </row>
    <row r="249" spans="1:4" x14ac:dyDescent="0.35">
      <c r="A249" t="s">
        <v>18</v>
      </c>
      <c r="B249" t="s">
        <v>46</v>
      </c>
      <c r="C249" s="29">
        <v>5</v>
      </c>
      <c r="D249" s="42">
        <v>43489</v>
      </c>
    </row>
    <row r="250" spans="1:4" x14ac:dyDescent="0.35">
      <c r="A250" t="s">
        <v>18</v>
      </c>
      <c r="B250" t="s">
        <v>28</v>
      </c>
      <c r="C250" s="29">
        <v>4</v>
      </c>
      <c r="D250" s="42">
        <v>43489</v>
      </c>
    </row>
    <row r="251" spans="1:4" x14ac:dyDescent="0.35">
      <c r="A251" t="s">
        <v>42</v>
      </c>
      <c r="B251" t="s">
        <v>44</v>
      </c>
      <c r="C251" s="29">
        <v>7</v>
      </c>
      <c r="D251" s="42">
        <v>43489</v>
      </c>
    </row>
    <row r="252" spans="1:4" x14ac:dyDescent="0.35">
      <c r="A252" t="s">
        <v>42</v>
      </c>
      <c r="B252" t="s">
        <v>44</v>
      </c>
      <c r="C252" s="29">
        <v>9</v>
      </c>
      <c r="D252" s="42">
        <v>43489</v>
      </c>
    </row>
    <row r="253" spans="1:4" x14ac:dyDescent="0.35">
      <c r="A253" t="s">
        <v>25</v>
      </c>
      <c r="B253" t="s">
        <v>46</v>
      </c>
      <c r="C253" s="29">
        <v>10</v>
      </c>
      <c r="D253" s="42">
        <v>43489</v>
      </c>
    </row>
    <row r="254" spans="1:4" x14ac:dyDescent="0.35">
      <c r="A254" t="s">
        <v>25</v>
      </c>
      <c r="B254" t="s">
        <v>36</v>
      </c>
      <c r="C254" s="29">
        <v>2</v>
      </c>
      <c r="D254" s="42">
        <v>43489</v>
      </c>
    </row>
    <row r="255" spans="1:4" x14ac:dyDescent="0.35">
      <c r="A255" t="s">
        <v>18</v>
      </c>
      <c r="B255" t="s">
        <v>32</v>
      </c>
      <c r="C255" s="29">
        <v>4</v>
      </c>
      <c r="D255" s="42">
        <v>43489</v>
      </c>
    </row>
    <row r="256" spans="1:4" x14ac:dyDescent="0.35">
      <c r="A256" t="s">
        <v>18</v>
      </c>
      <c r="B256" t="s">
        <v>32</v>
      </c>
      <c r="C256" s="29">
        <v>8</v>
      </c>
      <c r="D256" s="42">
        <v>43489</v>
      </c>
    </row>
    <row r="257" spans="1:4" x14ac:dyDescent="0.35">
      <c r="A257" t="s">
        <v>42</v>
      </c>
      <c r="B257" t="s">
        <v>46</v>
      </c>
      <c r="C257" s="29">
        <v>4</v>
      </c>
      <c r="D257" s="42">
        <v>43490</v>
      </c>
    </row>
    <row r="258" spans="1:4" x14ac:dyDescent="0.35">
      <c r="A258" t="s">
        <v>18</v>
      </c>
      <c r="B258" t="s">
        <v>28</v>
      </c>
      <c r="C258" s="29">
        <v>1</v>
      </c>
      <c r="D258" s="42">
        <v>43490</v>
      </c>
    </row>
    <row r="259" spans="1:4" x14ac:dyDescent="0.35">
      <c r="A259" t="s">
        <v>18</v>
      </c>
      <c r="B259" t="s">
        <v>32</v>
      </c>
      <c r="C259" s="29">
        <v>6</v>
      </c>
      <c r="D259" s="42">
        <v>43490</v>
      </c>
    </row>
    <row r="260" spans="1:4" x14ac:dyDescent="0.35">
      <c r="A260" t="s">
        <v>18</v>
      </c>
      <c r="B260" t="s">
        <v>28</v>
      </c>
      <c r="C260" s="29">
        <v>4</v>
      </c>
      <c r="D260" s="42">
        <v>43490</v>
      </c>
    </row>
    <row r="261" spans="1:4" x14ac:dyDescent="0.35">
      <c r="A261" t="s">
        <v>25</v>
      </c>
      <c r="B261" t="s">
        <v>28</v>
      </c>
      <c r="C261" s="29">
        <v>4</v>
      </c>
      <c r="D261" s="42">
        <v>43490</v>
      </c>
    </row>
    <row r="262" spans="1:4" x14ac:dyDescent="0.35">
      <c r="A262" t="s">
        <v>18</v>
      </c>
      <c r="B262" t="s">
        <v>28</v>
      </c>
      <c r="C262" s="29">
        <v>9</v>
      </c>
      <c r="D262" s="42">
        <v>43490</v>
      </c>
    </row>
    <row r="263" spans="1:4" x14ac:dyDescent="0.35">
      <c r="A263" t="s">
        <v>25</v>
      </c>
      <c r="B263" t="s">
        <v>46</v>
      </c>
      <c r="C263" s="29">
        <v>4</v>
      </c>
      <c r="D263" s="42">
        <v>43490</v>
      </c>
    </row>
    <row r="264" spans="1:4" x14ac:dyDescent="0.35">
      <c r="A264" t="s">
        <v>42</v>
      </c>
      <c r="B264" t="s">
        <v>46</v>
      </c>
      <c r="C264" s="29">
        <v>4</v>
      </c>
      <c r="D264" s="42">
        <v>43490</v>
      </c>
    </row>
    <row r="265" spans="1:4" x14ac:dyDescent="0.35">
      <c r="A265" t="s">
        <v>18</v>
      </c>
      <c r="B265" t="s">
        <v>36</v>
      </c>
      <c r="C265" s="29">
        <v>10</v>
      </c>
      <c r="D265" s="42">
        <v>43490</v>
      </c>
    </row>
    <row r="266" spans="1:4" x14ac:dyDescent="0.35">
      <c r="A266" t="s">
        <v>42</v>
      </c>
      <c r="B266" t="s">
        <v>36</v>
      </c>
      <c r="C266" s="29">
        <v>1</v>
      </c>
      <c r="D266" s="42">
        <v>43490</v>
      </c>
    </row>
    <row r="267" spans="1:4" x14ac:dyDescent="0.35">
      <c r="A267" t="s">
        <v>18</v>
      </c>
      <c r="B267" t="s">
        <v>36</v>
      </c>
      <c r="C267" s="29">
        <v>7</v>
      </c>
      <c r="D267" s="42">
        <v>43490</v>
      </c>
    </row>
    <row r="268" spans="1:4" x14ac:dyDescent="0.35">
      <c r="A268" t="s">
        <v>25</v>
      </c>
      <c r="B268" t="s">
        <v>32</v>
      </c>
      <c r="C268" s="29">
        <v>4</v>
      </c>
      <c r="D268" s="42">
        <v>43490</v>
      </c>
    </row>
    <row r="269" spans="1:4" x14ac:dyDescent="0.35">
      <c r="A269" t="s">
        <v>42</v>
      </c>
      <c r="B269" t="s">
        <v>44</v>
      </c>
      <c r="C269" s="29">
        <v>10</v>
      </c>
      <c r="D269" s="42">
        <v>43490</v>
      </c>
    </row>
    <row r="270" spans="1:4" x14ac:dyDescent="0.35">
      <c r="A270" t="s">
        <v>18</v>
      </c>
      <c r="B270" t="s">
        <v>32</v>
      </c>
      <c r="C270" s="29">
        <v>4</v>
      </c>
      <c r="D270" s="42">
        <v>43490</v>
      </c>
    </row>
    <row r="271" spans="1:4" x14ac:dyDescent="0.35">
      <c r="A271" t="s">
        <v>18</v>
      </c>
      <c r="B271" t="s">
        <v>32</v>
      </c>
      <c r="C271" s="29">
        <v>10</v>
      </c>
      <c r="D271" s="42">
        <v>43490</v>
      </c>
    </row>
    <row r="272" spans="1:4" x14ac:dyDescent="0.35">
      <c r="A272" t="s">
        <v>42</v>
      </c>
      <c r="B272" t="s">
        <v>36</v>
      </c>
      <c r="C272" s="29">
        <v>5</v>
      </c>
      <c r="D272" s="42">
        <v>43490</v>
      </c>
    </row>
    <row r="273" spans="1:4" x14ac:dyDescent="0.35">
      <c r="A273" t="s">
        <v>25</v>
      </c>
      <c r="B273" t="s">
        <v>22</v>
      </c>
      <c r="C273" s="29">
        <v>2</v>
      </c>
      <c r="D273" s="42">
        <v>43490</v>
      </c>
    </row>
    <row r="274" spans="1:4" x14ac:dyDescent="0.35">
      <c r="A274" t="s">
        <v>18</v>
      </c>
      <c r="B274" t="s">
        <v>32</v>
      </c>
      <c r="C274" s="29">
        <v>9</v>
      </c>
      <c r="D274" s="42">
        <v>43491</v>
      </c>
    </row>
    <row r="275" spans="1:4" x14ac:dyDescent="0.35">
      <c r="A275" t="s">
        <v>18</v>
      </c>
      <c r="B275" t="s">
        <v>32</v>
      </c>
      <c r="C275" s="29">
        <v>2</v>
      </c>
      <c r="D275" s="42">
        <v>43491</v>
      </c>
    </row>
    <row r="276" spans="1:4" x14ac:dyDescent="0.35">
      <c r="A276" t="s">
        <v>42</v>
      </c>
      <c r="B276" t="s">
        <v>22</v>
      </c>
      <c r="C276" s="29">
        <v>6</v>
      </c>
      <c r="D276" s="42">
        <v>43491</v>
      </c>
    </row>
    <row r="277" spans="1:4" x14ac:dyDescent="0.35">
      <c r="A277" t="s">
        <v>42</v>
      </c>
      <c r="B277" t="s">
        <v>46</v>
      </c>
      <c r="C277" s="29">
        <v>7</v>
      </c>
      <c r="D277" s="42">
        <v>43491</v>
      </c>
    </row>
    <row r="278" spans="1:4" x14ac:dyDescent="0.35">
      <c r="A278" t="s">
        <v>25</v>
      </c>
      <c r="B278" t="s">
        <v>32</v>
      </c>
      <c r="C278" s="29">
        <v>10</v>
      </c>
      <c r="D278" s="42">
        <v>43491</v>
      </c>
    </row>
    <row r="279" spans="1:4" x14ac:dyDescent="0.35">
      <c r="A279" t="s">
        <v>25</v>
      </c>
      <c r="B279" t="s">
        <v>46</v>
      </c>
      <c r="C279" s="29">
        <v>4</v>
      </c>
      <c r="D279" s="42">
        <v>43491</v>
      </c>
    </row>
    <row r="280" spans="1:4" x14ac:dyDescent="0.35">
      <c r="A280" t="s">
        <v>25</v>
      </c>
      <c r="B280" t="s">
        <v>46</v>
      </c>
      <c r="C280" s="29">
        <v>10</v>
      </c>
      <c r="D280" s="42">
        <v>43491</v>
      </c>
    </row>
    <row r="281" spans="1:4" x14ac:dyDescent="0.35">
      <c r="A281" t="s">
        <v>18</v>
      </c>
      <c r="B281" t="s">
        <v>36</v>
      </c>
      <c r="C281" s="29">
        <v>10</v>
      </c>
      <c r="D281" s="42">
        <v>43491</v>
      </c>
    </row>
    <row r="282" spans="1:4" x14ac:dyDescent="0.35">
      <c r="A282" t="s">
        <v>18</v>
      </c>
      <c r="B282" t="s">
        <v>32</v>
      </c>
      <c r="C282" s="29">
        <v>8</v>
      </c>
      <c r="D282" s="42">
        <v>43491</v>
      </c>
    </row>
    <row r="283" spans="1:4" x14ac:dyDescent="0.35">
      <c r="A283" t="s">
        <v>25</v>
      </c>
      <c r="B283" t="s">
        <v>32</v>
      </c>
      <c r="C283" s="29">
        <v>1</v>
      </c>
      <c r="D283" s="42">
        <v>43491</v>
      </c>
    </row>
    <row r="284" spans="1:4" x14ac:dyDescent="0.35">
      <c r="A284" t="s">
        <v>18</v>
      </c>
      <c r="B284" t="s">
        <v>36</v>
      </c>
      <c r="C284" s="29">
        <v>1</v>
      </c>
      <c r="D284" s="42">
        <v>43491</v>
      </c>
    </row>
    <row r="285" spans="1:4" x14ac:dyDescent="0.35">
      <c r="A285" t="s">
        <v>18</v>
      </c>
      <c r="B285" t="s">
        <v>22</v>
      </c>
      <c r="C285" s="29">
        <v>6</v>
      </c>
      <c r="D285" s="42">
        <v>43491</v>
      </c>
    </row>
    <row r="286" spans="1:4" x14ac:dyDescent="0.35">
      <c r="A286" t="s">
        <v>18</v>
      </c>
      <c r="B286" t="s">
        <v>22</v>
      </c>
      <c r="C286" s="29">
        <v>4</v>
      </c>
      <c r="D286" s="42">
        <v>43491</v>
      </c>
    </row>
    <row r="287" spans="1:4" x14ac:dyDescent="0.35">
      <c r="A287" t="s">
        <v>42</v>
      </c>
      <c r="B287" t="s">
        <v>22</v>
      </c>
      <c r="C287" s="29">
        <v>5</v>
      </c>
      <c r="D287" s="42">
        <v>43491</v>
      </c>
    </row>
    <row r="288" spans="1:4" x14ac:dyDescent="0.35">
      <c r="A288" t="s">
        <v>25</v>
      </c>
      <c r="B288" t="s">
        <v>32</v>
      </c>
      <c r="C288" s="29">
        <v>1</v>
      </c>
      <c r="D288" s="42">
        <v>43491</v>
      </c>
    </row>
    <row r="289" spans="1:4" x14ac:dyDescent="0.35">
      <c r="A289" t="s">
        <v>25</v>
      </c>
      <c r="B289" t="s">
        <v>36</v>
      </c>
      <c r="C289" s="29">
        <v>9</v>
      </c>
      <c r="D289" s="42">
        <v>43491</v>
      </c>
    </row>
    <row r="290" spans="1:4" x14ac:dyDescent="0.35">
      <c r="A290" t="s">
        <v>42</v>
      </c>
      <c r="B290" t="s">
        <v>44</v>
      </c>
      <c r="C290" s="29">
        <v>7</v>
      </c>
      <c r="D290" s="42">
        <v>43491</v>
      </c>
    </row>
    <row r="291" spans="1:4" x14ac:dyDescent="0.35">
      <c r="A291" t="s">
        <v>18</v>
      </c>
      <c r="B291" t="s">
        <v>32</v>
      </c>
      <c r="C291" s="29">
        <v>7</v>
      </c>
      <c r="D291" s="42">
        <v>43492</v>
      </c>
    </row>
    <row r="292" spans="1:4" x14ac:dyDescent="0.35">
      <c r="A292" t="s">
        <v>42</v>
      </c>
      <c r="B292" t="s">
        <v>28</v>
      </c>
      <c r="C292" s="29">
        <v>10</v>
      </c>
      <c r="D292" s="42">
        <v>43492</v>
      </c>
    </row>
    <row r="293" spans="1:4" x14ac:dyDescent="0.35">
      <c r="A293" t="s">
        <v>25</v>
      </c>
      <c r="B293" t="s">
        <v>28</v>
      </c>
      <c r="C293" s="29">
        <v>7</v>
      </c>
      <c r="D293" s="42">
        <v>43492</v>
      </c>
    </row>
    <row r="294" spans="1:4" x14ac:dyDescent="0.35">
      <c r="A294" t="s">
        <v>18</v>
      </c>
      <c r="B294" t="s">
        <v>28</v>
      </c>
      <c r="C294" s="29">
        <v>1</v>
      </c>
      <c r="D294" s="42">
        <v>43492</v>
      </c>
    </row>
    <row r="295" spans="1:4" x14ac:dyDescent="0.35">
      <c r="A295" t="s">
        <v>18</v>
      </c>
      <c r="B295" t="s">
        <v>44</v>
      </c>
      <c r="C295" s="29">
        <v>2</v>
      </c>
      <c r="D295" s="42">
        <v>43492</v>
      </c>
    </row>
    <row r="296" spans="1:4" x14ac:dyDescent="0.35">
      <c r="A296" t="s">
        <v>42</v>
      </c>
      <c r="B296" t="s">
        <v>22</v>
      </c>
      <c r="C296" s="29">
        <v>10</v>
      </c>
      <c r="D296" s="42">
        <v>43492</v>
      </c>
    </row>
    <row r="297" spans="1:4" x14ac:dyDescent="0.35">
      <c r="A297" t="s">
        <v>25</v>
      </c>
      <c r="B297" t="s">
        <v>28</v>
      </c>
      <c r="C297" s="29">
        <v>5</v>
      </c>
      <c r="D297" s="42">
        <v>43492</v>
      </c>
    </row>
    <row r="298" spans="1:4" x14ac:dyDescent="0.35">
      <c r="A298" t="s">
        <v>25</v>
      </c>
      <c r="B298" t="s">
        <v>28</v>
      </c>
      <c r="C298" s="29">
        <v>4</v>
      </c>
      <c r="D298" s="42">
        <v>43492</v>
      </c>
    </row>
    <row r="299" spans="1:4" x14ac:dyDescent="0.35">
      <c r="A299" t="s">
        <v>18</v>
      </c>
      <c r="B299" t="s">
        <v>32</v>
      </c>
      <c r="C299" s="29">
        <v>6</v>
      </c>
      <c r="D299" s="42">
        <v>43492</v>
      </c>
    </row>
    <row r="300" spans="1:4" x14ac:dyDescent="0.35">
      <c r="A300" t="s">
        <v>18</v>
      </c>
      <c r="B300" t="s">
        <v>32</v>
      </c>
      <c r="C300" s="29">
        <v>4</v>
      </c>
      <c r="D300" s="42">
        <v>43492</v>
      </c>
    </row>
    <row r="301" spans="1:4" x14ac:dyDescent="0.35">
      <c r="A301" t="s">
        <v>25</v>
      </c>
      <c r="B301" t="s">
        <v>32</v>
      </c>
      <c r="C301" s="29">
        <v>1</v>
      </c>
      <c r="D301" s="42">
        <v>43492</v>
      </c>
    </row>
    <row r="302" spans="1:4" x14ac:dyDescent="0.35">
      <c r="A302" t="s">
        <v>25</v>
      </c>
      <c r="B302" t="s">
        <v>46</v>
      </c>
      <c r="C302" s="29">
        <v>2</v>
      </c>
      <c r="D302" s="42">
        <v>43492</v>
      </c>
    </row>
    <row r="303" spans="1:4" x14ac:dyDescent="0.35">
      <c r="A303" t="s">
        <v>42</v>
      </c>
      <c r="B303" t="s">
        <v>22</v>
      </c>
      <c r="C303" s="29">
        <v>1</v>
      </c>
      <c r="D303" s="42">
        <v>43492</v>
      </c>
    </row>
    <row r="304" spans="1:4" x14ac:dyDescent="0.35">
      <c r="A304" t="s">
        <v>25</v>
      </c>
      <c r="B304" t="s">
        <v>44</v>
      </c>
      <c r="C304" s="29">
        <v>1</v>
      </c>
      <c r="D304" s="42">
        <v>43492</v>
      </c>
    </row>
    <row r="305" spans="1:4" x14ac:dyDescent="0.35">
      <c r="A305" t="s">
        <v>18</v>
      </c>
      <c r="B305" t="s">
        <v>28</v>
      </c>
      <c r="C305" s="29">
        <v>4</v>
      </c>
      <c r="D305" s="42">
        <v>43493</v>
      </c>
    </row>
    <row r="306" spans="1:4" x14ac:dyDescent="0.35">
      <c r="A306" t="s">
        <v>42</v>
      </c>
      <c r="B306" t="s">
        <v>28</v>
      </c>
      <c r="C306" s="29">
        <v>8</v>
      </c>
      <c r="D306" s="42">
        <v>43493</v>
      </c>
    </row>
    <row r="307" spans="1:4" x14ac:dyDescent="0.35">
      <c r="A307" t="s">
        <v>18</v>
      </c>
      <c r="B307" t="s">
        <v>28</v>
      </c>
      <c r="C307" s="29">
        <v>7</v>
      </c>
      <c r="D307" s="42">
        <v>43493</v>
      </c>
    </row>
    <row r="308" spans="1:4" x14ac:dyDescent="0.35">
      <c r="A308" t="s">
        <v>18</v>
      </c>
      <c r="B308" t="s">
        <v>36</v>
      </c>
      <c r="C308" s="29">
        <v>7</v>
      </c>
      <c r="D308" s="42">
        <v>43493</v>
      </c>
    </row>
    <row r="309" spans="1:4" x14ac:dyDescent="0.35">
      <c r="A309" t="s">
        <v>18</v>
      </c>
      <c r="B309" t="s">
        <v>32</v>
      </c>
      <c r="C309" s="29">
        <v>8</v>
      </c>
      <c r="D309" s="42">
        <v>43493</v>
      </c>
    </row>
    <row r="310" spans="1:4" x14ac:dyDescent="0.35">
      <c r="A310" t="s">
        <v>18</v>
      </c>
      <c r="B310" t="s">
        <v>28</v>
      </c>
      <c r="C310" s="29">
        <v>3</v>
      </c>
      <c r="D310" s="42">
        <v>43493</v>
      </c>
    </row>
    <row r="311" spans="1:4" x14ac:dyDescent="0.35">
      <c r="A311" t="s">
        <v>18</v>
      </c>
      <c r="B311" t="s">
        <v>46</v>
      </c>
      <c r="C311" s="29">
        <v>2</v>
      </c>
      <c r="D311" s="42">
        <v>43493</v>
      </c>
    </row>
    <row r="312" spans="1:4" x14ac:dyDescent="0.35">
      <c r="A312" t="s">
        <v>42</v>
      </c>
      <c r="B312" t="s">
        <v>36</v>
      </c>
      <c r="C312" s="29">
        <v>6</v>
      </c>
      <c r="D312" s="42">
        <v>43493</v>
      </c>
    </row>
    <row r="313" spans="1:4" x14ac:dyDescent="0.35">
      <c r="A313" t="s">
        <v>25</v>
      </c>
      <c r="B313" t="s">
        <v>46</v>
      </c>
      <c r="C313" s="29">
        <v>2</v>
      </c>
      <c r="D313" s="42">
        <v>43493</v>
      </c>
    </row>
    <row r="314" spans="1:4" x14ac:dyDescent="0.35">
      <c r="A314" t="s">
        <v>18</v>
      </c>
      <c r="B314" t="s">
        <v>44</v>
      </c>
      <c r="C314" s="29">
        <v>5</v>
      </c>
      <c r="D314" s="42">
        <v>43493</v>
      </c>
    </row>
    <row r="315" spans="1:4" x14ac:dyDescent="0.35">
      <c r="A315" t="s">
        <v>18</v>
      </c>
      <c r="B315" t="s">
        <v>22</v>
      </c>
      <c r="C315" s="29">
        <v>9</v>
      </c>
      <c r="D315" s="42">
        <v>43493</v>
      </c>
    </row>
    <row r="316" spans="1:4" x14ac:dyDescent="0.35">
      <c r="A316" t="s">
        <v>25</v>
      </c>
      <c r="B316" t="s">
        <v>28</v>
      </c>
      <c r="C316" s="29">
        <v>10</v>
      </c>
      <c r="D316" s="42">
        <v>43493</v>
      </c>
    </row>
    <row r="317" spans="1:4" x14ac:dyDescent="0.35">
      <c r="A317" t="s">
        <v>25</v>
      </c>
      <c r="B317" t="s">
        <v>44</v>
      </c>
      <c r="C317" s="29">
        <v>2</v>
      </c>
      <c r="D317" s="42">
        <v>43493</v>
      </c>
    </row>
    <row r="318" spans="1:4" x14ac:dyDescent="0.35">
      <c r="A318" t="s">
        <v>25</v>
      </c>
      <c r="B318" t="s">
        <v>44</v>
      </c>
      <c r="C318" s="29">
        <v>3</v>
      </c>
      <c r="D318" s="42">
        <v>43493</v>
      </c>
    </row>
    <row r="319" spans="1:4" x14ac:dyDescent="0.35">
      <c r="A319" t="s">
        <v>25</v>
      </c>
      <c r="B319" t="s">
        <v>28</v>
      </c>
      <c r="C319" s="29">
        <v>5</v>
      </c>
      <c r="D319" s="42">
        <v>43494</v>
      </c>
    </row>
    <row r="320" spans="1:4" x14ac:dyDescent="0.35">
      <c r="A320" t="s">
        <v>25</v>
      </c>
      <c r="B320" t="s">
        <v>22</v>
      </c>
      <c r="C320" s="29">
        <v>7</v>
      </c>
      <c r="D320" s="42">
        <v>43494</v>
      </c>
    </row>
    <row r="321" spans="1:4" x14ac:dyDescent="0.35">
      <c r="A321" t="s">
        <v>25</v>
      </c>
      <c r="B321" t="s">
        <v>22</v>
      </c>
      <c r="C321" s="29">
        <v>4</v>
      </c>
      <c r="D321" s="42">
        <v>43494</v>
      </c>
    </row>
    <row r="322" spans="1:4" x14ac:dyDescent="0.35">
      <c r="A322" t="s">
        <v>25</v>
      </c>
      <c r="B322" t="s">
        <v>44</v>
      </c>
      <c r="C322" s="29">
        <v>9</v>
      </c>
      <c r="D322" s="42">
        <v>43494</v>
      </c>
    </row>
    <row r="323" spans="1:4" x14ac:dyDescent="0.35">
      <c r="A323" t="s">
        <v>25</v>
      </c>
      <c r="B323" t="s">
        <v>22</v>
      </c>
      <c r="C323" s="29">
        <v>1</v>
      </c>
      <c r="D323" s="42">
        <v>43494</v>
      </c>
    </row>
    <row r="324" spans="1:4" x14ac:dyDescent="0.35">
      <c r="A324" t="s">
        <v>18</v>
      </c>
      <c r="B324" t="s">
        <v>22</v>
      </c>
      <c r="C324" s="29">
        <v>6</v>
      </c>
      <c r="D324" s="42">
        <v>43494</v>
      </c>
    </row>
    <row r="325" spans="1:4" x14ac:dyDescent="0.35">
      <c r="A325" t="s">
        <v>18</v>
      </c>
      <c r="B325" t="s">
        <v>46</v>
      </c>
      <c r="C325" s="29">
        <v>5</v>
      </c>
      <c r="D325" s="42">
        <v>43494</v>
      </c>
    </row>
    <row r="326" spans="1:4" x14ac:dyDescent="0.35">
      <c r="A326" t="s">
        <v>18</v>
      </c>
      <c r="B326" t="s">
        <v>32</v>
      </c>
      <c r="C326" s="29">
        <v>6</v>
      </c>
      <c r="D326" s="42">
        <v>43494</v>
      </c>
    </row>
    <row r="327" spans="1:4" x14ac:dyDescent="0.35">
      <c r="A327" t="s">
        <v>42</v>
      </c>
      <c r="B327" t="s">
        <v>36</v>
      </c>
      <c r="C327" s="29">
        <v>4</v>
      </c>
      <c r="D327" s="42">
        <v>43494</v>
      </c>
    </row>
    <row r="328" spans="1:4" x14ac:dyDescent="0.35">
      <c r="A328" t="s">
        <v>18</v>
      </c>
      <c r="B328" t="s">
        <v>44</v>
      </c>
      <c r="C328" s="29">
        <v>5</v>
      </c>
      <c r="D328" s="42">
        <v>43494</v>
      </c>
    </row>
    <row r="329" spans="1:4" x14ac:dyDescent="0.35">
      <c r="A329" t="s">
        <v>25</v>
      </c>
      <c r="B329" t="s">
        <v>44</v>
      </c>
      <c r="C329" s="29">
        <v>4</v>
      </c>
      <c r="D329" s="42">
        <v>43494</v>
      </c>
    </row>
    <row r="330" spans="1:4" x14ac:dyDescent="0.35">
      <c r="A330" t="s">
        <v>42</v>
      </c>
      <c r="B330" t="s">
        <v>22</v>
      </c>
      <c r="C330" s="29">
        <v>4</v>
      </c>
      <c r="D330" s="42">
        <v>43494</v>
      </c>
    </row>
    <row r="331" spans="1:4" x14ac:dyDescent="0.35">
      <c r="A331" t="s">
        <v>18</v>
      </c>
      <c r="B331" t="s">
        <v>28</v>
      </c>
      <c r="C331" s="29">
        <v>4</v>
      </c>
      <c r="D331" s="42">
        <v>43495</v>
      </c>
    </row>
    <row r="332" spans="1:4" x14ac:dyDescent="0.35">
      <c r="A332" t="s">
        <v>42</v>
      </c>
      <c r="B332" t="s">
        <v>32</v>
      </c>
      <c r="C332" s="29">
        <v>9</v>
      </c>
      <c r="D332" s="42">
        <v>43495</v>
      </c>
    </row>
    <row r="333" spans="1:4" x14ac:dyDescent="0.35">
      <c r="A333" t="s">
        <v>18</v>
      </c>
      <c r="B333" t="s">
        <v>44</v>
      </c>
      <c r="C333" s="29">
        <v>3</v>
      </c>
      <c r="D333" s="42">
        <v>43495</v>
      </c>
    </row>
    <row r="334" spans="1:4" x14ac:dyDescent="0.35">
      <c r="A334" t="s">
        <v>18</v>
      </c>
      <c r="B334" t="s">
        <v>46</v>
      </c>
      <c r="C334" s="29">
        <v>5</v>
      </c>
      <c r="D334" s="42">
        <v>43495</v>
      </c>
    </row>
    <row r="335" spans="1:4" x14ac:dyDescent="0.35">
      <c r="A335" t="s">
        <v>18</v>
      </c>
      <c r="B335" t="s">
        <v>44</v>
      </c>
      <c r="C335" s="29">
        <v>2</v>
      </c>
      <c r="D335" s="42">
        <v>43495</v>
      </c>
    </row>
    <row r="336" spans="1:4" x14ac:dyDescent="0.35">
      <c r="A336" t="s">
        <v>25</v>
      </c>
      <c r="B336" t="s">
        <v>36</v>
      </c>
      <c r="C336" s="29">
        <v>5</v>
      </c>
      <c r="D336" s="42">
        <v>43495</v>
      </c>
    </row>
    <row r="337" spans="1:4" x14ac:dyDescent="0.35">
      <c r="A337" t="s">
        <v>18</v>
      </c>
      <c r="B337" t="s">
        <v>28</v>
      </c>
      <c r="C337" s="29">
        <v>5</v>
      </c>
      <c r="D337" s="42">
        <v>43495</v>
      </c>
    </row>
    <row r="338" spans="1:4" x14ac:dyDescent="0.35">
      <c r="A338" t="s">
        <v>18</v>
      </c>
      <c r="B338" t="s">
        <v>46</v>
      </c>
      <c r="C338" s="29">
        <v>9</v>
      </c>
      <c r="D338" s="42">
        <v>43495</v>
      </c>
    </row>
    <row r="339" spans="1:4" x14ac:dyDescent="0.35">
      <c r="A339" t="s">
        <v>42</v>
      </c>
      <c r="B339" t="s">
        <v>36</v>
      </c>
      <c r="C339" s="29">
        <v>6</v>
      </c>
      <c r="D339" s="42">
        <v>43495</v>
      </c>
    </row>
    <row r="340" spans="1:4" x14ac:dyDescent="0.35">
      <c r="A340" t="s">
        <v>25</v>
      </c>
      <c r="B340" t="s">
        <v>28</v>
      </c>
      <c r="C340" s="29">
        <v>3</v>
      </c>
      <c r="D340" s="42">
        <v>43496</v>
      </c>
    </row>
    <row r="341" spans="1:4" x14ac:dyDescent="0.35">
      <c r="A341" t="s">
        <v>42</v>
      </c>
      <c r="B341" t="s">
        <v>44</v>
      </c>
      <c r="C341" s="29">
        <v>9</v>
      </c>
      <c r="D341" s="42">
        <v>43496</v>
      </c>
    </row>
    <row r="342" spans="1:4" x14ac:dyDescent="0.35">
      <c r="A342" t="s">
        <v>42</v>
      </c>
      <c r="B342" t="s">
        <v>28</v>
      </c>
      <c r="C342" s="29">
        <v>3</v>
      </c>
      <c r="D342" s="42">
        <v>43496</v>
      </c>
    </row>
    <row r="343" spans="1:4" x14ac:dyDescent="0.35">
      <c r="A343" t="s">
        <v>42</v>
      </c>
      <c r="B343" t="s">
        <v>22</v>
      </c>
      <c r="C343" s="29">
        <v>7</v>
      </c>
      <c r="D343" s="42">
        <v>43496</v>
      </c>
    </row>
    <row r="344" spans="1:4" x14ac:dyDescent="0.35">
      <c r="A344" t="s">
        <v>42</v>
      </c>
      <c r="B344" t="s">
        <v>22</v>
      </c>
      <c r="C344" s="29">
        <v>7</v>
      </c>
      <c r="D344" s="42">
        <v>43496</v>
      </c>
    </row>
    <row r="345" spans="1:4" x14ac:dyDescent="0.35">
      <c r="A345" t="s">
        <v>25</v>
      </c>
      <c r="B345" t="s">
        <v>44</v>
      </c>
      <c r="C345" s="29">
        <v>5</v>
      </c>
      <c r="D345" s="42">
        <v>43496</v>
      </c>
    </row>
    <row r="346" spans="1:4" x14ac:dyDescent="0.35">
      <c r="A346" t="s">
        <v>18</v>
      </c>
      <c r="B346" t="s">
        <v>36</v>
      </c>
      <c r="C346" s="29">
        <v>3</v>
      </c>
      <c r="D346" s="42">
        <v>43496</v>
      </c>
    </row>
    <row r="347" spans="1:4" x14ac:dyDescent="0.35">
      <c r="A347" t="s">
        <v>18</v>
      </c>
      <c r="B347" t="s">
        <v>46</v>
      </c>
      <c r="C347" s="29">
        <v>9</v>
      </c>
      <c r="D347" s="42">
        <v>43496</v>
      </c>
    </row>
    <row r="348" spans="1:4" x14ac:dyDescent="0.35">
      <c r="A348" t="s">
        <v>18</v>
      </c>
      <c r="B348" t="s">
        <v>28</v>
      </c>
      <c r="C348" s="29">
        <v>1</v>
      </c>
      <c r="D348" s="42">
        <v>43496</v>
      </c>
    </row>
    <row r="349" spans="1:4" x14ac:dyDescent="0.35">
      <c r="A349" t="s">
        <v>25</v>
      </c>
      <c r="B349" t="s">
        <v>32</v>
      </c>
      <c r="C349" s="29">
        <v>8</v>
      </c>
      <c r="D349" s="42">
        <v>43496</v>
      </c>
    </row>
    <row r="350" spans="1:4" x14ac:dyDescent="0.35">
      <c r="A350" t="s">
        <v>18</v>
      </c>
      <c r="B350" t="s">
        <v>28</v>
      </c>
      <c r="C350" s="29">
        <v>7</v>
      </c>
      <c r="D350" s="42">
        <v>43496</v>
      </c>
    </row>
    <row r="351" spans="1:4" x14ac:dyDescent="0.35">
      <c r="A351" t="s">
        <v>42</v>
      </c>
      <c r="B351" t="s">
        <v>22</v>
      </c>
      <c r="C351" s="29">
        <v>10</v>
      </c>
      <c r="D351" s="42">
        <v>43496</v>
      </c>
    </row>
    <row r="352" spans="1:4" x14ac:dyDescent="0.35">
      <c r="A352" t="s">
        <v>25</v>
      </c>
      <c r="B352" t="s">
        <v>46</v>
      </c>
      <c r="C352" s="29">
        <v>10</v>
      </c>
      <c r="D352" s="42">
        <v>43496</v>
      </c>
    </row>
    <row r="353" spans="1:4" x14ac:dyDescent="0.35">
      <c r="A353" t="s">
        <v>18</v>
      </c>
      <c r="B353" t="s">
        <v>28</v>
      </c>
      <c r="C353" s="29">
        <v>7</v>
      </c>
      <c r="D353" s="42">
        <v>43496</v>
      </c>
    </row>
    <row r="354" spans="1:4" x14ac:dyDescent="0.35">
      <c r="A354" t="s">
        <v>42</v>
      </c>
      <c r="B354" t="s">
        <v>46</v>
      </c>
      <c r="C354" s="29">
        <v>7</v>
      </c>
      <c r="D354" s="42">
        <v>43497</v>
      </c>
    </row>
    <row r="355" spans="1:4" x14ac:dyDescent="0.35">
      <c r="A355" t="s">
        <v>42</v>
      </c>
      <c r="B355" t="s">
        <v>32</v>
      </c>
      <c r="C355" s="29">
        <v>9</v>
      </c>
      <c r="D355" s="42">
        <v>43497</v>
      </c>
    </row>
    <row r="356" spans="1:4" x14ac:dyDescent="0.35">
      <c r="A356" t="s">
        <v>25</v>
      </c>
      <c r="B356" t="s">
        <v>28</v>
      </c>
      <c r="C356" s="29">
        <v>1</v>
      </c>
      <c r="D356" s="42">
        <v>43497</v>
      </c>
    </row>
    <row r="357" spans="1:4" x14ac:dyDescent="0.35">
      <c r="A357" t="s">
        <v>42</v>
      </c>
      <c r="B357" t="s">
        <v>44</v>
      </c>
      <c r="C357" s="29">
        <v>4</v>
      </c>
      <c r="D357" s="42">
        <v>43497</v>
      </c>
    </row>
    <row r="358" spans="1:4" x14ac:dyDescent="0.35">
      <c r="A358" t="s">
        <v>25</v>
      </c>
      <c r="B358" t="s">
        <v>46</v>
      </c>
      <c r="C358" s="29">
        <v>10</v>
      </c>
      <c r="D358" s="42">
        <v>43497</v>
      </c>
    </row>
    <row r="359" spans="1:4" x14ac:dyDescent="0.35">
      <c r="A359" t="s">
        <v>25</v>
      </c>
      <c r="B359" t="s">
        <v>36</v>
      </c>
      <c r="C359" s="29">
        <v>10</v>
      </c>
      <c r="D359" s="42">
        <v>43497</v>
      </c>
    </row>
    <row r="360" spans="1:4" x14ac:dyDescent="0.35">
      <c r="A360" t="s">
        <v>42</v>
      </c>
      <c r="B360" t="s">
        <v>28</v>
      </c>
      <c r="C360" s="29">
        <v>3</v>
      </c>
      <c r="D360" s="42">
        <v>43498</v>
      </c>
    </row>
    <row r="361" spans="1:4" x14ac:dyDescent="0.35">
      <c r="A361" t="s">
        <v>42</v>
      </c>
      <c r="B361" t="s">
        <v>36</v>
      </c>
      <c r="C361" s="29">
        <v>1</v>
      </c>
      <c r="D361" s="42">
        <v>43498</v>
      </c>
    </row>
    <row r="362" spans="1:4" x14ac:dyDescent="0.35">
      <c r="A362" t="s">
        <v>18</v>
      </c>
      <c r="B362" t="s">
        <v>44</v>
      </c>
      <c r="C362" s="29">
        <v>8</v>
      </c>
      <c r="D362" s="42">
        <v>43498</v>
      </c>
    </row>
    <row r="363" spans="1:4" x14ac:dyDescent="0.35">
      <c r="A363" t="s">
        <v>25</v>
      </c>
      <c r="B363" t="s">
        <v>44</v>
      </c>
      <c r="C363" s="29">
        <v>8</v>
      </c>
      <c r="D363" s="42">
        <v>43498</v>
      </c>
    </row>
    <row r="364" spans="1:4" x14ac:dyDescent="0.35">
      <c r="A364" t="s">
        <v>25</v>
      </c>
      <c r="B364" t="s">
        <v>44</v>
      </c>
      <c r="C364" s="29">
        <v>2</v>
      </c>
      <c r="D364" s="42">
        <v>43498</v>
      </c>
    </row>
    <row r="365" spans="1:4" x14ac:dyDescent="0.35">
      <c r="A365" t="s">
        <v>18</v>
      </c>
      <c r="B365" t="s">
        <v>32</v>
      </c>
      <c r="C365" s="29">
        <v>6</v>
      </c>
      <c r="D365" s="42">
        <v>43498</v>
      </c>
    </row>
    <row r="366" spans="1:4" x14ac:dyDescent="0.35">
      <c r="A366" t="s">
        <v>25</v>
      </c>
      <c r="B366" t="s">
        <v>44</v>
      </c>
      <c r="C366" s="29">
        <v>4</v>
      </c>
      <c r="D366" s="42">
        <v>43498</v>
      </c>
    </row>
    <row r="367" spans="1:4" x14ac:dyDescent="0.35">
      <c r="A367" t="s">
        <v>25</v>
      </c>
      <c r="B367" t="s">
        <v>46</v>
      </c>
      <c r="C367" s="29">
        <v>4</v>
      </c>
      <c r="D367" s="42">
        <v>43498</v>
      </c>
    </row>
    <row r="368" spans="1:4" x14ac:dyDescent="0.35">
      <c r="A368" t="s">
        <v>25</v>
      </c>
      <c r="B368" t="s">
        <v>28</v>
      </c>
      <c r="C368" s="29">
        <v>9</v>
      </c>
      <c r="D368" s="42">
        <v>43498</v>
      </c>
    </row>
    <row r="369" spans="1:4" x14ac:dyDescent="0.35">
      <c r="A369" t="s">
        <v>18</v>
      </c>
      <c r="B369" t="s">
        <v>32</v>
      </c>
      <c r="C369" s="29">
        <v>4</v>
      </c>
      <c r="D369" s="42">
        <v>43498</v>
      </c>
    </row>
    <row r="370" spans="1:4" x14ac:dyDescent="0.35">
      <c r="A370" t="s">
        <v>25</v>
      </c>
      <c r="B370" t="s">
        <v>36</v>
      </c>
      <c r="C370" s="29">
        <v>10</v>
      </c>
      <c r="D370" s="42">
        <v>43498</v>
      </c>
    </row>
    <row r="371" spans="1:4" x14ac:dyDescent="0.35">
      <c r="A371" t="s">
        <v>18</v>
      </c>
      <c r="B371" t="s">
        <v>28</v>
      </c>
      <c r="C371" s="29">
        <v>9</v>
      </c>
      <c r="D371" s="42">
        <v>43498</v>
      </c>
    </row>
    <row r="372" spans="1:4" x14ac:dyDescent="0.35">
      <c r="A372" t="s">
        <v>42</v>
      </c>
      <c r="B372" t="s">
        <v>28</v>
      </c>
      <c r="C372" s="29">
        <v>7</v>
      </c>
      <c r="D372" s="42">
        <v>43498</v>
      </c>
    </row>
    <row r="373" spans="1:4" x14ac:dyDescent="0.35">
      <c r="A373" t="s">
        <v>42</v>
      </c>
      <c r="B373" t="s">
        <v>46</v>
      </c>
      <c r="C373" s="29">
        <v>2</v>
      </c>
      <c r="D373" s="42">
        <v>43498</v>
      </c>
    </row>
    <row r="374" spans="1:4" x14ac:dyDescent="0.35">
      <c r="A374" t="s">
        <v>25</v>
      </c>
      <c r="B374" t="s">
        <v>32</v>
      </c>
      <c r="C374" s="29">
        <v>6</v>
      </c>
      <c r="D374" s="42">
        <v>43499</v>
      </c>
    </row>
    <row r="375" spans="1:4" x14ac:dyDescent="0.35">
      <c r="A375" t="s">
        <v>25</v>
      </c>
      <c r="B375" t="s">
        <v>46</v>
      </c>
      <c r="C375" s="29">
        <v>6</v>
      </c>
      <c r="D375" s="42">
        <v>43499</v>
      </c>
    </row>
    <row r="376" spans="1:4" x14ac:dyDescent="0.35">
      <c r="A376" t="s">
        <v>18</v>
      </c>
      <c r="B376" t="s">
        <v>32</v>
      </c>
      <c r="C376" s="29">
        <v>5</v>
      </c>
      <c r="D376" s="42">
        <v>43499</v>
      </c>
    </row>
    <row r="377" spans="1:4" x14ac:dyDescent="0.35">
      <c r="A377" t="s">
        <v>18</v>
      </c>
      <c r="B377" t="s">
        <v>46</v>
      </c>
      <c r="C377" s="29">
        <v>5</v>
      </c>
      <c r="D377" s="42">
        <v>43499</v>
      </c>
    </row>
    <row r="378" spans="1:4" x14ac:dyDescent="0.35">
      <c r="A378" t="s">
        <v>42</v>
      </c>
      <c r="B378" t="s">
        <v>32</v>
      </c>
      <c r="C378" s="29">
        <v>9</v>
      </c>
      <c r="D378" s="42">
        <v>43499</v>
      </c>
    </row>
    <row r="379" spans="1:4" x14ac:dyDescent="0.35">
      <c r="A379" t="s">
        <v>25</v>
      </c>
      <c r="B379" t="s">
        <v>36</v>
      </c>
      <c r="C379" s="29">
        <v>7</v>
      </c>
      <c r="D379" s="42">
        <v>43499</v>
      </c>
    </row>
    <row r="380" spans="1:4" x14ac:dyDescent="0.35">
      <c r="A380" t="s">
        <v>25</v>
      </c>
      <c r="B380" t="s">
        <v>46</v>
      </c>
      <c r="C380" s="29">
        <v>4</v>
      </c>
      <c r="D380" s="42">
        <v>43499</v>
      </c>
    </row>
    <row r="381" spans="1:4" x14ac:dyDescent="0.35">
      <c r="A381" t="s">
        <v>42</v>
      </c>
      <c r="B381" t="s">
        <v>28</v>
      </c>
      <c r="C381" s="29">
        <v>4</v>
      </c>
      <c r="D381" s="42">
        <v>43499</v>
      </c>
    </row>
    <row r="382" spans="1:4" x14ac:dyDescent="0.35">
      <c r="A382" t="s">
        <v>18</v>
      </c>
      <c r="B382" t="s">
        <v>36</v>
      </c>
      <c r="C382" s="29">
        <v>4</v>
      </c>
      <c r="D382" s="42">
        <v>43499</v>
      </c>
    </row>
    <row r="383" spans="1:4" x14ac:dyDescent="0.35">
      <c r="A383" t="s">
        <v>25</v>
      </c>
      <c r="B383" t="s">
        <v>28</v>
      </c>
      <c r="C383" s="29">
        <v>2</v>
      </c>
      <c r="D383" s="42">
        <v>43499</v>
      </c>
    </row>
    <row r="384" spans="1:4" x14ac:dyDescent="0.35">
      <c r="A384" t="s">
        <v>42</v>
      </c>
      <c r="B384" t="s">
        <v>44</v>
      </c>
      <c r="C384" s="29">
        <v>5</v>
      </c>
      <c r="D384" s="42">
        <v>43499</v>
      </c>
    </row>
    <row r="385" spans="1:4" x14ac:dyDescent="0.35">
      <c r="A385" t="s">
        <v>25</v>
      </c>
      <c r="B385" t="s">
        <v>44</v>
      </c>
      <c r="C385" s="29">
        <v>4</v>
      </c>
      <c r="D385" s="42">
        <v>43499</v>
      </c>
    </row>
    <row r="386" spans="1:4" x14ac:dyDescent="0.35">
      <c r="A386" t="s">
        <v>18</v>
      </c>
      <c r="B386" t="s">
        <v>44</v>
      </c>
      <c r="C386" s="29">
        <v>5</v>
      </c>
      <c r="D386" s="42">
        <v>43499</v>
      </c>
    </row>
    <row r="387" spans="1:4" x14ac:dyDescent="0.35">
      <c r="A387" t="s">
        <v>42</v>
      </c>
      <c r="B387" t="s">
        <v>36</v>
      </c>
      <c r="C387" s="29">
        <v>1</v>
      </c>
      <c r="D387" s="42">
        <v>43499</v>
      </c>
    </row>
    <row r="388" spans="1:4" x14ac:dyDescent="0.35">
      <c r="A388" t="s">
        <v>25</v>
      </c>
      <c r="B388" t="s">
        <v>44</v>
      </c>
      <c r="C388" s="29">
        <v>6</v>
      </c>
      <c r="D388" s="42">
        <v>43500</v>
      </c>
    </row>
    <row r="389" spans="1:4" x14ac:dyDescent="0.35">
      <c r="A389" t="s">
        <v>18</v>
      </c>
      <c r="B389" t="s">
        <v>22</v>
      </c>
      <c r="C389" s="29">
        <v>10</v>
      </c>
      <c r="D389" s="42">
        <v>43500</v>
      </c>
    </row>
    <row r="390" spans="1:4" x14ac:dyDescent="0.35">
      <c r="A390" t="s">
        <v>25</v>
      </c>
      <c r="B390" t="s">
        <v>46</v>
      </c>
      <c r="C390" s="29">
        <v>9</v>
      </c>
      <c r="D390" s="42">
        <v>43500</v>
      </c>
    </row>
    <row r="391" spans="1:4" x14ac:dyDescent="0.35">
      <c r="A391" t="s">
        <v>42</v>
      </c>
      <c r="B391" t="s">
        <v>44</v>
      </c>
      <c r="C391" s="29">
        <v>7</v>
      </c>
      <c r="D391" s="42">
        <v>43500</v>
      </c>
    </row>
    <row r="392" spans="1:4" x14ac:dyDescent="0.35">
      <c r="A392" t="s">
        <v>25</v>
      </c>
      <c r="B392" t="s">
        <v>46</v>
      </c>
      <c r="C392" s="29">
        <v>3</v>
      </c>
      <c r="D392" s="42">
        <v>43500</v>
      </c>
    </row>
    <row r="393" spans="1:4" x14ac:dyDescent="0.35">
      <c r="A393" t="s">
        <v>42</v>
      </c>
      <c r="B393" t="s">
        <v>46</v>
      </c>
      <c r="C393" s="29">
        <v>10</v>
      </c>
      <c r="D393" s="42">
        <v>43500</v>
      </c>
    </row>
    <row r="394" spans="1:4" x14ac:dyDescent="0.35">
      <c r="A394" t="s">
        <v>18</v>
      </c>
      <c r="B394" t="s">
        <v>28</v>
      </c>
      <c r="C394" s="29">
        <v>1</v>
      </c>
      <c r="D394" s="42">
        <v>43500</v>
      </c>
    </row>
    <row r="395" spans="1:4" x14ac:dyDescent="0.35">
      <c r="A395" t="s">
        <v>18</v>
      </c>
      <c r="B395" t="s">
        <v>36</v>
      </c>
      <c r="C395" s="29">
        <v>10</v>
      </c>
      <c r="D395" s="42">
        <v>43500</v>
      </c>
    </row>
    <row r="396" spans="1:4" x14ac:dyDescent="0.35">
      <c r="A396" t="s">
        <v>18</v>
      </c>
      <c r="B396" t="s">
        <v>22</v>
      </c>
      <c r="C396" s="29">
        <v>1</v>
      </c>
      <c r="D396" s="42">
        <v>43500</v>
      </c>
    </row>
    <row r="397" spans="1:4" x14ac:dyDescent="0.35">
      <c r="A397" t="s">
        <v>18</v>
      </c>
      <c r="B397" t="s">
        <v>22</v>
      </c>
      <c r="C397" s="29">
        <v>5</v>
      </c>
      <c r="D397" s="42">
        <v>43500</v>
      </c>
    </row>
    <row r="398" spans="1:4" x14ac:dyDescent="0.35">
      <c r="A398" t="s">
        <v>18</v>
      </c>
      <c r="B398" t="s">
        <v>44</v>
      </c>
      <c r="C398" s="29">
        <v>5</v>
      </c>
      <c r="D398" s="42">
        <v>43500</v>
      </c>
    </row>
    <row r="399" spans="1:4" x14ac:dyDescent="0.35">
      <c r="A399" t="s">
        <v>42</v>
      </c>
      <c r="B399" t="s">
        <v>32</v>
      </c>
      <c r="C399" s="29">
        <v>9</v>
      </c>
      <c r="D399" s="42">
        <v>43501</v>
      </c>
    </row>
    <row r="400" spans="1:4" x14ac:dyDescent="0.35">
      <c r="A400" t="s">
        <v>42</v>
      </c>
      <c r="B400" t="s">
        <v>22</v>
      </c>
      <c r="C400" s="29">
        <v>6</v>
      </c>
      <c r="D400" s="42">
        <v>43501</v>
      </c>
    </row>
    <row r="401" spans="1:4" x14ac:dyDescent="0.35">
      <c r="A401" t="s">
        <v>42</v>
      </c>
      <c r="B401" t="s">
        <v>28</v>
      </c>
      <c r="C401" s="29">
        <v>9</v>
      </c>
      <c r="D401" s="42">
        <v>43501</v>
      </c>
    </row>
    <row r="402" spans="1:4" x14ac:dyDescent="0.35">
      <c r="A402" t="s">
        <v>25</v>
      </c>
      <c r="B402" t="s">
        <v>44</v>
      </c>
      <c r="C402" s="29">
        <v>6</v>
      </c>
      <c r="D402" s="42">
        <v>43501</v>
      </c>
    </row>
    <row r="403" spans="1:4" x14ac:dyDescent="0.35">
      <c r="A403" t="s">
        <v>25</v>
      </c>
      <c r="B403" t="s">
        <v>32</v>
      </c>
      <c r="C403" s="29">
        <v>4</v>
      </c>
      <c r="D403" s="42">
        <v>43501</v>
      </c>
    </row>
    <row r="404" spans="1:4" x14ac:dyDescent="0.35">
      <c r="A404" t="s">
        <v>25</v>
      </c>
      <c r="B404" t="s">
        <v>32</v>
      </c>
      <c r="C404" s="29">
        <v>1</v>
      </c>
      <c r="D404" s="42">
        <v>43501</v>
      </c>
    </row>
    <row r="405" spans="1:4" x14ac:dyDescent="0.35">
      <c r="A405" t="s">
        <v>42</v>
      </c>
      <c r="B405" t="s">
        <v>46</v>
      </c>
      <c r="C405" s="29">
        <v>5</v>
      </c>
      <c r="D405" s="42">
        <v>43501</v>
      </c>
    </row>
    <row r="406" spans="1:4" x14ac:dyDescent="0.35">
      <c r="A406" t="s">
        <v>25</v>
      </c>
      <c r="B406" t="s">
        <v>46</v>
      </c>
      <c r="C406" s="29">
        <v>7</v>
      </c>
      <c r="D406" s="42">
        <v>43501</v>
      </c>
    </row>
    <row r="407" spans="1:4" x14ac:dyDescent="0.35">
      <c r="A407" t="s">
        <v>18</v>
      </c>
      <c r="B407" t="s">
        <v>36</v>
      </c>
      <c r="C407" s="29">
        <v>4</v>
      </c>
      <c r="D407" s="42">
        <v>43501</v>
      </c>
    </row>
    <row r="408" spans="1:4" x14ac:dyDescent="0.35">
      <c r="A408" t="s">
        <v>18</v>
      </c>
      <c r="B408" t="s">
        <v>44</v>
      </c>
      <c r="C408" s="29">
        <v>5</v>
      </c>
      <c r="D408" s="42">
        <v>43501</v>
      </c>
    </row>
    <row r="409" spans="1:4" x14ac:dyDescent="0.35">
      <c r="A409" t="s">
        <v>42</v>
      </c>
      <c r="B409" t="s">
        <v>46</v>
      </c>
      <c r="C409" s="29">
        <v>4</v>
      </c>
      <c r="D409" s="42">
        <v>43501</v>
      </c>
    </row>
    <row r="410" spans="1:4" x14ac:dyDescent="0.35">
      <c r="A410" t="s">
        <v>18</v>
      </c>
      <c r="B410" t="s">
        <v>32</v>
      </c>
      <c r="C410" s="29">
        <v>4</v>
      </c>
      <c r="D410" s="42">
        <v>43501</v>
      </c>
    </row>
    <row r="411" spans="1:4" x14ac:dyDescent="0.35">
      <c r="A411" t="s">
        <v>25</v>
      </c>
      <c r="B411" t="s">
        <v>46</v>
      </c>
      <c r="C411" s="29">
        <v>5</v>
      </c>
      <c r="D411" s="42">
        <v>43502</v>
      </c>
    </row>
    <row r="412" spans="1:4" x14ac:dyDescent="0.35">
      <c r="A412" t="s">
        <v>42</v>
      </c>
      <c r="B412" t="s">
        <v>22</v>
      </c>
      <c r="C412" s="29">
        <v>10</v>
      </c>
      <c r="D412" s="42">
        <v>43502</v>
      </c>
    </row>
    <row r="413" spans="1:4" x14ac:dyDescent="0.35">
      <c r="A413" t="s">
        <v>42</v>
      </c>
      <c r="B413" t="s">
        <v>36</v>
      </c>
      <c r="C413" s="29">
        <v>2</v>
      </c>
      <c r="D413" s="42">
        <v>43502</v>
      </c>
    </row>
    <row r="414" spans="1:4" x14ac:dyDescent="0.35">
      <c r="A414" t="s">
        <v>18</v>
      </c>
      <c r="B414" t="s">
        <v>22</v>
      </c>
      <c r="C414" s="29">
        <v>5</v>
      </c>
      <c r="D414" s="42">
        <v>43502</v>
      </c>
    </row>
    <row r="415" spans="1:4" x14ac:dyDescent="0.35">
      <c r="A415" t="s">
        <v>18</v>
      </c>
      <c r="B415" t="s">
        <v>36</v>
      </c>
      <c r="C415" s="29">
        <v>3</v>
      </c>
      <c r="D415" s="42">
        <v>43502</v>
      </c>
    </row>
    <row r="416" spans="1:4" x14ac:dyDescent="0.35">
      <c r="A416" t="s">
        <v>18</v>
      </c>
      <c r="B416" t="s">
        <v>32</v>
      </c>
      <c r="C416" s="29">
        <v>8</v>
      </c>
      <c r="D416" s="42">
        <v>43502</v>
      </c>
    </row>
    <row r="417" spans="1:4" x14ac:dyDescent="0.35">
      <c r="A417" t="s">
        <v>42</v>
      </c>
      <c r="B417" t="s">
        <v>22</v>
      </c>
      <c r="C417" s="29">
        <v>1</v>
      </c>
      <c r="D417" s="42">
        <v>43502</v>
      </c>
    </row>
    <row r="418" spans="1:4" x14ac:dyDescent="0.35">
      <c r="A418" t="s">
        <v>25</v>
      </c>
      <c r="B418" t="s">
        <v>32</v>
      </c>
      <c r="C418" s="29">
        <v>4</v>
      </c>
      <c r="D418" s="42">
        <v>43502</v>
      </c>
    </row>
    <row r="419" spans="1:4" x14ac:dyDescent="0.35">
      <c r="A419" t="s">
        <v>25</v>
      </c>
      <c r="B419" t="s">
        <v>22</v>
      </c>
      <c r="C419" s="29">
        <v>1</v>
      </c>
      <c r="D419" s="42">
        <v>43502</v>
      </c>
    </row>
    <row r="420" spans="1:4" x14ac:dyDescent="0.35">
      <c r="A420" t="s">
        <v>42</v>
      </c>
      <c r="B420" t="s">
        <v>22</v>
      </c>
      <c r="C420" s="29">
        <v>2</v>
      </c>
      <c r="D420" s="42">
        <v>43502</v>
      </c>
    </row>
    <row r="421" spans="1:4" x14ac:dyDescent="0.35">
      <c r="A421" t="s">
        <v>18</v>
      </c>
      <c r="B421" t="s">
        <v>28</v>
      </c>
      <c r="C421" s="29">
        <v>7</v>
      </c>
      <c r="D421" s="42">
        <v>43502</v>
      </c>
    </row>
    <row r="422" spans="1:4" x14ac:dyDescent="0.35">
      <c r="A422" t="s">
        <v>25</v>
      </c>
      <c r="B422" t="s">
        <v>44</v>
      </c>
      <c r="C422" s="29">
        <v>3</v>
      </c>
      <c r="D422" s="42">
        <v>43502</v>
      </c>
    </row>
    <row r="423" spans="1:4" x14ac:dyDescent="0.35">
      <c r="A423" t="s">
        <v>25</v>
      </c>
      <c r="B423" t="s">
        <v>28</v>
      </c>
      <c r="C423" s="29">
        <v>3</v>
      </c>
      <c r="D423" s="42">
        <v>43502</v>
      </c>
    </row>
    <row r="424" spans="1:4" x14ac:dyDescent="0.35">
      <c r="A424" t="s">
        <v>25</v>
      </c>
      <c r="B424" t="s">
        <v>46</v>
      </c>
      <c r="C424" s="29">
        <v>10</v>
      </c>
      <c r="D424" s="42">
        <v>43503</v>
      </c>
    </row>
    <row r="425" spans="1:4" x14ac:dyDescent="0.35">
      <c r="A425" t="s">
        <v>42</v>
      </c>
      <c r="B425" t="s">
        <v>46</v>
      </c>
      <c r="C425" s="29">
        <v>8</v>
      </c>
      <c r="D425" s="42">
        <v>43503</v>
      </c>
    </row>
    <row r="426" spans="1:4" x14ac:dyDescent="0.35">
      <c r="A426" t="s">
        <v>25</v>
      </c>
      <c r="B426" t="s">
        <v>46</v>
      </c>
      <c r="C426" s="29">
        <v>1</v>
      </c>
      <c r="D426" s="42">
        <v>43503</v>
      </c>
    </row>
    <row r="427" spans="1:4" x14ac:dyDescent="0.35">
      <c r="A427" t="s">
        <v>42</v>
      </c>
      <c r="B427" t="s">
        <v>46</v>
      </c>
      <c r="C427" s="29">
        <v>9</v>
      </c>
      <c r="D427" s="42">
        <v>43503</v>
      </c>
    </row>
    <row r="428" spans="1:4" x14ac:dyDescent="0.35">
      <c r="A428" t="s">
        <v>18</v>
      </c>
      <c r="B428" t="s">
        <v>22</v>
      </c>
      <c r="C428" s="29">
        <v>7</v>
      </c>
      <c r="D428" s="42">
        <v>43503</v>
      </c>
    </row>
    <row r="429" spans="1:4" x14ac:dyDescent="0.35">
      <c r="A429" t="s">
        <v>42</v>
      </c>
      <c r="B429" t="s">
        <v>44</v>
      </c>
      <c r="C429" s="29">
        <v>3</v>
      </c>
      <c r="D429" s="42">
        <v>43503</v>
      </c>
    </row>
    <row r="430" spans="1:4" x14ac:dyDescent="0.35">
      <c r="A430" t="s">
        <v>42</v>
      </c>
      <c r="B430" t="s">
        <v>36</v>
      </c>
      <c r="C430" s="29">
        <v>5</v>
      </c>
      <c r="D430" s="42">
        <v>43503</v>
      </c>
    </row>
    <row r="431" spans="1:4" x14ac:dyDescent="0.35">
      <c r="A431" t="s">
        <v>18</v>
      </c>
      <c r="B431" t="s">
        <v>32</v>
      </c>
      <c r="C431" s="29">
        <v>10</v>
      </c>
      <c r="D431" s="42">
        <v>43503</v>
      </c>
    </row>
    <row r="432" spans="1:4" x14ac:dyDescent="0.35">
      <c r="A432" t="s">
        <v>42</v>
      </c>
      <c r="B432" t="s">
        <v>46</v>
      </c>
      <c r="C432" s="29">
        <v>2</v>
      </c>
      <c r="D432" s="42">
        <v>43503</v>
      </c>
    </row>
    <row r="433" spans="1:4" x14ac:dyDescent="0.35">
      <c r="A433" t="s">
        <v>25</v>
      </c>
      <c r="B433" t="s">
        <v>44</v>
      </c>
      <c r="C433" s="29">
        <v>2</v>
      </c>
      <c r="D433" s="42">
        <v>43503</v>
      </c>
    </row>
    <row r="434" spans="1:4" x14ac:dyDescent="0.35">
      <c r="A434" t="s">
        <v>18</v>
      </c>
      <c r="B434" t="s">
        <v>28</v>
      </c>
      <c r="C434" s="29">
        <v>6</v>
      </c>
      <c r="D434" s="42">
        <v>43503</v>
      </c>
    </row>
    <row r="435" spans="1:4" x14ac:dyDescent="0.35">
      <c r="A435" t="s">
        <v>42</v>
      </c>
      <c r="B435" t="s">
        <v>46</v>
      </c>
      <c r="C435" s="29">
        <v>7</v>
      </c>
      <c r="D435" s="42">
        <v>43503</v>
      </c>
    </row>
    <row r="436" spans="1:4" x14ac:dyDescent="0.35">
      <c r="A436" t="s">
        <v>42</v>
      </c>
      <c r="B436" t="s">
        <v>46</v>
      </c>
      <c r="C436" s="29">
        <v>1</v>
      </c>
      <c r="D436" s="42">
        <v>43503</v>
      </c>
    </row>
    <row r="437" spans="1:4" x14ac:dyDescent="0.35">
      <c r="A437" t="s">
        <v>25</v>
      </c>
      <c r="B437" t="s">
        <v>36</v>
      </c>
      <c r="C437" s="29">
        <v>9</v>
      </c>
      <c r="D437" s="42">
        <v>43503</v>
      </c>
    </row>
    <row r="438" spans="1:4" x14ac:dyDescent="0.35">
      <c r="A438" t="s">
        <v>25</v>
      </c>
      <c r="B438" t="s">
        <v>36</v>
      </c>
      <c r="C438" s="29">
        <v>4</v>
      </c>
      <c r="D438" s="42">
        <v>43503</v>
      </c>
    </row>
    <row r="439" spans="1:4" x14ac:dyDescent="0.35">
      <c r="A439" t="s">
        <v>18</v>
      </c>
      <c r="B439" t="s">
        <v>32</v>
      </c>
      <c r="C439" s="29">
        <v>6</v>
      </c>
      <c r="D439" s="42">
        <v>43503</v>
      </c>
    </row>
    <row r="440" spans="1:4" x14ac:dyDescent="0.35">
      <c r="A440" t="s">
        <v>25</v>
      </c>
      <c r="B440" t="s">
        <v>44</v>
      </c>
      <c r="C440" s="29">
        <v>4</v>
      </c>
      <c r="D440" s="42">
        <v>43503</v>
      </c>
    </row>
    <row r="441" spans="1:4" x14ac:dyDescent="0.35">
      <c r="A441" t="s">
        <v>25</v>
      </c>
      <c r="B441" t="s">
        <v>28</v>
      </c>
      <c r="C441" s="29">
        <v>8</v>
      </c>
      <c r="D441" s="42">
        <v>43503</v>
      </c>
    </row>
    <row r="442" spans="1:4" x14ac:dyDescent="0.35">
      <c r="A442" t="s">
        <v>25</v>
      </c>
      <c r="B442" t="s">
        <v>44</v>
      </c>
      <c r="C442" s="29">
        <v>5</v>
      </c>
      <c r="D442" s="42">
        <v>43503</v>
      </c>
    </row>
    <row r="443" spans="1:4" x14ac:dyDescent="0.35">
      <c r="A443" t="s">
        <v>42</v>
      </c>
      <c r="B443" t="s">
        <v>36</v>
      </c>
      <c r="C443" s="29">
        <v>8</v>
      </c>
      <c r="D443" s="42">
        <v>43503</v>
      </c>
    </row>
    <row r="444" spans="1:4" x14ac:dyDescent="0.35">
      <c r="A444" t="s">
        <v>18</v>
      </c>
      <c r="B444" t="s">
        <v>32</v>
      </c>
      <c r="C444" s="29">
        <v>9</v>
      </c>
      <c r="D444" s="42">
        <v>43504</v>
      </c>
    </row>
    <row r="445" spans="1:4" x14ac:dyDescent="0.35">
      <c r="A445" t="s">
        <v>25</v>
      </c>
      <c r="B445" t="s">
        <v>46</v>
      </c>
      <c r="C445" s="29">
        <v>1</v>
      </c>
      <c r="D445" s="42">
        <v>43504</v>
      </c>
    </row>
    <row r="446" spans="1:4" x14ac:dyDescent="0.35">
      <c r="A446" t="s">
        <v>18</v>
      </c>
      <c r="B446" t="s">
        <v>36</v>
      </c>
      <c r="C446" s="29">
        <v>7</v>
      </c>
      <c r="D446" s="42">
        <v>43504</v>
      </c>
    </row>
    <row r="447" spans="1:4" x14ac:dyDescent="0.35">
      <c r="A447" t="s">
        <v>42</v>
      </c>
      <c r="B447" t="s">
        <v>22</v>
      </c>
      <c r="C447" s="29">
        <v>1</v>
      </c>
      <c r="D447" s="42">
        <v>43504</v>
      </c>
    </row>
    <row r="448" spans="1:4" x14ac:dyDescent="0.35">
      <c r="A448" t="s">
        <v>25</v>
      </c>
      <c r="B448" t="s">
        <v>44</v>
      </c>
      <c r="C448" s="29">
        <v>10</v>
      </c>
      <c r="D448" s="42">
        <v>43504</v>
      </c>
    </row>
    <row r="449" spans="1:4" x14ac:dyDescent="0.35">
      <c r="A449" t="s">
        <v>25</v>
      </c>
      <c r="B449" t="s">
        <v>46</v>
      </c>
      <c r="C449" s="29">
        <v>3</v>
      </c>
      <c r="D449" s="42">
        <v>43504</v>
      </c>
    </row>
    <row r="450" spans="1:4" x14ac:dyDescent="0.35">
      <c r="A450" t="s">
        <v>42</v>
      </c>
      <c r="B450" t="s">
        <v>22</v>
      </c>
      <c r="C450" s="29">
        <v>1</v>
      </c>
      <c r="D450" s="42">
        <v>43504</v>
      </c>
    </row>
    <row r="451" spans="1:4" x14ac:dyDescent="0.35">
      <c r="A451" t="s">
        <v>42</v>
      </c>
      <c r="B451" t="s">
        <v>36</v>
      </c>
      <c r="C451" s="29">
        <v>1</v>
      </c>
      <c r="D451" s="42">
        <v>43504</v>
      </c>
    </row>
    <row r="452" spans="1:4" x14ac:dyDescent="0.35">
      <c r="A452" t="s">
        <v>42</v>
      </c>
      <c r="B452" t="s">
        <v>28</v>
      </c>
      <c r="C452" s="29">
        <v>6</v>
      </c>
      <c r="D452" s="42">
        <v>43504</v>
      </c>
    </row>
    <row r="453" spans="1:4" x14ac:dyDescent="0.35">
      <c r="A453" t="s">
        <v>42</v>
      </c>
      <c r="B453" t="s">
        <v>28</v>
      </c>
      <c r="C453" s="29">
        <v>6</v>
      </c>
      <c r="D453" s="42">
        <v>43504</v>
      </c>
    </row>
    <row r="454" spans="1:4" x14ac:dyDescent="0.35">
      <c r="A454" t="s">
        <v>18</v>
      </c>
      <c r="B454" t="s">
        <v>44</v>
      </c>
      <c r="C454" s="29">
        <v>5</v>
      </c>
      <c r="D454" s="42">
        <v>43504</v>
      </c>
    </row>
    <row r="455" spans="1:4" x14ac:dyDescent="0.35">
      <c r="A455" t="s">
        <v>18</v>
      </c>
      <c r="B455" t="s">
        <v>22</v>
      </c>
      <c r="C455" s="29">
        <v>1</v>
      </c>
      <c r="D455" s="42">
        <v>43504</v>
      </c>
    </row>
    <row r="456" spans="1:4" x14ac:dyDescent="0.35">
      <c r="A456" t="s">
        <v>18</v>
      </c>
      <c r="B456" t="s">
        <v>28</v>
      </c>
      <c r="C456" s="29">
        <v>4</v>
      </c>
      <c r="D456" s="42">
        <v>43505</v>
      </c>
    </row>
    <row r="457" spans="1:4" x14ac:dyDescent="0.35">
      <c r="A457" t="s">
        <v>42</v>
      </c>
      <c r="B457" t="s">
        <v>46</v>
      </c>
      <c r="C457" s="29">
        <v>5</v>
      </c>
      <c r="D457" s="42">
        <v>43505</v>
      </c>
    </row>
    <row r="458" spans="1:4" x14ac:dyDescent="0.35">
      <c r="A458" t="s">
        <v>42</v>
      </c>
      <c r="B458" t="s">
        <v>44</v>
      </c>
      <c r="C458" s="29">
        <v>9</v>
      </c>
      <c r="D458" s="42">
        <v>43505</v>
      </c>
    </row>
    <row r="459" spans="1:4" x14ac:dyDescent="0.35">
      <c r="A459" t="s">
        <v>42</v>
      </c>
      <c r="B459" t="s">
        <v>28</v>
      </c>
      <c r="C459" s="29">
        <v>10</v>
      </c>
      <c r="D459" s="42">
        <v>43505</v>
      </c>
    </row>
    <row r="460" spans="1:4" x14ac:dyDescent="0.35">
      <c r="A460" t="s">
        <v>25</v>
      </c>
      <c r="B460" t="s">
        <v>28</v>
      </c>
      <c r="C460" s="29">
        <v>10</v>
      </c>
      <c r="D460" s="42">
        <v>43505</v>
      </c>
    </row>
    <row r="461" spans="1:4" x14ac:dyDescent="0.35">
      <c r="A461" t="s">
        <v>25</v>
      </c>
      <c r="B461" t="s">
        <v>44</v>
      </c>
      <c r="C461" s="29">
        <v>1</v>
      </c>
      <c r="D461" s="42">
        <v>43505</v>
      </c>
    </row>
    <row r="462" spans="1:4" x14ac:dyDescent="0.35">
      <c r="A462" t="s">
        <v>25</v>
      </c>
      <c r="B462" t="s">
        <v>44</v>
      </c>
      <c r="C462" s="29">
        <v>5</v>
      </c>
      <c r="D462" s="42">
        <v>43505</v>
      </c>
    </row>
    <row r="463" spans="1:4" x14ac:dyDescent="0.35">
      <c r="A463" t="s">
        <v>42</v>
      </c>
      <c r="B463" t="s">
        <v>44</v>
      </c>
      <c r="C463" s="29">
        <v>10</v>
      </c>
      <c r="D463" s="42">
        <v>43505</v>
      </c>
    </row>
    <row r="464" spans="1:4" x14ac:dyDescent="0.35">
      <c r="A464" t="s">
        <v>25</v>
      </c>
      <c r="B464" t="s">
        <v>36</v>
      </c>
      <c r="C464" s="29">
        <v>4</v>
      </c>
      <c r="D464" s="42">
        <v>43505</v>
      </c>
    </row>
    <row r="465" spans="1:4" x14ac:dyDescent="0.35">
      <c r="A465" t="s">
        <v>25</v>
      </c>
      <c r="B465" t="s">
        <v>44</v>
      </c>
      <c r="C465" s="29">
        <v>1</v>
      </c>
      <c r="D465" s="42">
        <v>43505</v>
      </c>
    </row>
    <row r="466" spans="1:4" x14ac:dyDescent="0.35">
      <c r="A466" t="s">
        <v>18</v>
      </c>
      <c r="B466" t="s">
        <v>44</v>
      </c>
      <c r="C466" s="29">
        <v>5</v>
      </c>
      <c r="D466" s="42">
        <v>43505</v>
      </c>
    </row>
    <row r="467" spans="1:4" x14ac:dyDescent="0.35">
      <c r="A467" t="s">
        <v>25</v>
      </c>
      <c r="B467" t="s">
        <v>36</v>
      </c>
      <c r="C467" s="29">
        <v>10</v>
      </c>
      <c r="D467" s="42">
        <v>43505</v>
      </c>
    </row>
    <row r="468" spans="1:4" x14ac:dyDescent="0.35">
      <c r="A468" t="s">
        <v>25</v>
      </c>
      <c r="B468" t="s">
        <v>22</v>
      </c>
      <c r="C468" s="29">
        <v>7</v>
      </c>
      <c r="D468" s="42">
        <v>43505</v>
      </c>
    </row>
    <row r="469" spans="1:4" x14ac:dyDescent="0.35">
      <c r="A469" t="s">
        <v>42</v>
      </c>
      <c r="B469" t="s">
        <v>36</v>
      </c>
      <c r="C469" s="29">
        <v>6</v>
      </c>
      <c r="D469" s="42">
        <v>43506</v>
      </c>
    </row>
    <row r="470" spans="1:4" x14ac:dyDescent="0.35">
      <c r="A470" t="s">
        <v>25</v>
      </c>
      <c r="B470" t="s">
        <v>44</v>
      </c>
      <c r="C470" s="29">
        <v>1</v>
      </c>
      <c r="D470" s="42">
        <v>43506</v>
      </c>
    </row>
    <row r="471" spans="1:4" x14ac:dyDescent="0.35">
      <c r="A471" t="s">
        <v>25</v>
      </c>
      <c r="B471" t="s">
        <v>28</v>
      </c>
      <c r="C471" s="29">
        <v>1</v>
      </c>
      <c r="D471" s="42">
        <v>43506</v>
      </c>
    </row>
    <row r="472" spans="1:4" x14ac:dyDescent="0.35">
      <c r="A472" t="s">
        <v>25</v>
      </c>
      <c r="B472" t="s">
        <v>32</v>
      </c>
      <c r="C472" s="29">
        <v>6</v>
      </c>
      <c r="D472" s="42">
        <v>43506</v>
      </c>
    </row>
    <row r="473" spans="1:4" x14ac:dyDescent="0.35">
      <c r="A473" t="s">
        <v>18</v>
      </c>
      <c r="B473" t="s">
        <v>36</v>
      </c>
      <c r="C473" s="29">
        <v>4</v>
      </c>
      <c r="D473" s="42">
        <v>43506</v>
      </c>
    </row>
    <row r="474" spans="1:4" x14ac:dyDescent="0.35">
      <c r="A474" t="s">
        <v>18</v>
      </c>
      <c r="B474" t="s">
        <v>46</v>
      </c>
      <c r="C474" s="29">
        <v>10</v>
      </c>
      <c r="D474" s="42">
        <v>43506</v>
      </c>
    </row>
    <row r="475" spans="1:4" x14ac:dyDescent="0.35">
      <c r="A475" t="s">
        <v>42</v>
      </c>
      <c r="B475" t="s">
        <v>22</v>
      </c>
      <c r="C475" s="29">
        <v>8</v>
      </c>
      <c r="D475" s="42">
        <v>43506</v>
      </c>
    </row>
    <row r="476" spans="1:4" x14ac:dyDescent="0.35">
      <c r="A476" t="s">
        <v>18</v>
      </c>
      <c r="B476" t="s">
        <v>28</v>
      </c>
      <c r="C476" s="29">
        <v>5</v>
      </c>
      <c r="D476" s="42">
        <v>43506</v>
      </c>
    </row>
    <row r="477" spans="1:4" x14ac:dyDescent="0.35">
      <c r="A477" t="s">
        <v>18</v>
      </c>
      <c r="B477" t="s">
        <v>22</v>
      </c>
      <c r="C477" s="29">
        <v>3</v>
      </c>
      <c r="D477" s="42">
        <v>43506</v>
      </c>
    </row>
    <row r="478" spans="1:4" x14ac:dyDescent="0.35">
      <c r="A478" t="s">
        <v>18</v>
      </c>
      <c r="B478" t="s">
        <v>36</v>
      </c>
      <c r="C478" s="29">
        <v>5</v>
      </c>
      <c r="D478" s="42">
        <v>43506</v>
      </c>
    </row>
    <row r="479" spans="1:4" x14ac:dyDescent="0.35">
      <c r="A479" t="s">
        <v>25</v>
      </c>
      <c r="B479" t="s">
        <v>28</v>
      </c>
      <c r="C479" s="29">
        <v>4</v>
      </c>
      <c r="D479" s="42">
        <v>43506</v>
      </c>
    </row>
    <row r="480" spans="1:4" x14ac:dyDescent="0.35">
      <c r="A480" t="s">
        <v>42</v>
      </c>
      <c r="B480" t="s">
        <v>36</v>
      </c>
      <c r="C480" s="29">
        <v>10</v>
      </c>
      <c r="D480" s="42">
        <v>43507</v>
      </c>
    </row>
    <row r="481" spans="1:4" x14ac:dyDescent="0.35">
      <c r="A481" t="s">
        <v>18</v>
      </c>
      <c r="B481" t="s">
        <v>28</v>
      </c>
      <c r="C481" s="29">
        <v>1</v>
      </c>
      <c r="D481" s="42">
        <v>43507</v>
      </c>
    </row>
    <row r="482" spans="1:4" x14ac:dyDescent="0.35">
      <c r="A482" t="s">
        <v>25</v>
      </c>
      <c r="B482" t="s">
        <v>44</v>
      </c>
      <c r="C482" s="29">
        <v>8</v>
      </c>
      <c r="D482" s="42">
        <v>43507</v>
      </c>
    </row>
    <row r="483" spans="1:4" x14ac:dyDescent="0.35">
      <c r="A483" t="s">
        <v>25</v>
      </c>
      <c r="B483" t="s">
        <v>28</v>
      </c>
      <c r="C483" s="29">
        <v>10</v>
      </c>
      <c r="D483" s="42">
        <v>43507</v>
      </c>
    </row>
    <row r="484" spans="1:4" x14ac:dyDescent="0.35">
      <c r="A484" t="s">
        <v>18</v>
      </c>
      <c r="B484" t="s">
        <v>36</v>
      </c>
      <c r="C484" s="29">
        <v>5</v>
      </c>
      <c r="D484" s="42">
        <v>43507</v>
      </c>
    </row>
    <row r="485" spans="1:4" x14ac:dyDescent="0.35">
      <c r="A485" t="s">
        <v>42</v>
      </c>
      <c r="B485" t="s">
        <v>32</v>
      </c>
      <c r="C485" s="29">
        <v>10</v>
      </c>
      <c r="D485" s="42">
        <v>43507</v>
      </c>
    </row>
    <row r="486" spans="1:4" x14ac:dyDescent="0.35">
      <c r="A486" t="s">
        <v>25</v>
      </c>
      <c r="B486" t="s">
        <v>36</v>
      </c>
      <c r="C486" s="29">
        <v>10</v>
      </c>
      <c r="D486" s="42">
        <v>43507</v>
      </c>
    </row>
    <row r="487" spans="1:4" x14ac:dyDescent="0.35">
      <c r="A487" t="s">
        <v>42</v>
      </c>
      <c r="B487" t="s">
        <v>36</v>
      </c>
      <c r="C487" s="29">
        <v>4</v>
      </c>
      <c r="D487" s="42">
        <v>43507</v>
      </c>
    </row>
    <row r="488" spans="1:4" x14ac:dyDescent="0.35">
      <c r="A488" t="s">
        <v>42</v>
      </c>
      <c r="B488" t="s">
        <v>46</v>
      </c>
      <c r="C488" s="29">
        <v>10</v>
      </c>
      <c r="D488" s="42">
        <v>43508</v>
      </c>
    </row>
    <row r="489" spans="1:4" x14ac:dyDescent="0.35">
      <c r="A489" t="s">
        <v>18</v>
      </c>
      <c r="B489" t="s">
        <v>46</v>
      </c>
      <c r="C489" s="29">
        <v>4</v>
      </c>
      <c r="D489" s="42">
        <v>43508</v>
      </c>
    </row>
    <row r="490" spans="1:4" x14ac:dyDescent="0.35">
      <c r="A490" t="s">
        <v>25</v>
      </c>
      <c r="B490" t="s">
        <v>32</v>
      </c>
      <c r="C490" s="29">
        <v>1</v>
      </c>
      <c r="D490" s="42">
        <v>43508</v>
      </c>
    </row>
    <row r="491" spans="1:4" x14ac:dyDescent="0.35">
      <c r="A491" t="s">
        <v>42</v>
      </c>
      <c r="B491" t="s">
        <v>32</v>
      </c>
      <c r="C491" s="29">
        <v>9</v>
      </c>
      <c r="D491" s="42">
        <v>43508</v>
      </c>
    </row>
    <row r="492" spans="1:4" x14ac:dyDescent="0.35">
      <c r="A492" t="s">
        <v>42</v>
      </c>
      <c r="B492" t="s">
        <v>46</v>
      </c>
      <c r="C492" s="29">
        <v>2</v>
      </c>
      <c r="D492" s="42">
        <v>43508</v>
      </c>
    </row>
    <row r="493" spans="1:4" x14ac:dyDescent="0.35">
      <c r="A493" t="s">
        <v>18</v>
      </c>
      <c r="B493" t="s">
        <v>46</v>
      </c>
      <c r="C493" s="29">
        <v>10</v>
      </c>
      <c r="D493" s="42">
        <v>43508</v>
      </c>
    </row>
    <row r="494" spans="1:4" x14ac:dyDescent="0.35">
      <c r="A494" t="s">
        <v>42</v>
      </c>
      <c r="B494" t="s">
        <v>22</v>
      </c>
      <c r="C494" s="29">
        <v>8</v>
      </c>
      <c r="D494" s="42">
        <v>43508</v>
      </c>
    </row>
    <row r="495" spans="1:4" x14ac:dyDescent="0.35">
      <c r="A495" t="s">
        <v>25</v>
      </c>
      <c r="B495" t="s">
        <v>32</v>
      </c>
      <c r="C495" s="29">
        <v>10</v>
      </c>
      <c r="D495" s="42">
        <v>43508</v>
      </c>
    </row>
    <row r="496" spans="1:4" x14ac:dyDescent="0.35">
      <c r="A496" t="s">
        <v>42</v>
      </c>
      <c r="B496" t="s">
        <v>46</v>
      </c>
      <c r="C496" s="29">
        <v>2</v>
      </c>
      <c r="D496" s="42">
        <v>43509</v>
      </c>
    </row>
    <row r="497" spans="1:4" x14ac:dyDescent="0.35">
      <c r="A497" t="s">
        <v>42</v>
      </c>
      <c r="B497" t="s">
        <v>36</v>
      </c>
      <c r="C497" s="29">
        <v>8</v>
      </c>
      <c r="D497" s="42">
        <v>43509</v>
      </c>
    </row>
    <row r="498" spans="1:4" x14ac:dyDescent="0.35">
      <c r="A498" t="s">
        <v>25</v>
      </c>
      <c r="B498" t="s">
        <v>28</v>
      </c>
      <c r="C498" s="29">
        <v>2</v>
      </c>
      <c r="D498" s="42">
        <v>43509</v>
      </c>
    </row>
    <row r="499" spans="1:4" x14ac:dyDescent="0.35">
      <c r="A499" t="s">
        <v>25</v>
      </c>
      <c r="B499" t="s">
        <v>44</v>
      </c>
      <c r="C499" s="29">
        <v>6</v>
      </c>
      <c r="D499" s="42">
        <v>43509</v>
      </c>
    </row>
    <row r="500" spans="1:4" x14ac:dyDescent="0.35">
      <c r="A500" t="s">
        <v>42</v>
      </c>
      <c r="B500" t="s">
        <v>36</v>
      </c>
      <c r="C500" s="29">
        <v>1</v>
      </c>
      <c r="D500" s="42">
        <v>43509</v>
      </c>
    </row>
    <row r="501" spans="1:4" x14ac:dyDescent="0.35">
      <c r="A501" t="s">
        <v>18</v>
      </c>
      <c r="B501" t="s">
        <v>36</v>
      </c>
      <c r="C501" s="29">
        <v>8</v>
      </c>
      <c r="D501" s="42">
        <v>43509</v>
      </c>
    </row>
    <row r="502" spans="1:4" x14ac:dyDescent="0.35">
      <c r="A502" t="s">
        <v>42</v>
      </c>
      <c r="B502" t="s">
        <v>36</v>
      </c>
      <c r="C502" s="29">
        <v>1</v>
      </c>
      <c r="D502" s="42">
        <v>43509</v>
      </c>
    </row>
    <row r="503" spans="1:4" x14ac:dyDescent="0.35">
      <c r="A503" t="s">
        <v>25</v>
      </c>
      <c r="B503" t="s">
        <v>46</v>
      </c>
      <c r="C503" s="29">
        <v>1</v>
      </c>
      <c r="D503" s="42">
        <v>43509</v>
      </c>
    </row>
    <row r="504" spans="1:4" x14ac:dyDescent="0.35">
      <c r="A504" t="s">
        <v>25</v>
      </c>
      <c r="B504" t="s">
        <v>32</v>
      </c>
      <c r="C504" s="29">
        <v>2</v>
      </c>
      <c r="D504" s="42">
        <v>43510</v>
      </c>
    </row>
    <row r="505" spans="1:4" x14ac:dyDescent="0.35">
      <c r="A505" t="s">
        <v>42</v>
      </c>
      <c r="B505" t="s">
        <v>36</v>
      </c>
      <c r="C505" s="29">
        <v>2</v>
      </c>
      <c r="D505" s="42">
        <v>43510</v>
      </c>
    </row>
    <row r="506" spans="1:4" x14ac:dyDescent="0.35">
      <c r="A506" t="s">
        <v>42</v>
      </c>
      <c r="B506" t="s">
        <v>36</v>
      </c>
      <c r="C506" s="29">
        <v>1</v>
      </c>
      <c r="D506" s="42">
        <v>43510</v>
      </c>
    </row>
    <row r="507" spans="1:4" x14ac:dyDescent="0.35">
      <c r="A507" t="s">
        <v>18</v>
      </c>
      <c r="B507" t="s">
        <v>28</v>
      </c>
      <c r="C507" s="29">
        <v>8</v>
      </c>
      <c r="D507" s="42">
        <v>43510</v>
      </c>
    </row>
    <row r="508" spans="1:4" x14ac:dyDescent="0.35">
      <c r="A508" t="s">
        <v>42</v>
      </c>
      <c r="B508" t="s">
        <v>36</v>
      </c>
      <c r="C508" s="29">
        <v>3</v>
      </c>
      <c r="D508" s="42">
        <v>43510</v>
      </c>
    </row>
    <row r="509" spans="1:4" x14ac:dyDescent="0.35">
      <c r="A509" t="s">
        <v>42</v>
      </c>
      <c r="B509" t="s">
        <v>44</v>
      </c>
      <c r="C509" s="29">
        <v>6</v>
      </c>
      <c r="D509" s="42">
        <v>43510</v>
      </c>
    </row>
    <row r="510" spans="1:4" x14ac:dyDescent="0.35">
      <c r="A510" t="s">
        <v>42</v>
      </c>
      <c r="B510" t="s">
        <v>22</v>
      </c>
      <c r="C510" s="29">
        <v>5</v>
      </c>
      <c r="D510" s="42">
        <v>43510</v>
      </c>
    </row>
    <row r="511" spans="1:4" x14ac:dyDescent="0.35">
      <c r="A511" t="s">
        <v>25</v>
      </c>
      <c r="B511" t="s">
        <v>32</v>
      </c>
      <c r="C511" s="29">
        <v>6</v>
      </c>
      <c r="D511" s="42">
        <v>43510</v>
      </c>
    </row>
    <row r="512" spans="1:4" x14ac:dyDescent="0.35">
      <c r="A512" t="s">
        <v>42</v>
      </c>
      <c r="B512" t="s">
        <v>36</v>
      </c>
      <c r="C512" s="29">
        <v>7</v>
      </c>
      <c r="D512" s="42">
        <v>43511</v>
      </c>
    </row>
    <row r="513" spans="1:4" x14ac:dyDescent="0.35">
      <c r="A513" t="s">
        <v>18</v>
      </c>
      <c r="B513" t="s">
        <v>32</v>
      </c>
      <c r="C513" s="29">
        <v>5</v>
      </c>
      <c r="D513" s="42">
        <v>43511</v>
      </c>
    </row>
    <row r="514" spans="1:4" x14ac:dyDescent="0.35">
      <c r="A514" t="s">
        <v>18</v>
      </c>
      <c r="B514" t="s">
        <v>46</v>
      </c>
      <c r="C514" s="29">
        <v>7</v>
      </c>
      <c r="D514" s="42">
        <v>43511</v>
      </c>
    </row>
    <row r="515" spans="1:4" x14ac:dyDescent="0.35">
      <c r="A515" t="s">
        <v>18</v>
      </c>
      <c r="B515" t="s">
        <v>28</v>
      </c>
      <c r="C515" s="29">
        <v>7</v>
      </c>
      <c r="D515" s="42">
        <v>43511</v>
      </c>
    </row>
    <row r="516" spans="1:4" x14ac:dyDescent="0.35">
      <c r="A516" t="s">
        <v>25</v>
      </c>
      <c r="B516" t="s">
        <v>36</v>
      </c>
      <c r="C516" s="29">
        <v>7</v>
      </c>
      <c r="D516" s="42">
        <v>43511</v>
      </c>
    </row>
    <row r="517" spans="1:4" x14ac:dyDescent="0.35">
      <c r="A517" t="s">
        <v>25</v>
      </c>
      <c r="B517" t="s">
        <v>46</v>
      </c>
      <c r="C517" s="29">
        <v>1</v>
      </c>
      <c r="D517" s="42">
        <v>43511</v>
      </c>
    </row>
    <row r="518" spans="1:4" x14ac:dyDescent="0.35">
      <c r="A518" t="s">
        <v>42</v>
      </c>
      <c r="B518" t="s">
        <v>22</v>
      </c>
      <c r="C518" s="29">
        <v>5</v>
      </c>
      <c r="D518" s="42">
        <v>43511</v>
      </c>
    </row>
    <row r="519" spans="1:4" x14ac:dyDescent="0.35">
      <c r="A519" t="s">
        <v>25</v>
      </c>
      <c r="B519" t="s">
        <v>32</v>
      </c>
      <c r="C519" s="29">
        <v>5</v>
      </c>
      <c r="D519" s="42">
        <v>43511</v>
      </c>
    </row>
    <row r="520" spans="1:4" x14ac:dyDescent="0.35">
      <c r="A520" t="s">
        <v>18</v>
      </c>
      <c r="B520" t="s">
        <v>32</v>
      </c>
      <c r="C520" s="29">
        <v>2</v>
      </c>
      <c r="D520" s="42">
        <v>43511</v>
      </c>
    </row>
    <row r="521" spans="1:4" x14ac:dyDescent="0.35">
      <c r="A521" t="s">
        <v>25</v>
      </c>
      <c r="B521" t="s">
        <v>36</v>
      </c>
      <c r="C521" s="29">
        <v>5</v>
      </c>
      <c r="D521" s="42">
        <v>43511</v>
      </c>
    </row>
    <row r="522" spans="1:4" x14ac:dyDescent="0.35">
      <c r="A522" t="s">
        <v>42</v>
      </c>
      <c r="B522" t="s">
        <v>28</v>
      </c>
      <c r="C522" s="29">
        <v>3</v>
      </c>
      <c r="D522" s="42">
        <v>43511</v>
      </c>
    </row>
    <row r="523" spans="1:4" x14ac:dyDescent="0.35">
      <c r="A523" t="s">
        <v>25</v>
      </c>
      <c r="B523" t="s">
        <v>32</v>
      </c>
      <c r="C523" s="29">
        <v>6</v>
      </c>
      <c r="D523" s="42">
        <v>43511</v>
      </c>
    </row>
    <row r="524" spans="1:4" x14ac:dyDescent="0.35">
      <c r="A524" t="s">
        <v>18</v>
      </c>
      <c r="B524" t="s">
        <v>32</v>
      </c>
      <c r="C524" s="29">
        <v>6</v>
      </c>
      <c r="D524" s="42">
        <v>43511</v>
      </c>
    </row>
    <row r="525" spans="1:4" x14ac:dyDescent="0.35">
      <c r="A525" t="s">
        <v>25</v>
      </c>
      <c r="B525" t="s">
        <v>22</v>
      </c>
      <c r="C525" s="29">
        <v>2</v>
      </c>
      <c r="D525" s="42">
        <v>43511</v>
      </c>
    </row>
    <row r="526" spans="1:4" x14ac:dyDescent="0.35">
      <c r="A526" t="s">
        <v>18</v>
      </c>
      <c r="B526" t="s">
        <v>44</v>
      </c>
      <c r="C526" s="29">
        <v>6</v>
      </c>
      <c r="D526" s="42">
        <v>43511</v>
      </c>
    </row>
    <row r="527" spans="1:4" x14ac:dyDescent="0.35">
      <c r="A527" t="s">
        <v>18</v>
      </c>
      <c r="B527" t="s">
        <v>36</v>
      </c>
      <c r="C527" s="29">
        <v>5</v>
      </c>
      <c r="D527" s="42">
        <v>43511</v>
      </c>
    </row>
    <row r="528" spans="1:4" x14ac:dyDescent="0.35">
      <c r="A528" t="s">
        <v>42</v>
      </c>
      <c r="B528" t="s">
        <v>46</v>
      </c>
      <c r="C528" s="29">
        <v>4</v>
      </c>
      <c r="D528" s="42">
        <v>43511</v>
      </c>
    </row>
    <row r="529" spans="1:4" x14ac:dyDescent="0.35">
      <c r="A529" t="s">
        <v>42</v>
      </c>
      <c r="B529" t="s">
        <v>46</v>
      </c>
      <c r="C529" s="29">
        <v>2</v>
      </c>
      <c r="D529" s="42">
        <v>43511</v>
      </c>
    </row>
    <row r="530" spans="1:4" x14ac:dyDescent="0.35">
      <c r="A530" t="s">
        <v>42</v>
      </c>
      <c r="B530" t="s">
        <v>44</v>
      </c>
      <c r="C530" s="29">
        <v>10</v>
      </c>
      <c r="D530" s="42">
        <v>43511</v>
      </c>
    </row>
    <row r="531" spans="1:4" x14ac:dyDescent="0.35">
      <c r="A531" t="s">
        <v>18</v>
      </c>
      <c r="B531" t="s">
        <v>36</v>
      </c>
      <c r="C531" s="29">
        <v>9</v>
      </c>
      <c r="D531" s="42">
        <v>43512</v>
      </c>
    </row>
    <row r="532" spans="1:4" x14ac:dyDescent="0.35">
      <c r="A532" t="s">
        <v>18</v>
      </c>
      <c r="B532" t="s">
        <v>22</v>
      </c>
      <c r="C532" s="29">
        <v>6</v>
      </c>
      <c r="D532" s="42">
        <v>43512</v>
      </c>
    </row>
    <row r="533" spans="1:4" x14ac:dyDescent="0.35">
      <c r="A533" t="s">
        <v>18</v>
      </c>
      <c r="B533" t="s">
        <v>46</v>
      </c>
      <c r="C533" s="29">
        <v>8</v>
      </c>
      <c r="D533" s="42">
        <v>43512</v>
      </c>
    </row>
    <row r="534" spans="1:4" x14ac:dyDescent="0.35">
      <c r="A534" t="s">
        <v>42</v>
      </c>
      <c r="B534" t="s">
        <v>28</v>
      </c>
      <c r="C534" s="29">
        <v>10</v>
      </c>
      <c r="D534" s="42">
        <v>43512</v>
      </c>
    </row>
    <row r="535" spans="1:4" x14ac:dyDescent="0.35">
      <c r="A535" t="s">
        <v>25</v>
      </c>
      <c r="B535" t="s">
        <v>44</v>
      </c>
      <c r="C535" s="29">
        <v>9</v>
      </c>
      <c r="D535" s="42">
        <v>43512</v>
      </c>
    </row>
    <row r="536" spans="1:4" x14ac:dyDescent="0.35">
      <c r="A536" t="s">
        <v>18</v>
      </c>
      <c r="B536" t="s">
        <v>32</v>
      </c>
      <c r="C536" s="29">
        <v>5</v>
      </c>
      <c r="D536" s="42">
        <v>43512</v>
      </c>
    </row>
    <row r="537" spans="1:4" x14ac:dyDescent="0.35">
      <c r="A537" t="s">
        <v>25</v>
      </c>
      <c r="B537" t="s">
        <v>32</v>
      </c>
      <c r="C537" s="29">
        <v>7</v>
      </c>
      <c r="D537" s="42">
        <v>43512</v>
      </c>
    </row>
    <row r="538" spans="1:4" x14ac:dyDescent="0.35">
      <c r="A538" t="s">
        <v>42</v>
      </c>
      <c r="B538" t="s">
        <v>46</v>
      </c>
      <c r="C538" s="29">
        <v>1</v>
      </c>
      <c r="D538" s="42">
        <v>43512</v>
      </c>
    </row>
    <row r="539" spans="1:4" x14ac:dyDescent="0.35">
      <c r="A539" t="s">
        <v>18</v>
      </c>
      <c r="B539" t="s">
        <v>32</v>
      </c>
      <c r="C539" s="29">
        <v>1</v>
      </c>
      <c r="D539" s="42">
        <v>43513</v>
      </c>
    </row>
    <row r="540" spans="1:4" x14ac:dyDescent="0.35">
      <c r="A540" t="s">
        <v>18</v>
      </c>
      <c r="B540" t="s">
        <v>46</v>
      </c>
      <c r="C540" s="29">
        <v>4</v>
      </c>
      <c r="D540" s="42">
        <v>43513</v>
      </c>
    </row>
    <row r="541" spans="1:4" x14ac:dyDescent="0.35">
      <c r="A541" t="s">
        <v>25</v>
      </c>
      <c r="B541" t="s">
        <v>44</v>
      </c>
      <c r="C541" s="29">
        <v>6</v>
      </c>
      <c r="D541" s="42">
        <v>43513</v>
      </c>
    </row>
    <row r="542" spans="1:4" x14ac:dyDescent="0.35">
      <c r="A542" t="s">
        <v>18</v>
      </c>
      <c r="B542" t="s">
        <v>32</v>
      </c>
      <c r="C542" s="29">
        <v>3</v>
      </c>
      <c r="D542" s="42">
        <v>43513</v>
      </c>
    </row>
    <row r="543" spans="1:4" x14ac:dyDescent="0.35">
      <c r="A543" t="s">
        <v>25</v>
      </c>
      <c r="B543" t="s">
        <v>22</v>
      </c>
      <c r="C543" s="29">
        <v>1</v>
      </c>
      <c r="D543" s="42">
        <v>43513</v>
      </c>
    </row>
    <row r="544" spans="1:4" x14ac:dyDescent="0.35">
      <c r="A544" t="s">
        <v>42</v>
      </c>
      <c r="B544" t="s">
        <v>36</v>
      </c>
      <c r="C544" s="29">
        <v>4</v>
      </c>
      <c r="D544" s="42">
        <v>43513</v>
      </c>
    </row>
    <row r="545" spans="1:4" x14ac:dyDescent="0.35">
      <c r="A545" t="s">
        <v>25</v>
      </c>
      <c r="B545" t="s">
        <v>28</v>
      </c>
      <c r="C545" s="29">
        <v>6</v>
      </c>
      <c r="D545" s="42">
        <v>43513</v>
      </c>
    </row>
    <row r="546" spans="1:4" x14ac:dyDescent="0.35">
      <c r="A546" t="s">
        <v>42</v>
      </c>
      <c r="B546" t="s">
        <v>44</v>
      </c>
      <c r="C546" s="29">
        <v>1</v>
      </c>
      <c r="D546" s="42">
        <v>43513</v>
      </c>
    </row>
    <row r="547" spans="1:4" x14ac:dyDescent="0.35">
      <c r="A547" t="s">
        <v>42</v>
      </c>
      <c r="B547" t="s">
        <v>32</v>
      </c>
      <c r="C547" s="29">
        <v>4</v>
      </c>
      <c r="D547" s="42">
        <v>43513</v>
      </c>
    </row>
    <row r="548" spans="1:4" x14ac:dyDescent="0.35">
      <c r="A548" t="s">
        <v>18</v>
      </c>
      <c r="B548" t="s">
        <v>46</v>
      </c>
      <c r="C548" s="29">
        <v>10</v>
      </c>
      <c r="D548" s="42">
        <v>43513</v>
      </c>
    </row>
    <row r="549" spans="1:4" x14ac:dyDescent="0.35">
      <c r="A549" t="s">
        <v>18</v>
      </c>
      <c r="B549" t="s">
        <v>36</v>
      </c>
      <c r="C549" s="29">
        <v>9</v>
      </c>
      <c r="D549" s="42">
        <v>43513</v>
      </c>
    </row>
    <row r="550" spans="1:4" x14ac:dyDescent="0.35">
      <c r="A550" t="s">
        <v>42</v>
      </c>
      <c r="B550" t="s">
        <v>36</v>
      </c>
      <c r="C550" s="29">
        <v>5</v>
      </c>
      <c r="D550" s="42">
        <v>43513</v>
      </c>
    </row>
    <row r="551" spans="1:4" x14ac:dyDescent="0.35">
      <c r="A551" t="s">
        <v>18</v>
      </c>
      <c r="B551" t="s">
        <v>28</v>
      </c>
      <c r="C551" s="29">
        <v>6</v>
      </c>
      <c r="D551" s="42">
        <v>43513</v>
      </c>
    </row>
    <row r="552" spans="1:4" x14ac:dyDescent="0.35">
      <c r="A552" t="s">
        <v>42</v>
      </c>
      <c r="B552" t="s">
        <v>46</v>
      </c>
      <c r="C552" s="29">
        <v>3</v>
      </c>
      <c r="D552" s="42">
        <v>43514</v>
      </c>
    </row>
    <row r="553" spans="1:4" x14ac:dyDescent="0.35">
      <c r="A553" t="s">
        <v>42</v>
      </c>
      <c r="B553" t="s">
        <v>46</v>
      </c>
      <c r="C553" s="29">
        <v>9</v>
      </c>
      <c r="D553" s="42">
        <v>43514</v>
      </c>
    </row>
    <row r="554" spans="1:4" x14ac:dyDescent="0.35">
      <c r="A554" t="s">
        <v>42</v>
      </c>
      <c r="B554" t="s">
        <v>22</v>
      </c>
      <c r="C554" s="29">
        <v>9</v>
      </c>
      <c r="D554" s="42">
        <v>43514</v>
      </c>
    </row>
    <row r="555" spans="1:4" x14ac:dyDescent="0.35">
      <c r="A555" t="s">
        <v>25</v>
      </c>
      <c r="B555" t="s">
        <v>28</v>
      </c>
      <c r="C555" s="29">
        <v>6</v>
      </c>
      <c r="D555" s="42">
        <v>43514</v>
      </c>
    </row>
    <row r="556" spans="1:4" x14ac:dyDescent="0.35">
      <c r="A556" t="s">
        <v>18</v>
      </c>
      <c r="B556" t="s">
        <v>28</v>
      </c>
      <c r="C556" s="29">
        <v>7</v>
      </c>
      <c r="D556" s="42">
        <v>43514</v>
      </c>
    </row>
    <row r="557" spans="1:4" x14ac:dyDescent="0.35">
      <c r="A557" t="s">
        <v>42</v>
      </c>
      <c r="B557" t="s">
        <v>32</v>
      </c>
      <c r="C557" s="29">
        <v>3</v>
      </c>
      <c r="D557" s="42">
        <v>43514</v>
      </c>
    </row>
    <row r="558" spans="1:4" x14ac:dyDescent="0.35">
      <c r="A558" t="s">
        <v>42</v>
      </c>
      <c r="B558" t="s">
        <v>46</v>
      </c>
      <c r="C558" s="29">
        <v>2</v>
      </c>
      <c r="D558" s="42">
        <v>43514</v>
      </c>
    </row>
    <row r="559" spans="1:4" x14ac:dyDescent="0.35">
      <c r="A559" t="s">
        <v>25</v>
      </c>
      <c r="B559" t="s">
        <v>44</v>
      </c>
      <c r="C559" s="29">
        <v>10</v>
      </c>
      <c r="D559" s="42">
        <v>43515</v>
      </c>
    </row>
    <row r="560" spans="1:4" x14ac:dyDescent="0.35">
      <c r="A560" t="s">
        <v>18</v>
      </c>
      <c r="B560" t="s">
        <v>44</v>
      </c>
      <c r="C560" s="29">
        <v>6</v>
      </c>
      <c r="D560" s="42">
        <v>43515</v>
      </c>
    </row>
    <row r="561" spans="1:4" x14ac:dyDescent="0.35">
      <c r="A561" t="s">
        <v>18</v>
      </c>
      <c r="B561" t="s">
        <v>32</v>
      </c>
      <c r="C561" s="29">
        <v>3</v>
      </c>
      <c r="D561" s="42">
        <v>43515</v>
      </c>
    </row>
    <row r="562" spans="1:4" x14ac:dyDescent="0.35">
      <c r="A562" t="s">
        <v>42</v>
      </c>
      <c r="B562" t="s">
        <v>28</v>
      </c>
      <c r="C562" s="29">
        <v>9</v>
      </c>
      <c r="D562" s="42">
        <v>43515</v>
      </c>
    </row>
    <row r="563" spans="1:4" x14ac:dyDescent="0.35">
      <c r="A563" t="s">
        <v>25</v>
      </c>
      <c r="B563" t="s">
        <v>44</v>
      </c>
      <c r="C563" s="29">
        <v>10</v>
      </c>
      <c r="D563" s="42">
        <v>43515</v>
      </c>
    </row>
    <row r="564" spans="1:4" x14ac:dyDescent="0.35">
      <c r="A564" t="s">
        <v>42</v>
      </c>
      <c r="B564" t="s">
        <v>28</v>
      </c>
      <c r="C564" s="29">
        <v>8</v>
      </c>
      <c r="D564" s="42">
        <v>43515</v>
      </c>
    </row>
    <row r="565" spans="1:4" x14ac:dyDescent="0.35">
      <c r="A565" t="s">
        <v>18</v>
      </c>
      <c r="B565" t="s">
        <v>28</v>
      </c>
      <c r="C565" s="29">
        <v>6</v>
      </c>
      <c r="D565" s="42">
        <v>43515</v>
      </c>
    </row>
    <row r="566" spans="1:4" x14ac:dyDescent="0.35">
      <c r="A566" t="s">
        <v>42</v>
      </c>
      <c r="B566" t="s">
        <v>46</v>
      </c>
      <c r="C566" s="29">
        <v>2</v>
      </c>
      <c r="D566" s="42">
        <v>43515</v>
      </c>
    </row>
    <row r="567" spans="1:4" x14ac:dyDescent="0.35">
      <c r="A567" t="s">
        <v>18</v>
      </c>
      <c r="B567" t="s">
        <v>44</v>
      </c>
      <c r="C567" s="29">
        <v>10</v>
      </c>
      <c r="D567" s="42">
        <v>43515</v>
      </c>
    </row>
    <row r="568" spans="1:4" x14ac:dyDescent="0.35">
      <c r="A568" t="s">
        <v>25</v>
      </c>
      <c r="B568" t="s">
        <v>36</v>
      </c>
      <c r="C568" s="29">
        <v>10</v>
      </c>
      <c r="D568" s="42">
        <v>43516</v>
      </c>
    </row>
    <row r="569" spans="1:4" x14ac:dyDescent="0.35">
      <c r="A569" t="s">
        <v>18</v>
      </c>
      <c r="B569" t="s">
        <v>46</v>
      </c>
      <c r="C569" s="29">
        <v>9</v>
      </c>
      <c r="D569" s="42">
        <v>43516</v>
      </c>
    </row>
    <row r="570" spans="1:4" x14ac:dyDescent="0.35">
      <c r="A570" t="s">
        <v>42</v>
      </c>
      <c r="B570" t="s">
        <v>46</v>
      </c>
      <c r="C570" s="29">
        <v>7</v>
      </c>
      <c r="D570" s="42">
        <v>43516</v>
      </c>
    </row>
    <row r="571" spans="1:4" x14ac:dyDescent="0.35">
      <c r="A571" t="s">
        <v>25</v>
      </c>
      <c r="B571" t="s">
        <v>36</v>
      </c>
      <c r="C571" s="29">
        <v>7</v>
      </c>
      <c r="D571" s="42">
        <v>43516</v>
      </c>
    </row>
    <row r="572" spans="1:4" x14ac:dyDescent="0.35">
      <c r="A572" t="s">
        <v>42</v>
      </c>
      <c r="B572" t="s">
        <v>32</v>
      </c>
      <c r="C572" s="29">
        <v>5</v>
      </c>
      <c r="D572" s="42">
        <v>43516</v>
      </c>
    </row>
    <row r="573" spans="1:4" x14ac:dyDescent="0.35">
      <c r="A573" t="s">
        <v>42</v>
      </c>
      <c r="B573" t="s">
        <v>36</v>
      </c>
      <c r="C573" s="29">
        <v>10</v>
      </c>
      <c r="D573" s="42">
        <v>43516</v>
      </c>
    </row>
    <row r="574" spans="1:4" x14ac:dyDescent="0.35">
      <c r="A574" t="s">
        <v>18</v>
      </c>
      <c r="B574" t="s">
        <v>44</v>
      </c>
      <c r="C574" s="29">
        <v>7</v>
      </c>
      <c r="D574" s="42">
        <v>43516</v>
      </c>
    </row>
    <row r="575" spans="1:4" x14ac:dyDescent="0.35">
      <c r="A575" t="s">
        <v>42</v>
      </c>
      <c r="B575" t="s">
        <v>44</v>
      </c>
      <c r="C575" s="29">
        <v>2</v>
      </c>
      <c r="D575" s="42">
        <v>43516</v>
      </c>
    </row>
    <row r="576" spans="1:4" x14ac:dyDescent="0.35">
      <c r="A576" t="s">
        <v>18</v>
      </c>
      <c r="B576" t="s">
        <v>36</v>
      </c>
      <c r="C576" s="29">
        <v>5</v>
      </c>
      <c r="D576" s="42">
        <v>43516</v>
      </c>
    </row>
    <row r="577" spans="1:4" x14ac:dyDescent="0.35">
      <c r="A577" t="s">
        <v>42</v>
      </c>
      <c r="B577" t="s">
        <v>46</v>
      </c>
      <c r="C577" s="29">
        <v>7</v>
      </c>
      <c r="D577" s="42">
        <v>43516</v>
      </c>
    </row>
    <row r="578" spans="1:4" x14ac:dyDescent="0.35">
      <c r="A578" t="s">
        <v>42</v>
      </c>
      <c r="B578" t="s">
        <v>44</v>
      </c>
      <c r="C578" s="29">
        <v>4</v>
      </c>
      <c r="D578" s="42">
        <v>43517</v>
      </c>
    </row>
    <row r="579" spans="1:4" x14ac:dyDescent="0.35">
      <c r="A579" t="s">
        <v>25</v>
      </c>
      <c r="B579" t="s">
        <v>44</v>
      </c>
      <c r="C579" s="29">
        <v>4</v>
      </c>
      <c r="D579" s="42">
        <v>43517</v>
      </c>
    </row>
    <row r="580" spans="1:4" x14ac:dyDescent="0.35">
      <c r="A580" t="s">
        <v>18</v>
      </c>
      <c r="B580" t="s">
        <v>22</v>
      </c>
      <c r="C580" s="29">
        <v>4</v>
      </c>
      <c r="D580" s="42">
        <v>43517</v>
      </c>
    </row>
    <row r="581" spans="1:4" x14ac:dyDescent="0.35">
      <c r="A581" t="s">
        <v>42</v>
      </c>
      <c r="B581" t="s">
        <v>22</v>
      </c>
      <c r="C581" s="29">
        <v>2</v>
      </c>
      <c r="D581" s="42">
        <v>43517</v>
      </c>
    </row>
    <row r="582" spans="1:4" x14ac:dyDescent="0.35">
      <c r="A582" t="s">
        <v>25</v>
      </c>
      <c r="B582" t="s">
        <v>44</v>
      </c>
      <c r="C582" s="29">
        <v>3</v>
      </c>
      <c r="D582" s="42">
        <v>43517</v>
      </c>
    </row>
    <row r="583" spans="1:4" x14ac:dyDescent="0.35">
      <c r="A583" t="s">
        <v>18</v>
      </c>
      <c r="B583" t="s">
        <v>22</v>
      </c>
      <c r="C583" s="29">
        <v>4</v>
      </c>
      <c r="D583" s="42">
        <v>43517</v>
      </c>
    </row>
    <row r="584" spans="1:4" x14ac:dyDescent="0.35">
      <c r="A584" t="s">
        <v>25</v>
      </c>
      <c r="B584" t="s">
        <v>46</v>
      </c>
      <c r="C584" s="29">
        <v>2</v>
      </c>
      <c r="D584" s="42">
        <v>43518</v>
      </c>
    </row>
    <row r="585" spans="1:4" x14ac:dyDescent="0.35">
      <c r="A585" t="s">
        <v>42</v>
      </c>
      <c r="B585" t="s">
        <v>46</v>
      </c>
      <c r="C585" s="29">
        <v>4</v>
      </c>
      <c r="D585" s="42">
        <v>43518</v>
      </c>
    </row>
    <row r="586" spans="1:4" x14ac:dyDescent="0.35">
      <c r="A586" t="s">
        <v>42</v>
      </c>
      <c r="B586" t="s">
        <v>36</v>
      </c>
      <c r="C586" s="29">
        <v>3</v>
      </c>
      <c r="D586" s="42">
        <v>43518</v>
      </c>
    </row>
    <row r="587" spans="1:4" x14ac:dyDescent="0.35">
      <c r="A587" t="s">
        <v>18</v>
      </c>
      <c r="B587" t="s">
        <v>22</v>
      </c>
      <c r="C587" s="29">
        <v>4</v>
      </c>
      <c r="D587" s="42">
        <v>43518</v>
      </c>
    </row>
    <row r="588" spans="1:4" x14ac:dyDescent="0.35">
      <c r="A588" t="s">
        <v>18</v>
      </c>
      <c r="B588" t="s">
        <v>44</v>
      </c>
      <c r="C588" s="29">
        <v>3</v>
      </c>
      <c r="D588" s="42">
        <v>43518</v>
      </c>
    </row>
    <row r="589" spans="1:4" x14ac:dyDescent="0.35">
      <c r="A589" t="s">
        <v>18</v>
      </c>
      <c r="B589" t="s">
        <v>36</v>
      </c>
      <c r="C589" s="29">
        <v>5</v>
      </c>
      <c r="D589" s="42">
        <v>43518</v>
      </c>
    </row>
    <row r="590" spans="1:4" x14ac:dyDescent="0.35">
      <c r="A590" t="s">
        <v>25</v>
      </c>
      <c r="B590" t="s">
        <v>46</v>
      </c>
      <c r="C590" s="29">
        <v>10</v>
      </c>
      <c r="D590" s="42">
        <v>43518</v>
      </c>
    </row>
    <row r="591" spans="1:4" x14ac:dyDescent="0.35">
      <c r="A591" t="s">
        <v>18</v>
      </c>
      <c r="B591" t="s">
        <v>22</v>
      </c>
      <c r="C591" s="29">
        <v>5</v>
      </c>
      <c r="D591" s="42">
        <v>43518</v>
      </c>
    </row>
    <row r="592" spans="1:4" x14ac:dyDescent="0.35">
      <c r="A592" t="s">
        <v>25</v>
      </c>
      <c r="B592" t="s">
        <v>22</v>
      </c>
      <c r="C592" s="29">
        <v>6</v>
      </c>
      <c r="D592" s="42">
        <v>43518</v>
      </c>
    </row>
    <row r="593" spans="1:4" x14ac:dyDescent="0.35">
      <c r="A593" t="s">
        <v>25</v>
      </c>
      <c r="B593" t="s">
        <v>32</v>
      </c>
      <c r="C593" s="29">
        <v>7</v>
      </c>
      <c r="D593" s="42">
        <v>43518</v>
      </c>
    </row>
    <row r="594" spans="1:4" x14ac:dyDescent="0.35">
      <c r="A594" t="s">
        <v>18</v>
      </c>
      <c r="B594" t="s">
        <v>36</v>
      </c>
      <c r="C594" s="29">
        <v>1</v>
      </c>
      <c r="D594" s="42">
        <v>43518</v>
      </c>
    </row>
    <row r="595" spans="1:4" x14ac:dyDescent="0.35">
      <c r="A595" t="s">
        <v>18</v>
      </c>
      <c r="B595" t="s">
        <v>36</v>
      </c>
      <c r="C595" s="29">
        <v>3</v>
      </c>
      <c r="D595" s="42">
        <v>43519</v>
      </c>
    </row>
    <row r="596" spans="1:4" x14ac:dyDescent="0.35">
      <c r="A596" t="s">
        <v>42</v>
      </c>
      <c r="B596" t="s">
        <v>36</v>
      </c>
      <c r="C596" s="29">
        <v>3</v>
      </c>
      <c r="D596" s="42">
        <v>43519</v>
      </c>
    </row>
    <row r="597" spans="1:4" x14ac:dyDescent="0.35">
      <c r="A597" t="s">
        <v>42</v>
      </c>
      <c r="B597" t="s">
        <v>22</v>
      </c>
      <c r="C597" s="29">
        <v>3</v>
      </c>
      <c r="D597" s="42">
        <v>43519</v>
      </c>
    </row>
    <row r="598" spans="1:4" x14ac:dyDescent="0.35">
      <c r="A598" t="s">
        <v>18</v>
      </c>
      <c r="B598" t="s">
        <v>44</v>
      </c>
      <c r="C598" s="29">
        <v>3</v>
      </c>
      <c r="D598" s="42">
        <v>43519</v>
      </c>
    </row>
    <row r="599" spans="1:4" x14ac:dyDescent="0.35">
      <c r="A599" t="s">
        <v>25</v>
      </c>
      <c r="B599" t="s">
        <v>36</v>
      </c>
      <c r="C599" s="29">
        <v>9</v>
      </c>
      <c r="D599" s="42">
        <v>43519</v>
      </c>
    </row>
    <row r="600" spans="1:4" x14ac:dyDescent="0.35">
      <c r="A600" t="s">
        <v>25</v>
      </c>
      <c r="B600" t="s">
        <v>46</v>
      </c>
      <c r="C600" s="29">
        <v>5</v>
      </c>
      <c r="D600" s="42">
        <v>43519</v>
      </c>
    </row>
    <row r="601" spans="1:4" x14ac:dyDescent="0.35">
      <c r="A601" t="s">
        <v>18</v>
      </c>
      <c r="B601" t="s">
        <v>32</v>
      </c>
      <c r="C601" s="29">
        <v>2</v>
      </c>
      <c r="D601" s="42">
        <v>43519</v>
      </c>
    </row>
    <row r="602" spans="1:4" x14ac:dyDescent="0.35">
      <c r="A602" t="s">
        <v>25</v>
      </c>
      <c r="B602" t="s">
        <v>28</v>
      </c>
      <c r="C602" s="29">
        <v>1</v>
      </c>
      <c r="D602" s="42">
        <v>43519</v>
      </c>
    </row>
    <row r="603" spans="1:4" x14ac:dyDescent="0.35">
      <c r="A603" t="s">
        <v>25</v>
      </c>
      <c r="B603" t="s">
        <v>46</v>
      </c>
      <c r="C603" s="29">
        <v>1</v>
      </c>
      <c r="D603" s="42">
        <v>43520</v>
      </c>
    </row>
    <row r="604" spans="1:4" x14ac:dyDescent="0.35">
      <c r="A604" t="s">
        <v>25</v>
      </c>
      <c r="B604" t="s">
        <v>44</v>
      </c>
      <c r="C604" s="29">
        <v>10</v>
      </c>
      <c r="D604" s="42">
        <v>43520</v>
      </c>
    </row>
    <row r="605" spans="1:4" x14ac:dyDescent="0.35">
      <c r="A605" t="s">
        <v>42</v>
      </c>
      <c r="B605" t="s">
        <v>36</v>
      </c>
      <c r="C605" s="29">
        <v>6</v>
      </c>
      <c r="D605" s="42">
        <v>43520</v>
      </c>
    </row>
    <row r="606" spans="1:4" x14ac:dyDescent="0.35">
      <c r="A606" t="s">
        <v>25</v>
      </c>
      <c r="B606" t="s">
        <v>46</v>
      </c>
      <c r="C606" s="29">
        <v>7</v>
      </c>
      <c r="D606" s="42">
        <v>43520</v>
      </c>
    </row>
    <row r="607" spans="1:4" x14ac:dyDescent="0.35">
      <c r="A607" t="s">
        <v>42</v>
      </c>
      <c r="B607" t="s">
        <v>32</v>
      </c>
      <c r="C607" s="29">
        <v>4</v>
      </c>
      <c r="D607" s="42">
        <v>43520</v>
      </c>
    </row>
    <row r="608" spans="1:4" x14ac:dyDescent="0.35">
      <c r="A608" t="s">
        <v>18</v>
      </c>
      <c r="B608" t="s">
        <v>46</v>
      </c>
      <c r="C608" s="29">
        <v>7</v>
      </c>
      <c r="D608" s="42">
        <v>43520</v>
      </c>
    </row>
    <row r="609" spans="1:4" x14ac:dyDescent="0.35">
      <c r="A609" t="s">
        <v>25</v>
      </c>
      <c r="B609" t="s">
        <v>44</v>
      </c>
      <c r="C609" s="29">
        <v>4</v>
      </c>
      <c r="D609" s="42">
        <v>43520</v>
      </c>
    </row>
    <row r="610" spans="1:4" x14ac:dyDescent="0.35">
      <c r="A610" t="s">
        <v>18</v>
      </c>
      <c r="B610" t="s">
        <v>46</v>
      </c>
      <c r="C610" s="29">
        <v>1</v>
      </c>
      <c r="D610" s="42">
        <v>43520</v>
      </c>
    </row>
    <row r="611" spans="1:4" x14ac:dyDescent="0.35">
      <c r="A611" t="s">
        <v>42</v>
      </c>
      <c r="B611" t="s">
        <v>44</v>
      </c>
      <c r="C611" s="29">
        <v>2</v>
      </c>
      <c r="D611" s="42">
        <v>43520</v>
      </c>
    </row>
    <row r="612" spans="1:4" x14ac:dyDescent="0.35">
      <c r="A612" t="s">
        <v>18</v>
      </c>
      <c r="B612" t="s">
        <v>28</v>
      </c>
      <c r="C612" s="29">
        <v>1</v>
      </c>
      <c r="D612" s="42">
        <v>43521</v>
      </c>
    </row>
    <row r="613" spans="1:4" x14ac:dyDescent="0.35">
      <c r="A613" t="s">
        <v>25</v>
      </c>
      <c r="B613" t="s">
        <v>44</v>
      </c>
      <c r="C613" s="29">
        <v>9</v>
      </c>
      <c r="D613" s="42">
        <v>43521</v>
      </c>
    </row>
    <row r="614" spans="1:4" x14ac:dyDescent="0.35">
      <c r="A614" t="s">
        <v>42</v>
      </c>
      <c r="B614" t="s">
        <v>46</v>
      </c>
      <c r="C614" s="29">
        <v>3</v>
      </c>
      <c r="D614" s="42">
        <v>43521</v>
      </c>
    </row>
    <row r="615" spans="1:4" x14ac:dyDescent="0.35">
      <c r="A615" t="s">
        <v>25</v>
      </c>
      <c r="B615" t="s">
        <v>36</v>
      </c>
      <c r="C615" s="29">
        <v>1</v>
      </c>
      <c r="D615" s="42">
        <v>43521</v>
      </c>
    </row>
    <row r="616" spans="1:4" x14ac:dyDescent="0.35">
      <c r="A616" t="s">
        <v>18</v>
      </c>
      <c r="B616" t="s">
        <v>44</v>
      </c>
      <c r="C616" s="29">
        <v>10</v>
      </c>
      <c r="D616" s="42">
        <v>43521</v>
      </c>
    </row>
    <row r="617" spans="1:4" x14ac:dyDescent="0.35">
      <c r="A617" t="s">
        <v>18</v>
      </c>
      <c r="B617" t="s">
        <v>36</v>
      </c>
      <c r="C617" s="29">
        <v>9</v>
      </c>
      <c r="D617" s="42">
        <v>43521</v>
      </c>
    </row>
    <row r="618" spans="1:4" x14ac:dyDescent="0.35">
      <c r="A618" t="s">
        <v>42</v>
      </c>
      <c r="B618" t="s">
        <v>36</v>
      </c>
      <c r="C618" s="29">
        <v>6</v>
      </c>
      <c r="D618" s="42">
        <v>43521</v>
      </c>
    </row>
    <row r="619" spans="1:4" x14ac:dyDescent="0.35">
      <c r="A619" t="s">
        <v>25</v>
      </c>
      <c r="B619" t="s">
        <v>28</v>
      </c>
      <c r="C619" s="29">
        <v>5</v>
      </c>
      <c r="D619" s="42">
        <v>43521</v>
      </c>
    </row>
    <row r="620" spans="1:4" x14ac:dyDescent="0.35">
      <c r="A620" t="s">
        <v>18</v>
      </c>
      <c r="B620" t="s">
        <v>44</v>
      </c>
      <c r="C620" s="29">
        <v>6</v>
      </c>
      <c r="D620" s="42">
        <v>43521</v>
      </c>
    </row>
    <row r="621" spans="1:4" x14ac:dyDescent="0.35">
      <c r="A621" t="s">
        <v>25</v>
      </c>
      <c r="B621" t="s">
        <v>46</v>
      </c>
      <c r="C621" s="29">
        <v>6</v>
      </c>
      <c r="D621" s="42">
        <v>43521</v>
      </c>
    </row>
    <row r="622" spans="1:4" x14ac:dyDescent="0.35">
      <c r="A622" t="s">
        <v>18</v>
      </c>
      <c r="B622" t="s">
        <v>44</v>
      </c>
      <c r="C622" s="29">
        <v>3</v>
      </c>
      <c r="D622" s="42">
        <v>43521</v>
      </c>
    </row>
    <row r="623" spans="1:4" x14ac:dyDescent="0.35">
      <c r="A623" t="s">
        <v>18</v>
      </c>
      <c r="B623" t="s">
        <v>44</v>
      </c>
      <c r="C623" s="29">
        <v>1</v>
      </c>
      <c r="D623" s="42">
        <v>43521</v>
      </c>
    </row>
    <row r="624" spans="1:4" x14ac:dyDescent="0.35">
      <c r="A624" t="s">
        <v>42</v>
      </c>
      <c r="B624" t="s">
        <v>32</v>
      </c>
      <c r="C624" s="29">
        <v>7</v>
      </c>
      <c r="D624" s="42">
        <v>43521</v>
      </c>
    </row>
    <row r="625" spans="1:4" x14ac:dyDescent="0.35">
      <c r="A625" t="s">
        <v>42</v>
      </c>
      <c r="B625" t="s">
        <v>46</v>
      </c>
      <c r="C625" s="29">
        <v>10</v>
      </c>
      <c r="D625" s="42">
        <v>43521</v>
      </c>
    </row>
    <row r="626" spans="1:4" x14ac:dyDescent="0.35">
      <c r="A626" t="s">
        <v>42</v>
      </c>
      <c r="B626" t="s">
        <v>46</v>
      </c>
      <c r="C626" s="29">
        <v>1</v>
      </c>
      <c r="D626" s="42">
        <v>43521</v>
      </c>
    </row>
    <row r="627" spans="1:4" x14ac:dyDescent="0.35">
      <c r="A627" t="s">
        <v>42</v>
      </c>
      <c r="B627" t="s">
        <v>44</v>
      </c>
      <c r="C627" s="29">
        <v>2</v>
      </c>
      <c r="D627" s="42">
        <v>43521</v>
      </c>
    </row>
    <row r="628" spans="1:4" x14ac:dyDescent="0.35">
      <c r="A628" t="s">
        <v>18</v>
      </c>
      <c r="B628" t="s">
        <v>36</v>
      </c>
      <c r="C628" s="29">
        <v>2</v>
      </c>
      <c r="D628" s="42">
        <v>43522</v>
      </c>
    </row>
    <row r="629" spans="1:4" x14ac:dyDescent="0.35">
      <c r="A629" t="s">
        <v>42</v>
      </c>
      <c r="B629" t="s">
        <v>22</v>
      </c>
      <c r="C629" s="29">
        <v>10</v>
      </c>
      <c r="D629" s="42">
        <v>43522</v>
      </c>
    </row>
    <row r="630" spans="1:4" x14ac:dyDescent="0.35">
      <c r="A630" t="s">
        <v>18</v>
      </c>
      <c r="B630" t="s">
        <v>32</v>
      </c>
      <c r="C630" s="29">
        <v>3</v>
      </c>
      <c r="D630" s="42">
        <v>43522</v>
      </c>
    </row>
    <row r="631" spans="1:4" x14ac:dyDescent="0.35">
      <c r="A631" t="s">
        <v>18</v>
      </c>
      <c r="B631" t="s">
        <v>46</v>
      </c>
      <c r="C631" s="29">
        <v>1</v>
      </c>
      <c r="D631" s="42">
        <v>43522</v>
      </c>
    </row>
    <row r="632" spans="1:4" x14ac:dyDescent="0.35">
      <c r="A632" t="s">
        <v>18</v>
      </c>
      <c r="B632" t="s">
        <v>36</v>
      </c>
      <c r="C632" s="29">
        <v>10</v>
      </c>
      <c r="D632" s="42">
        <v>43522</v>
      </c>
    </row>
    <row r="633" spans="1:4" x14ac:dyDescent="0.35">
      <c r="A633" t="s">
        <v>18</v>
      </c>
      <c r="B633" t="s">
        <v>28</v>
      </c>
      <c r="C633" s="29">
        <v>3</v>
      </c>
      <c r="D633" s="42">
        <v>43522</v>
      </c>
    </row>
    <row r="634" spans="1:4" x14ac:dyDescent="0.35">
      <c r="A634" t="s">
        <v>18</v>
      </c>
      <c r="B634" t="s">
        <v>44</v>
      </c>
      <c r="C634" s="29">
        <v>2</v>
      </c>
      <c r="D634" s="42">
        <v>43522</v>
      </c>
    </row>
    <row r="635" spans="1:4" x14ac:dyDescent="0.35">
      <c r="A635" t="s">
        <v>42</v>
      </c>
      <c r="B635" t="s">
        <v>32</v>
      </c>
      <c r="C635" s="29">
        <v>3</v>
      </c>
      <c r="D635" s="42">
        <v>43522</v>
      </c>
    </row>
    <row r="636" spans="1:4" x14ac:dyDescent="0.35">
      <c r="A636" t="s">
        <v>42</v>
      </c>
      <c r="B636" t="s">
        <v>44</v>
      </c>
      <c r="C636" s="29">
        <v>3</v>
      </c>
      <c r="D636" s="42">
        <v>43522</v>
      </c>
    </row>
    <row r="637" spans="1:4" x14ac:dyDescent="0.35">
      <c r="A637" t="s">
        <v>42</v>
      </c>
      <c r="B637" t="s">
        <v>22</v>
      </c>
      <c r="C637" s="29">
        <v>10</v>
      </c>
      <c r="D637" s="42">
        <v>43523</v>
      </c>
    </row>
    <row r="638" spans="1:4" x14ac:dyDescent="0.35">
      <c r="A638" t="s">
        <v>18</v>
      </c>
      <c r="B638" t="s">
        <v>22</v>
      </c>
      <c r="C638" s="29">
        <v>7</v>
      </c>
      <c r="D638" s="42">
        <v>43523</v>
      </c>
    </row>
    <row r="639" spans="1:4" x14ac:dyDescent="0.35">
      <c r="A639" t="s">
        <v>25</v>
      </c>
      <c r="B639" t="s">
        <v>28</v>
      </c>
      <c r="C639" s="29">
        <v>1</v>
      </c>
      <c r="D639" s="42">
        <v>43523</v>
      </c>
    </row>
    <row r="640" spans="1:4" x14ac:dyDescent="0.35">
      <c r="A640" t="s">
        <v>42</v>
      </c>
      <c r="B640" t="s">
        <v>44</v>
      </c>
      <c r="C640" s="29">
        <v>5</v>
      </c>
      <c r="D640" s="42">
        <v>43523</v>
      </c>
    </row>
    <row r="641" spans="1:4" x14ac:dyDescent="0.35">
      <c r="A641" t="s">
        <v>42</v>
      </c>
      <c r="B641" t="s">
        <v>46</v>
      </c>
      <c r="C641" s="29">
        <v>3</v>
      </c>
      <c r="D641" s="42">
        <v>43523</v>
      </c>
    </row>
    <row r="642" spans="1:4" x14ac:dyDescent="0.35">
      <c r="A642" t="s">
        <v>42</v>
      </c>
      <c r="B642" t="s">
        <v>44</v>
      </c>
      <c r="C642" s="29">
        <v>3</v>
      </c>
      <c r="D642" s="42">
        <v>43523</v>
      </c>
    </row>
    <row r="643" spans="1:4" x14ac:dyDescent="0.35">
      <c r="A643" t="s">
        <v>25</v>
      </c>
      <c r="B643" t="s">
        <v>28</v>
      </c>
      <c r="C643" s="29">
        <v>8</v>
      </c>
      <c r="D643" s="42">
        <v>43523</v>
      </c>
    </row>
    <row r="644" spans="1:4" x14ac:dyDescent="0.35">
      <c r="A644" t="s">
        <v>42</v>
      </c>
      <c r="B644" t="s">
        <v>28</v>
      </c>
      <c r="C644" s="29">
        <v>2</v>
      </c>
      <c r="D644" s="42">
        <v>43523</v>
      </c>
    </row>
    <row r="645" spans="1:4" x14ac:dyDescent="0.35">
      <c r="A645" t="s">
        <v>25</v>
      </c>
      <c r="B645" t="s">
        <v>44</v>
      </c>
      <c r="C645" s="29">
        <v>8</v>
      </c>
      <c r="D645" s="42">
        <v>43523</v>
      </c>
    </row>
    <row r="646" spans="1:4" x14ac:dyDescent="0.35">
      <c r="A646" t="s">
        <v>25</v>
      </c>
      <c r="B646" t="s">
        <v>28</v>
      </c>
      <c r="C646" s="29">
        <v>5</v>
      </c>
      <c r="D646" s="42">
        <v>43523</v>
      </c>
    </row>
    <row r="647" spans="1:4" x14ac:dyDescent="0.35">
      <c r="A647" t="s">
        <v>18</v>
      </c>
      <c r="B647" t="s">
        <v>32</v>
      </c>
      <c r="C647" s="29">
        <v>9</v>
      </c>
      <c r="D647" s="42">
        <v>43523</v>
      </c>
    </row>
    <row r="648" spans="1:4" x14ac:dyDescent="0.35">
      <c r="A648" t="s">
        <v>25</v>
      </c>
      <c r="B648" t="s">
        <v>22</v>
      </c>
      <c r="C648" s="29">
        <v>6</v>
      </c>
      <c r="D648" s="42">
        <v>43523</v>
      </c>
    </row>
    <row r="649" spans="1:4" x14ac:dyDescent="0.35">
      <c r="A649" t="s">
        <v>42</v>
      </c>
      <c r="B649" t="s">
        <v>46</v>
      </c>
      <c r="C649" s="29">
        <v>1</v>
      </c>
      <c r="D649" s="42">
        <v>43523</v>
      </c>
    </row>
    <row r="650" spans="1:4" x14ac:dyDescent="0.35">
      <c r="A650" t="s">
        <v>25</v>
      </c>
      <c r="B650" t="s">
        <v>36</v>
      </c>
      <c r="C650" s="29">
        <v>2</v>
      </c>
      <c r="D650" s="42">
        <v>43523</v>
      </c>
    </row>
    <row r="651" spans="1:4" x14ac:dyDescent="0.35">
      <c r="A651" t="s">
        <v>25</v>
      </c>
      <c r="B651" t="s">
        <v>28</v>
      </c>
      <c r="C651" s="29">
        <v>10</v>
      </c>
      <c r="D651" s="42">
        <v>43524</v>
      </c>
    </row>
    <row r="652" spans="1:4" x14ac:dyDescent="0.35">
      <c r="A652" t="s">
        <v>42</v>
      </c>
      <c r="B652" t="s">
        <v>28</v>
      </c>
      <c r="C652" s="29">
        <v>5</v>
      </c>
      <c r="D652" s="42">
        <v>43524</v>
      </c>
    </row>
    <row r="653" spans="1:4" x14ac:dyDescent="0.35">
      <c r="A653" t="s">
        <v>42</v>
      </c>
      <c r="B653" t="s">
        <v>22</v>
      </c>
      <c r="C653" s="29">
        <v>6</v>
      </c>
      <c r="D653" s="42">
        <v>43524</v>
      </c>
    </row>
    <row r="654" spans="1:4" x14ac:dyDescent="0.35">
      <c r="A654" t="s">
        <v>18</v>
      </c>
      <c r="B654" t="s">
        <v>32</v>
      </c>
      <c r="C654" s="29">
        <v>10</v>
      </c>
      <c r="D654" s="42">
        <v>43524</v>
      </c>
    </row>
    <row r="655" spans="1:4" x14ac:dyDescent="0.35">
      <c r="A655" t="s">
        <v>42</v>
      </c>
      <c r="B655" t="s">
        <v>36</v>
      </c>
      <c r="C655" s="29">
        <v>9</v>
      </c>
      <c r="D655" s="42">
        <v>43524</v>
      </c>
    </row>
    <row r="656" spans="1:4" x14ac:dyDescent="0.35">
      <c r="A656" t="s">
        <v>42</v>
      </c>
      <c r="B656" t="s">
        <v>46</v>
      </c>
      <c r="C656" s="29">
        <v>4</v>
      </c>
      <c r="D656" s="42">
        <v>43524</v>
      </c>
    </row>
    <row r="657" spans="1:4" x14ac:dyDescent="0.35">
      <c r="A657" t="s">
        <v>18</v>
      </c>
      <c r="B657" t="s">
        <v>28</v>
      </c>
      <c r="C657" s="29">
        <v>3</v>
      </c>
      <c r="D657" s="42">
        <v>43525</v>
      </c>
    </row>
    <row r="658" spans="1:4" x14ac:dyDescent="0.35">
      <c r="A658" t="s">
        <v>25</v>
      </c>
      <c r="B658" t="s">
        <v>28</v>
      </c>
      <c r="C658" s="29">
        <v>1</v>
      </c>
      <c r="D658" s="42">
        <v>43525</v>
      </c>
    </row>
    <row r="659" spans="1:4" x14ac:dyDescent="0.35">
      <c r="A659" t="s">
        <v>18</v>
      </c>
      <c r="B659" t="s">
        <v>46</v>
      </c>
      <c r="C659" s="29">
        <v>3</v>
      </c>
      <c r="D659" s="42">
        <v>43525</v>
      </c>
    </row>
    <row r="660" spans="1:4" x14ac:dyDescent="0.35">
      <c r="A660" t="s">
        <v>18</v>
      </c>
      <c r="B660" t="s">
        <v>36</v>
      </c>
      <c r="C660" s="29">
        <v>5</v>
      </c>
      <c r="D660" s="42">
        <v>43525</v>
      </c>
    </row>
    <row r="661" spans="1:4" x14ac:dyDescent="0.35">
      <c r="A661" t="s">
        <v>18</v>
      </c>
      <c r="B661" t="s">
        <v>46</v>
      </c>
      <c r="C661" s="29">
        <v>1</v>
      </c>
      <c r="D661" s="42">
        <v>43525</v>
      </c>
    </row>
    <row r="662" spans="1:4" x14ac:dyDescent="0.35">
      <c r="A662" t="s">
        <v>42</v>
      </c>
      <c r="B662" t="s">
        <v>36</v>
      </c>
      <c r="C662" s="29">
        <v>3</v>
      </c>
      <c r="D662" s="42">
        <v>43525</v>
      </c>
    </row>
    <row r="663" spans="1:4" x14ac:dyDescent="0.35">
      <c r="A663" t="s">
        <v>25</v>
      </c>
      <c r="B663" t="s">
        <v>36</v>
      </c>
      <c r="C663" s="29">
        <v>7</v>
      </c>
      <c r="D663" s="42">
        <v>43525</v>
      </c>
    </row>
    <row r="664" spans="1:4" x14ac:dyDescent="0.35">
      <c r="A664" t="s">
        <v>42</v>
      </c>
      <c r="B664" t="s">
        <v>46</v>
      </c>
      <c r="C664" s="29">
        <v>6</v>
      </c>
      <c r="D664" s="42">
        <v>43525</v>
      </c>
    </row>
    <row r="665" spans="1:4" x14ac:dyDescent="0.35">
      <c r="A665" t="s">
        <v>25</v>
      </c>
      <c r="B665" t="s">
        <v>44</v>
      </c>
      <c r="C665" s="29">
        <v>10</v>
      </c>
      <c r="D665" s="42">
        <v>43525</v>
      </c>
    </row>
    <row r="666" spans="1:4" x14ac:dyDescent="0.35">
      <c r="A666" t="s">
        <v>25</v>
      </c>
      <c r="B666" t="s">
        <v>36</v>
      </c>
      <c r="C666" s="29">
        <v>2</v>
      </c>
      <c r="D666" s="42">
        <v>43525</v>
      </c>
    </row>
    <row r="667" spans="1:4" x14ac:dyDescent="0.35">
      <c r="A667" t="s">
        <v>18</v>
      </c>
      <c r="B667" t="s">
        <v>46</v>
      </c>
      <c r="C667" s="29">
        <v>4</v>
      </c>
      <c r="D667" s="42">
        <v>43526</v>
      </c>
    </row>
    <row r="668" spans="1:4" x14ac:dyDescent="0.35">
      <c r="A668" t="s">
        <v>42</v>
      </c>
      <c r="B668" t="s">
        <v>44</v>
      </c>
      <c r="C668" s="29">
        <v>3</v>
      </c>
      <c r="D668" s="42">
        <v>43526</v>
      </c>
    </row>
    <row r="669" spans="1:4" x14ac:dyDescent="0.35">
      <c r="A669" t="s">
        <v>42</v>
      </c>
      <c r="B669" t="s">
        <v>22</v>
      </c>
      <c r="C669" s="29">
        <v>4</v>
      </c>
      <c r="D669" s="42">
        <v>43526</v>
      </c>
    </row>
    <row r="670" spans="1:4" x14ac:dyDescent="0.35">
      <c r="A670" t="s">
        <v>25</v>
      </c>
      <c r="B670" t="s">
        <v>22</v>
      </c>
      <c r="C670" s="29">
        <v>6</v>
      </c>
      <c r="D670" s="42">
        <v>43526</v>
      </c>
    </row>
    <row r="671" spans="1:4" x14ac:dyDescent="0.35">
      <c r="A671" t="s">
        <v>42</v>
      </c>
      <c r="B671" t="s">
        <v>36</v>
      </c>
      <c r="C671" s="29">
        <v>2</v>
      </c>
      <c r="D671" s="42">
        <v>43526</v>
      </c>
    </row>
    <row r="672" spans="1:4" x14ac:dyDescent="0.35">
      <c r="A672" t="s">
        <v>18</v>
      </c>
      <c r="B672" t="s">
        <v>46</v>
      </c>
      <c r="C672" s="29">
        <v>10</v>
      </c>
      <c r="D672" s="42">
        <v>43526</v>
      </c>
    </row>
    <row r="673" spans="1:4" x14ac:dyDescent="0.35">
      <c r="A673" t="s">
        <v>42</v>
      </c>
      <c r="B673" t="s">
        <v>44</v>
      </c>
      <c r="C673" s="29">
        <v>2</v>
      </c>
      <c r="D673" s="42">
        <v>43526</v>
      </c>
    </row>
    <row r="674" spans="1:4" x14ac:dyDescent="0.35">
      <c r="A674" t="s">
        <v>42</v>
      </c>
      <c r="B674" t="s">
        <v>22</v>
      </c>
      <c r="C674" s="29">
        <v>3</v>
      </c>
      <c r="D674" s="42">
        <v>43526</v>
      </c>
    </row>
    <row r="675" spans="1:4" x14ac:dyDescent="0.35">
      <c r="A675" t="s">
        <v>25</v>
      </c>
      <c r="B675" t="s">
        <v>22</v>
      </c>
      <c r="C675" s="29">
        <v>8</v>
      </c>
      <c r="D675" s="42">
        <v>43526</v>
      </c>
    </row>
    <row r="676" spans="1:4" x14ac:dyDescent="0.35">
      <c r="A676" t="s">
        <v>18</v>
      </c>
      <c r="B676" t="s">
        <v>28</v>
      </c>
      <c r="C676" s="29">
        <v>10</v>
      </c>
      <c r="D676" s="42">
        <v>43526</v>
      </c>
    </row>
    <row r="677" spans="1:4" x14ac:dyDescent="0.35">
      <c r="A677" t="s">
        <v>42</v>
      </c>
      <c r="B677" t="s">
        <v>46</v>
      </c>
      <c r="C677" s="29">
        <v>2</v>
      </c>
      <c r="D677" s="42">
        <v>43526</v>
      </c>
    </row>
    <row r="678" spans="1:4" x14ac:dyDescent="0.35">
      <c r="A678" t="s">
        <v>42</v>
      </c>
      <c r="B678" t="s">
        <v>36</v>
      </c>
      <c r="C678" s="29">
        <v>7</v>
      </c>
      <c r="D678" s="42">
        <v>43526</v>
      </c>
    </row>
    <row r="679" spans="1:4" x14ac:dyDescent="0.35">
      <c r="A679" t="s">
        <v>18</v>
      </c>
      <c r="B679" t="s">
        <v>44</v>
      </c>
      <c r="C679" s="29">
        <v>4</v>
      </c>
      <c r="D679" s="42">
        <v>43526</v>
      </c>
    </row>
    <row r="680" spans="1:4" x14ac:dyDescent="0.35">
      <c r="A680" t="s">
        <v>25</v>
      </c>
      <c r="B680" t="s">
        <v>22</v>
      </c>
      <c r="C680" s="29">
        <v>10</v>
      </c>
      <c r="D680" s="42">
        <v>43526</v>
      </c>
    </row>
    <row r="681" spans="1:4" x14ac:dyDescent="0.35">
      <c r="A681" t="s">
        <v>18</v>
      </c>
      <c r="B681" t="s">
        <v>44</v>
      </c>
      <c r="C681" s="29">
        <v>6</v>
      </c>
      <c r="D681" s="42">
        <v>43526</v>
      </c>
    </row>
    <row r="682" spans="1:4" x14ac:dyDescent="0.35">
      <c r="A682" t="s">
        <v>42</v>
      </c>
      <c r="B682" t="s">
        <v>28</v>
      </c>
      <c r="C682" s="29">
        <v>1</v>
      </c>
      <c r="D682" s="42">
        <v>43526</v>
      </c>
    </row>
    <row r="683" spans="1:4" x14ac:dyDescent="0.35">
      <c r="A683" t="s">
        <v>42</v>
      </c>
      <c r="B683" t="s">
        <v>36</v>
      </c>
      <c r="C683" s="29">
        <v>1</v>
      </c>
      <c r="D683" s="42">
        <v>43526</v>
      </c>
    </row>
    <row r="684" spans="1:4" x14ac:dyDescent="0.35">
      <c r="A684" t="s">
        <v>25</v>
      </c>
      <c r="B684" t="s">
        <v>46</v>
      </c>
      <c r="C684" s="29">
        <v>6</v>
      </c>
      <c r="D684" s="42">
        <v>43526</v>
      </c>
    </row>
    <row r="685" spans="1:4" x14ac:dyDescent="0.35">
      <c r="A685" t="s">
        <v>18</v>
      </c>
      <c r="B685" t="s">
        <v>46</v>
      </c>
      <c r="C685" s="29">
        <v>2</v>
      </c>
      <c r="D685" s="42">
        <v>43527</v>
      </c>
    </row>
    <row r="686" spans="1:4" x14ac:dyDescent="0.35">
      <c r="A686" t="s">
        <v>42</v>
      </c>
      <c r="B686" t="s">
        <v>36</v>
      </c>
      <c r="C686" s="29">
        <v>6</v>
      </c>
      <c r="D686" s="42">
        <v>43527</v>
      </c>
    </row>
    <row r="687" spans="1:4" x14ac:dyDescent="0.35">
      <c r="A687" t="s">
        <v>42</v>
      </c>
      <c r="B687" t="s">
        <v>32</v>
      </c>
      <c r="C687" s="29">
        <v>2</v>
      </c>
      <c r="D687" s="42">
        <v>43527</v>
      </c>
    </row>
    <row r="688" spans="1:4" x14ac:dyDescent="0.35">
      <c r="A688" t="s">
        <v>42</v>
      </c>
      <c r="B688" t="s">
        <v>36</v>
      </c>
      <c r="C688" s="29">
        <v>2</v>
      </c>
      <c r="D688" s="42">
        <v>43527</v>
      </c>
    </row>
    <row r="689" spans="1:4" x14ac:dyDescent="0.35">
      <c r="A689" t="s">
        <v>18</v>
      </c>
      <c r="B689" t="s">
        <v>32</v>
      </c>
      <c r="C689" s="29">
        <v>10</v>
      </c>
      <c r="D689" s="42">
        <v>43527</v>
      </c>
    </row>
    <row r="690" spans="1:4" x14ac:dyDescent="0.35">
      <c r="A690" t="s">
        <v>25</v>
      </c>
      <c r="B690" t="s">
        <v>36</v>
      </c>
      <c r="C690" s="29">
        <v>2</v>
      </c>
      <c r="D690" s="42">
        <v>43527</v>
      </c>
    </row>
    <row r="691" spans="1:4" x14ac:dyDescent="0.35">
      <c r="A691" t="s">
        <v>18</v>
      </c>
      <c r="B691" t="s">
        <v>44</v>
      </c>
      <c r="C691" s="29">
        <v>3</v>
      </c>
      <c r="D691" s="42">
        <v>43527</v>
      </c>
    </row>
    <row r="692" spans="1:4" x14ac:dyDescent="0.35">
      <c r="A692" t="s">
        <v>25</v>
      </c>
      <c r="B692" t="s">
        <v>36</v>
      </c>
      <c r="C692" s="29">
        <v>9</v>
      </c>
      <c r="D692" s="42">
        <v>43527</v>
      </c>
    </row>
    <row r="693" spans="1:4" x14ac:dyDescent="0.35">
      <c r="A693" t="s">
        <v>25</v>
      </c>
      <c r="B693" t="s">
        <v>44</v>
      </c>
      <c r="C693" s="29">
        <v>7</v>
      </c>
      <c r="D693" s="42">
        <v>43527</v>
      </c>
    </row>
    <row r="694" spans="1:4" x14ac:dyDescent="0.35">
      <c r="A694" t="s">
        <v>18</v>
      </c>
      <c r="B694" t="s">
        <v>22</v>
      </c>
      <c r="C694" s="29">
        <v>10</v>
      </c>
      <c r="D694" s="42">
        <v>43527</v>
      </c>
    </row>
    <row r="695" spans="1:4" x14ac:dyDescent="0.35">
      <c r="A695" t="s">
        <v>25</v>
      </c>
      <c r="B695" t="s">
        <v>46</v>
      </c>
      <c r="C695" s="29">
        <v>7</v>
      </c>
      <c r="D695" s="42">
        <v>43527</v>
      </c>
    </row>
    <row r="696" spans="1:4" x14ac:dyDescent="0.35">
      <c r="A696" t="s">
        <v>25</v>
      </c>
      <c r="B696" t="s">
        <v>44</v>
      </c>
      <c r="C696" s="29">
        <v>9</v>
      </c>
      <c r="D696" s="42">
        <v>43527</v>
      </c>
    </row>
    <row r="697" spans="1:4" x14ac:dyDescent="0.35">
      <c r="A697" t="s">
        <v>18</v>
      </c>
      <c r="B697" t="s">
        <v>32</v>
      </c>
      <c r="C697" s="29">
        <v>5</v>
      </c>
      <c r="D697" s="42">
        <v>43527</v>
      </c>
    </row>
    <row r="698" spans="1:4" x14ac:dyDescent="0.35">
      <c r="A698" t="s">
        <v>18</v>
      </c>
      <c r="B698" t="s">
        <v>36</v>
      </c>
      <c r="C698" s="29">
        <v>4</v>
      </c>
      <c r="D698" s="42">
        <v>43527</v>
      </c>
    </row>
    <row r="699" spans="1:4" x14ac:dyDescent="0.35">
      <c r="A699" t="s">
        <v>42</v>
      </c>
      <c r="B699" t="s">
        <v>32</v>
      </c>
      <c r="C699" s="29">
        <v>4</v>
      </c>
      <c r="D699" s="42">
        <v>43528</v>
      </c>
    </row>
    <row r="700" spans="1:4" x14ac:dyDescent="0.35">
      <c r="A700" t="s">
        <v>18</v>
      </c>
      <c r="B700" t="s">
        <v>28</v>
      </c>
      <c r="C700" s="29">
        <v>9</v>
      </c>
      <c r="D700" s="42">
        <v>43528</v>
      </c>
    </row>
    <row r="701" spans="1:4" x14ac:dyDescent="0.35">
      <c r="A701" t="s">
        <v>25</v>
      </c>
      <c r="B701" t="s">
        <v>32</v>
      </c>
      <c r="C701" s="29">
        <v>10</v>
      </c>
      <c r="D701" s="42">
        <v>43528</v>
      </c>
    </row>
    <row r="702" spans="1:4" x14ac:dyDescent="0.35">
      <c r="A702" t="s">
        <v>25</v>
      </c>
      <c r="B702" t="s">
        <v>46</v>
      </c>
      <c r="C702" s="29">
        <v>8</v>
      </c>
      <c r="D702" s="42">
        <v>43528</v>
      </c>
    </row>
    <row r="703" spans="1:4" x14ac:dyDescent="0.35">
      <c r="A703" t="s">
        <v>42</v>
      </c>
      <c r="B703" t="s">
        <v>44</v>
      </c>
      <c r="C703" s="29">
        <v>3</v>
      </c>
      <c r="D703" s="42">
        <v>43528</v>
      </c>
    </row>
    <row r="704" spans="1:4" x14ac:dyDescent="0.35">
      <c r="A704" t="s">
        <v>42</v>
      </c>
      <c r="B704" t="s">
        <v>46</v>
      </c>
      <c r="C704" s="29">
        <v>10</v>
      </c>
      <c r="D704" s="42">
        <v>43528</v>
      </c>
    </row>
    <row r="705" spans="1:4" x14ac:dyDescent="0.35">
      <c r="A705" t="s">
        <v>42</v>
      </c>
      <c r="B705" t="s">
        <v>22</v>
      </c>
      <c r="C705" s="29">
        <v>9</v>
      </c>
      <c r="D705" s="42">
        <v>43528</v>
      </c>
    </row>
    <row r="706" spans="1:4" x14ac:dyDescent="0.35">
      <c r="A706" t="s">
        <v>42</v>
      </c>
      <c r="B706" t="s">
        <v>32</v>
      </c>
      <c r="C706" s="29">
        <v>9</v>
      </c>
      <c r="D706" s="42">
        <v>43528</v>
      </c>
    </row>
    <row r="707" spans="1:4" x14ac:dyDescent="0.35">
      <c r="A707" t="s">
        <v>42</v>
      </c>
      <c r="B707" t="s">
        <v>22</v>
      </c>
      <c r="C707" s="29">
        <v>7</v>
      </c>
      <c r="D707" s="42">
        <v>43528</v>
      </c>
    </row>
    <row r="708" spans="1:4" x14ac:dyDescent="0.35">
      <c r="A708" t="s">
        <v>42</v>
      </c>
      <c r="B708" t="s">
        <v>28</v>
      </c>
      <c r="C708" s="29">
        <v>4</v>
      </c>
      <c r="D708" s="42">
        <v>43528</v>
      </c>
    </row>
    <row r="709" spans="1:4" x14ac:dyDescent="0.35">
      <c r="A709" t="s">
        <v>25</v>
      </c>
      <c r="B709" t="s">
        <v>44</v>
      </c>
      <c r="C709" s="29">
        <v>1</v>
      </c>
      <c r="D709" s="42">
        <v>43528</v>
      </c>
    </row>
    <row r="710" spans="1:4" x14ac:dyDescent="0.35">
      <c r="A710" t="s">
        <v>25</v>
      </c>
      <c r="B710" t="s">
        <v>46</v>
      </c>
      <c r="C710" s="29">
        <v>8</v>
      </c>
      <c r="D710" s="42">
        <v>43528</v>
      </c>
    </row>
    <row r="711" spans="1:4" x14ac:dyDescent="0.35">
      <c r="A711" t="s">
        <v>18</v>
      </c>
      <c r="B711" t="s">
        <v>36</v>
      </c>
      <c r="C711" s="29">
        <v>3</v>
      </c>
      <c r="D711" s="42">
        <v>43529</v>
      </c>
    </row>
    <row r="712" spans="1:4" x14ac:dyDescent="0.35">
      <c r="A712" t="s">
        <v>18</v>
      </c>
      <c r="B712" t="s">
        <v>44</v>
      </c>
      <c r="C712" s="29">
        <v>6</v>
      </c>
      <c r="D712" s="42">
        <v>43529</v>
      </c>
    </row>
    <row r="713" spans="1:4" x14ac:dyDescent="0.35">
      <c r="A713" t="s">
        <v>25</v>
      </c>
      <c r="B713" t="s">
        <v>32</v>
      </c>
      <c r="C713" s="29">
        <v>4</v>
      </c>
      <c r="D713" s="42">
        <v>43529</v>
      </c>
    </row>
    <row r="714" spans="1:4" x14ac:dyDescent="0.35">
      <c r="A714" t="s">
        <v>25</v>
      </c>
      <c r="B714" t="s">
        <v>28</v>
      </c>
      <c r="C714" s="29">
        <v>9</v>
      </c>
      <c r="D714" s="42">
        <v>43529</v>
      </c>
    </row>
    <row r="715" spans="1:4" x14ac:dyDescent="0.35">
      <c r="A715" t="s">
        <v>25</v>
      </c>
      <c r="B715" t="s">
        <v>22</v>
      </c>
      <c r="C715" s="29">
        <v>9</v>
      </c>
      <c r="D715" s="42">
        <v>43529</v>
      </c>
    </row>
    <row r="716" spans="1:4" x14ac:dyDescent="0.35">
      <c r="A716" t="s">
        <v>25</v>
      </c>
      <c r="B716" t="s">
        <v>46</v>
      </c>
      <c r="C716" s="29">
        <v>8</v>
      </c>
      <c r="D716" s="42">
        <v>43529</v>
      </c>
    </row>
    <row r="717" spans="1:4" x14ac:dyDescent="0.35">
      <c r="A717" t="s">
        <v>18</v>
      </c>
      <c r="B717" t="s">
        <v>22</v>
      </c>
      <c r="C717" s="29">
        <v>5</v>
      </c>
      <c r="D717" s="42">
        <v>43529</v>
      </c>
    </row>
    <row r="718" spans="1:4" x14ac:dyDescent="0.35">
      <c r="A718" t="s">
        <v>18</v>
      </c>
      <c r="B718" t="s">
        <v>46</v>
      </c>
      <c r="C718" s="29">
        <v>7</v>
      </c>
      <c r="D718" s="42">
        <v>43529</v>
      </c>
    </row>
    <row r="719" spans="1:4" x14ac:dyDescent="0.35">
      <c r="A719" t="s">
        <v>18</v>
      </c>
      <c r="B719" t="s">
        <v>28</v>
      </c>
      <c r="C719" s="29">
        <v>3</v>
      </c>
      <c r="D719" s="42">
        <v>43529</v>
      </c>
    </row>
    <row r="720" spans="1:4" x14ac:dyDescent="0.35">
      <c r="A720" t="s">
        <v>18</v>
      </c>
      <c r="B720" t="s">
        <v>46</v>
      </c>
      <c r="C720" s="29">
        <v>3</v>
      </c>
      <c r="D720" s="42">
        <v>43529</v>
      </c>
    </row>
    <row r="721" spans="1:4" x14ac:dyDescent="0.35">
      <c r="A721" t="s">
        <v>42</v>
      </c>
      <c r="B721" t="s">
        <v>46</v>
      </c>
      <c r="C721" s="29">
        <v>6</v>
      </c>
      <c r="D721" s="42">
        <v>43529</v>
      </c>
    </row>
    <row r="722" spans="1:4" x14ac:dyDescent="0.35">
      <c r="A722" t="s">
        <v>42</v>
      </c>
      <c r="B722" t="s">
        <v>46</v>
      </c>
      <c r="C722" s="29">
        <v>7</v>
      </c>
      <c r="D722" s="42">
        <v>43529</v>
      </c>
    </row>
    <row r="723" spans="1:4" x14ac:dyDescent="0.35">
      <c r="A723" t="s">
        <v>25</v>
      </c>
      <c r="B723" t="s">
        <v>36</v>
      </c>
      <c r="C723" s="29">
        <v>9</v>
      </c>
      <c r="D723" s="42">
        <v>43529</v>
      </c>
    </row>
    <row r="724" spans="1:4" x14ac:dyDescent="0.35">
      <c r="A724" t="s">
        <v>42</v>
      </c>
      <c r="B724" t="s">
        <v>32</v>
      </c>
      <c r="C724" s="29">
        <v>3</v>
      </c>
      <c r="D724" s="42">
        <v>43529</v>
      </c>
    </row>
    <row r="725" spans="1:4" x14ac:dyDescent="0.35">
      <c r="A725" t="s">
        <v>25</v>
      </c>
      <c r="B725" t="s">
        <v>44</v>
      </c>
      <c r="C725" s="29">
        <v>7</v>
      </c>
      <c r="D725" s="42">
        <v>43529</v>
      </c>
    </row>
    <row r="726" spans="1:4" x14ac:dyDescent="0.35">
      <c r="A726" t="s">
        <v>42</v>
      </c>
      <c r="B726" t="s">
        <v>44</v>
      </c>
      <c r="C726" s="29">
        <v>4</v>
      </c>
      <c r="D726" s="42">
        <v>43529</v>
      </c>
    </row>
    <row r="727" spans="1:4" x14ac:dyDescent="0.35">
      <c r="A727" t="s">
        <v>25</v>
      </c>
      <c r="B727" t="s">
        <v>22</v>
      </c>
      <c r="C727" s="29">
        <v>8</v>
      </c>
      <c r="D727" s="42">
        <v>43529</v>
      </c>
    </row>
    <row r="728" spans="1:4" x14ac:dyDescent="0.35">
      <c r="A728" t="s">
        <v>25</v>
      </c>
      <c r="B728" t="s">
        <v>32</v>
      </c>
      <c r="C728" s="29">
        <v>3</v>
      </c>
      <c r="D728" s="42">
        <v>43530</v>
      </c>
    </row>
    <row r="729" spans="1:4" x14ac:dyDescent="0.35">
      <c r="A729" t="s">
        <v>42</v>
      </c>
      <c r="B729" t="s">
        <v>36</v>
      </c>
      <c r="C729" s="29">
        <v>10</v>
      </c>
      <c r="D729" s="42">
        <v>43530</v>
      </c>
    </row>
    <row r="730" spans="1:4" x14ac:dyDescent="0.35">
      <c r="A730" t="s">
        <v>25</v>
      </c>
      <c r="B730" t="s">
        <v>46</v>
      </c>
      <c r="C730" s="29">
        <v>4</v>
      </c>
      <c r="D730" s="42">
        <v>43530</v>
      </c>
    </row>
    <row r="731" spans="1:4" x14ac:dyDescent="0.35">
      <c r="A731" t="s">
        <v>42</v>
      </c>
      <c r="B731" t="s">
        <v>32</v>
      </c>
      <c r="C731" s="29">
        <v>7</v>
      </c>
      <c r="D731" s="42">
        <v>43530</v>
      </c>
    </row>
    <row r="732" spans="1:4" x14ac:dyDescent="0.35">
      <c r="A732" t="s">
        <v>18</v>
      </c>
      <c r="B732" t="s">
        <v>46</v>
      </c>
      <c r="C732" s="29">
        <v>4</v>
      </c>
      <c r="D732" s="42">
        <v>43530</v>
      </c>
    </row>
    <row r="733" spans="1:4" x14ac:dyDescent="0.35">
      <c r="A733" t="s">
        <v>18</v>
      </c>
      <c r="B733" t="s">
        <v>22</v>
      </c>
      <c r="C733" s="29">
        <v>3</v>
      </c>
      <c r="D733" s="42">
        <v>43530</v>
      </c>
    </row>
    <row r="734" spans="1:4" x14ac:dyDescent="0.35">
      <c r="A734" t="s">
        <v>18</v>
      </c>
      <c r="B734" t="s">
        <v>46</v>
      </c>
      <c r="C734" s="29">
        <v>1</v>
      </c>
      <c r="D734" s="42">
        <v>43530</v>
      </c>
    </row>
    <row r="735" spans="1:4" x14ac:dyDescent="0.35">
      <c r="A735" t="s">
        <v>42</v>
      </c>
      <c r="B735" t="s">
        <v>28</v>
      </c>
      <c r="C735" s="29">
        <v>7</v>
      </c>
      <c r="D735" s="42">
        <v>43530</v>
      </c>
    </row>
    <row r="736" spans="1:4" x14ac:dyDescent="0.35">
      <c r="A736" t="s">
        <v>42</v>
      </c>
      <c r="B736" t="s">
        <v>44</v>
      </c>
      <c r="C736" s="29">
        <v>1</v>
      </c>
      <c r="D736" s="42">
        <v>43530</v>
      </c>
    </row>
    <row r="737" spans="1:4" x14ac:dyDescent="0.35">
      <c r="A737" t="s">
        <v>25</v>
      </c>
      <c r="B737" t="s">
        <v>22</v>
      </c>
      <c r="C737" s="29">
        <v>10</v>
      </c>
      <c r="D737" s="42">
        <v>43530</v>
      </c>
    </row>
    <row r="738" spans="1:4" x14ac:dyDescent="0.35">
      <c r="A738" t="s">
        <v>25</v>
      </c>
      <c r="B738" t="s">
        <v>32</v>
      </c>
      <c r="C738" s="29">
        <v>7</v>
      </c>
      <c r="D738" s="42">
        <v>43530</v>
      </c>
    </row>
    <row r="739" spans="1:4" x14ac:dyDescent="0.35">
      <c r="A739" t="s">
        <v>25</v>
      </c>
      <c r="B739" t="s">
        <v>28</v>
      </c>
      <c r="C739" s="29">
        <v>10</v>
      </c>
      <c r="D739" s="42">
        <v>43531</v>
      </c>
    </row>
    <row r="740" spans="1:4" x14ac:dyDescent="0.35">
      <c r="A740" t="s">
        <v>42</v>
      </c>
      <c r="B740" t="s">
        <v>28</v>
      </c>
      <c r="C740" s="29">
        <v>8</v>
      </c>
      <c r="D740" s="42">
        <v>43531</v>
      </c>
    </row>
    <row r="741" spans="1:4" x14ac:dyDescent="0.35">
      <c r="A741" t="s">
        <v>18</v>
      </c>
      <c r="B741" t="s">
        <v>32</v>
      </c>
      <c r="C741" s="29">
        <v>9</v>
      </c>
      <c r="D741" s="42">
        <v>43531</v>
      </c>
    </row>
    <row r="742" spans="1:4" x14ac:dyDescent="0.35">
      <c r="A742" t="s">
        <v>25</v>
      </c>
      <c r="B742" t="s">
        <v>32</v>
      </c>
      <c r="C742" s="29">
        <v>7</v>
      </c>
      <c r="D742" s="42">
        <v>43531</v>
      </c>
    </row>
    <row r="743" spans="1:4" x14ac:dyDescent="0.35">
      <c r="A743" t="s">
        <v>25</v>
      </c>
      <c r="B743" t="s">
        <v>44</v>
      </c>
      <c r="C743" s="29">
        <v>1</v>
      </c>
      <c r="D743" s="42">
        <v>43531</v>
      </c>
    </row>
    <row r="744" spans="1:4" x14ac:dyDescent="0.35">
      <c r="A744" t="s">
        <v>18</v>
      </c>
      <c r="B744" t="s">
        <v>36</v>
      </c>
      <c r="C744" s="29">
        <v>2</v>
      </c>
      <c r="D744" s="42">
        <v>43531</v>
      </c>
    </row>
    <row r="745" spans="1:4" x14ac:dyDescent="0.35">
      <c r="A745" t="s">
        <v>18</v>
      </c>
      <c r="B745" t="s">
        <v>32</v>
      </c>
      <c r="C745" s="29">
        <v>2</v>
      </c>
      <c r="D745" s="42">
        <v>43531</v>
      </c>
    </row>
    <row r="746" spans="1:4" x14ac:dyDescent="0.35">
      <c r="A746" t="s">
        <v>25</v>
      </c>
      <c r="B746" t="s">
        <v>36</v>
      </c>
      <c r="C746" s="29">
        <v>8</v>
      </c>
      <c r="D746" s="42">
        <v>43531</v>
      </c>
    </row>
    <row r="747" spans="1:4" x14ac:dyDescent="0.35">
      <c r="A747" t="s">
        <v>25</v>
      </c>
      <c r="B747" t="s">
        <v>44</v>
      </c>
      <c r="C747" s="29">
        <v>1</v>
      </c>
      <c r="D747" s="42">
        <v>43531</v>
      </c>
    </row>
    <row r="748" spans="1:4" x14ac:dyDescent="0.35">
      <c r="A748" t="s">
        <v>42</v>
      </c>
      <c r="B748" t="s">
        <v>46</v>
      </c>
      <c r="C748" s="29">
        <v>10</v>
      </c>
      <c r="D748" s="42">
        <v>43532</v>
      </c>
    </row>
    <row r="749" spans="1:4" x14ac:dyDescent="0.35">
      <c r="A749" t="s">
        <v>25</v>
      </c>
      <c r="B749" t="s">
        <v>32</v>
      </c>
      <c r="C749" s="29">
        <v>5</v>
      </c>
      <c r="D749" s="42">
        <v>43532</v>
      </c>
    </row>
    <row r="750" spans="1:4" x14ac:dyDescent="0.35">
      <c r="A750" t="s">
        <v>42</v>
      </c>
      <c r="B750" t="s">
        <v>32</v>
      </c>
      <c r="C750" s="29">
        <v>9</v>
      </c>
      <c r="D750" s="42">
        <v>43532</v>
      </c>
    </row>
    <row r="751" spans="1:4" x14ac:dyDescent="0.35">
      <c r="A751" t="s">
        <v>25</v>
      </c>
      <c r="B751" t="s">
        <v>22</v>
      </c>
      <c r="C751" s="29">
        <v>7</v>
      </c>
      <c r="D751" s="42">
        <v>43532</v>
      </c>
    </row>
    <row r="752" spans="1:4" x14ac:dyDescent="0.35">
      <c r="A752" t="s">
        <v>42</v>
      </c>
      <c r="B752" t="s">
        <v>46</v>
      </c>
      <c r="C752" s="29">
        <v>4</v>
      </c>
      <c r="D752" s="42">
        <v>43532</v>
      </c>
    </row>
    <row r="753" spans="1:4" x14ac:dyDescent="0.35">
      <c r="A753" t="s">
        <v>18</v>
      </c>
      <c r="B753" t="s">
        <v>44</v>
      </c>
      <c r="C753" s="29">
        <v>5</v>
      </c>
      <c r="D753" s="42">
        <v>43532</v>
      </c>
    </row>
    <row r="754" spans="1:4" x14ac:dyDescent="0.35">
      <c r="A754" t="s">
        <v>18</v>
      </c>
      <c r="B754" t="s">
        <v>28</v>
      </c>
      <c r="C754" s="29">
        <v>10</v>
      </c>
      <c r="D754" s="42">
        <v>43532</v>
      </c>
    </row>
    <row r="755" spans="1:4" x14ac:dyDescent="0.35">
      <c r="A755" t="s">
        <v>42</v>
      </c>
      <c r="B755" t="s">
        <v>32</v>
      </c>
      <c r="C755" s="29">
        <v>5</v>
      </c>
      <c r="D755" s="42">
        <v>43532</v>
      </c>
    </row>
    <row r="756" spans="1:4" x14ac:dyDescent="0.35">
      <c r="A756" t="s">
        <v>25</v>
      </c>
      <c r="B756" t="s">
        <v>46</v>
      </c>
      <c r="C756" s="29">
        <v>3</v>
      </c>
      <c r="D756" s="42">
        <v>43532</v>
      </c>
    </row>
    <row r="757" spans="1:4" x14ac:dyDescent="0.35">
      <c r="A757" t="s">
        <v>18</v>
      </c>
      <c r="B757" t="s">
        <v>46</v>
      </c>
      <c r="C757" s="29">
        <v>8</v>
      </c>
      <c r="D757" s="42">
        <v>43532</v>
      </c>
    </row>
    <row r="758" spans="1:4" x14ac:dyDescent="0.35">
      <c r="A758" t="s">
        <v>42</v>
      </c>
      <c r="B758" t="s">
        <v>28</v>
      </c>
      <c r="C758" s="29">
        <v>8</v>
      </c>
      <c r="D758" s="42">
        <v>43532</v>
      </c>
    </row>
    <row r="759" spans="1:4" x14ac:dyDescent="0.35">
      <c r="A759" t="s">
        <v>18</v>
      </c>
      <c r="B759" t="s">
        <v>32</v>
      </c>
      <c r="C759" s="29">
        <v>6</v>
      </c>
      <c r="D759" s="42">
        <v>43533</v>
      </c>
    </row>
    <row r="760" spans="1:4" x14ac:dyDescent="0.35">
      <c r="A760" t="s">
        <v>18</v>
      </c>
      <c r="B760" t="s">
        <v>44</v>
      </c>
      <c r="C760" s="29">
        <v>10</v>
      </c>
      <c r="D760" s="42">
        <v>43533</v>
      </c>
    </row>
    <row r="761" spans="1:4" x14ac:dyDescent="0.35">
      <c r="A761" t="s">
        <v>18</v>
      </c>
      <c r="B761" t="s">
        <v>44</v>
      </c>
      <c r="C761" s="29">
        <v>4</v>
      </c>
      <c r="D761" s="42">
        <v>43533</v>
      </c>
    </row>
    <row r="762" spans="1:4" x14ac:dyDescent="0.35">
      <c r="A762" t="s">
        <v>42</v>
      </c>
      <c r="B762" t="s">
        <v>44</v>
      </c>
      <c r="C762" s="29">
        <v>10</v>
      </c>
      <c r="D762" s="42">
        <v>43533</v>
      </c>
    </row>
    <row r="763" spans="1:4" x14ac:dyDescent="0.35">
      <c r="A763" t="s">
        <v>42</v>
      </c>
      <c r="B763" t="s">
        <v>28</v>
      </c>
      <c r="C763" s="29">
        <v>10</v>
      </c>
      <c r="D763" s="42">
        <v>43533</v>
      </c>
    </row>
    <row r="764" spans="1:4" x14ac:dyDescent="0.35">
      <c r="A764" t="s">
        <v>18</v>
      </c>
      <c r="B764" t="s">
        <v>46</v>
      </c>
      <c r="C764" s="29">
        <v>8</v>
      </c>
      <c r="D764" s="42">
        <v>43533</v>
      </c>
    </row>
    <row r="765" spans="1:4" x14ac:dyDescent="0.35">
      <c r="A765" t="s">
        <v>18</v>
      </c>
      <c r="B765" t="s">
        <v>22</v>
      </c>
      <c r="C765" s="29">
        <v>5</v>
      </c>
      <c r="D765" s="42">
        <v>43533</v>
      </c>
    </row>
    <row r="766" spans="1:4" x14ac:dyDescent="0.35">
      <c r="A766" t="s">
        <v>18</v>
      </c>
      <c r="B766" t="s">
        <v>22</v>
      </c>
      <c r="C766" s="29">
        <v>4</v>
      </c>
      <c r="D766" s="42">
        <v>43533</v>
      </c>
    </row>
    <row r="767" spans="1:4" x14ac:dyDescent="0.35">
      <c r="A767" t="s">
        <v>42</v>
      </c>
      <c r="B767" t="s">
        <v>32</v>
      </c>
      <c r="C767" s="29">
        <v>8</v>
      </c>
      <c r="D767" s="42">
        <v>43533</v>
      </c>
    </row>
    <row r="768" spans="1:4" x14ac:dyDescent="0.35">
      <c r="A768" t="s">
        <v>25</v>
      </c>
      <c r="B768" t="s">
        <v>46</v>
      </c>
      <c r="C768" s="29">
        <v>3</v>
      </c>
      <c r="D768" s="42">
        <v>43533</v>
      </c>
    </row>
    <row r="769" spans="1:4" x14ac:dyDescent="0.35">
      <c r="A769" t="s">
        <v>42</v>
      </c>
      <c r="B769" t="s">
        <v>36</v>
      </c>
      <c r="C769" s="29">
        <v>6</v>
      </c>
      <c r="D769" s="42">
        <v>43533</v>
      </c>
    </row>
    <row r="770" spans="1:4" x14ac:dyDescent="0.35">
      <c r="A770" t="s">
        <v>42</v>
      </c>
      <c r="B770" t="s">
        <v>28</v>
      </c>
      <c r="C770" s="29">
        <v>4</v>
      </c>
      <c r="D770" s="42">
        <v>43533</v>
      </c>
    </row>
    <row r="771" spans="1:4" x14ac:dyDescent="0.35">
      <c r="A771" t="s">
        <v>18</v>
      </c>
      <c r="B771" t="s">
        <v>32</v>
      </c>
      <c r="C771" s="29">
        <v>6</v>
      </c>
      <c r="D771" s="42">
        <v>43533</v>
      </c>
    </row>
    <row r="772" spans="1:4" x14ac:dyDescent="0.35">
      <c r="A772" t="s">
        <v>42</v>
      </c>
      <c r="B772" t="s">
        <v>36</v>
      </c>
      <c r="C772" s="29">
        <v>4</v>
      </c>
      <c r="D772" s="42">
        <v>43533</v>
      </c>
    </row>
    <row r="773" spans="1:4" x14ac:dyDescent="0.35">
      <c r="A773" t="s">
        <v>25</v>
      </c>
      <c r="B773" t="s">
        <v>22</v>
      </c>
      <c r="C773" s="29">
        <v>7</v>
      </c>
      <c r="D773" s="42">
        <v>43533</v>
      </c>
    </row>
    <row r="774" spans="1:4" x14ac:dyDescent="0.35">
      <c r="A774" t="s">
        <v>25</v>
      </c>
      <c r="B774" t="s">
        <v>36</v>
      </c>
      <c r="C774" s="29">
        <v>7</v>
      </c>
      <c r="D774" s="42">
        <v>43533</v>
      </c>
    </row>
    <row r="775" spans="1:4" x14ac:dyDescent="0.35">
      <c r="A775" t="s">
        <v>25</v>
      </c>
      <c r="B775" t="s">
        <v>44</v>
      </c>
      <c r="C775" s="29">
        <v>1</v>
      </c>
      <c r="D775" s="42">
        <v>43534</v>
      </c>
    </row>
    <row r="776" spans="1:4" x14ac:dyDescent="0.35">
      <c r="A776" t="s">
        <v>25</v>
      </c>
      <c r="B776" t="s">
        <v>44</v>
      </c>
      <c r="C776" s="29">
        <v>2</v>
      </c>
      <c r="D776" s="42">
        <v>43534</v>
      </c>
    </row>
    <row r="777" spans="1:4" x14ac:dyDescent="0.35">
      <c r="A777" t="s">
        <v>42</v>
      </c>
      <c r="B777" t="s">
        <v>44</v>
      </c>
      <c r="C777" s="29">
        <v>5</v>
      </c>
      <c r="D777" s="42">
        <v>43534</v>
      </c>
    </row>
    <row r="778" spans="1:4" x14ac:dyDescent="0.35">
      <c r="A778" t="s">
        <v>25</v>
      </c>
      <c r="B778" t="s">
        <v>22</v>
      </c>
      <c r="C778" s="29">
        <v>7</v>
      </c>
      <c r="D778" s="42">
        <v>43534</v>
      </c>
    </row>
    <row r="779" spans="1:4" x14ac:dyDescent="0.35">
      <c r="A779" t="s">
        <v>42</v>
      </c>
      <c r="B779" t="s">
        <v>36</v>
      </c>
      <c r="C779" s="29">
        <v>1</v>
      </c>
      <c r="D779" s="42">
        <v>43534</v>
      </c>
    </row>
    <row r="780" spans="1:4" x14ac:dyDescent="0.35">
      <c r="A780" t="s">
        <v>25</v>
      </c>
      <c r="B780" t="s">
        <v>36</v>
      </c>
      <c r="C780" s="29">
        <v>5</v>
      </c>
      <c r="D780" s="42">
        <v>43534</v>
      </c>
    </row>
    <row r="781" spans="1:4" x14ac:dyDescent="0.35">
      <c r="A781" t="s">
        <v>42</v>
      </c>
      <c r="B781" t="s">
        <v>28</v>
      </c>
      <c r="C781" s="29">
        <v>9</v>
      </c>
      <c r="D781" s="42">
        <v>43534</v>
      </c>
    </row>
    <row r="782" spans="1:4" x14ac:dyDescent="0.35">
      <c r="A782" t="s">
        <v>25</v>
      </c>
      <c r="B782" t="s">
        <v>22</v>
      </c>
      <c r="C782" s="29">
        <v>8</v>
      </c>
      <c r="D782" s="42">
        <v>43534</v>
      </c>
    </row>
    <row r="783" spans="1:4" x14ac:dyDescent="0.35">
      <c r="A783" t="s">
        <v>18</v>
      </c>
      <c r="B783" t="s">
        <v>36</v>
      </c>
      <c r="C783" s="29">
        <v>4</v>
      </c>
      <c r="D783" s="42">
        <v>43534</v>
      </c>
    </row>
    <row r="784" spans="1:4" x14ac:dyDescent="0.35">
      <c r="A784" t="s">
        <v>18</v>
      </c>
      <c r="B784" t="s">
        <v>46</v>
      </c>
      <c r="C784" s="29">
        <v>1</v>
      </c>
      <c r="D784" s="42">
        <v>43534</v>
      </c>
    </row>
    <row r="785" spans="1:4" x14ac:dyDescent="0.35">
      <c r="A785" t="s">
        <v>25</v>
      </c>
      <c r="B785" t="s">
        <v>32</v>
      </c>
      <c r="C785" s="29">
        <v>8</v>
      </c>
      <c r="D785" s="42">
        <v>43534</v>
      </c>
    </row>
    <row r="786" spans="1:4" x14ac:dyDescent="0.35">
      <c r="A786" t="s">
        <v>25</v>
      </c>
      <c r="B786" t="s">
        <v>22</v>
      </c>
      <c r="C786" s="29">
        <v>5</v>
      </c>
      <c r="D786" s="42">
        <v>43534</v>
      </c>
    </row>
    <row r="787" spans="1:4" x14ac:dyDescent="0.35">
      <c r="A787" t="s">
        <v>18</v>
      </c>
      <c r="B787" t="s">
        <v>28</v>
      </c>
      <c r="C787" s="29">
        <v>7</v>
      </c>
      <c r="D787" s="42">
        <v>43535</v>
      </c>
    </row>
    <row r="788" spans="1:4" x14ac:dyDescent="0.35">
      <c r="A788" t="s">
        <v>25</v>
      </c>
      <c r="B788" t="s">
        <v>28</v>
      </c>
      <c r="C788" s="29">
        <v>8</v>
      </c>
      <c r="D788" s="42">
        <v>43535</v>
      </c>
    </row>
    <row r="789" spans="1:4" x14ac:dyDescent="0.35">
      <c r="A789" t="s">
        <v>25</v>
      </c>
      <c r="B789" t="s">
        <v>22</v>
      </c>
      <c r="C789" s="29">
        <v>5</v>
      </c>
      <c r="D789" s="42">
        <v>43535</v>
      </c>
    </row>
    <row r="790" spans="1:4" x14ac:dyDescent="0.35">
      <c r="A790" t="s">
        <v>25</v>
      </c>
      <c r="B790" t="s">
        <v>22</v>
      </c>
      <c r="C790" s="29">
        <v>3</v>
      </c>
      <c r="D790" s="42">
        <v>43535</v>
      </c>
    </row>
    <row r="791" spans="1:4" x14ac:dyDescent="0.35">
      <c r="A791" t="s">
        <v>18</v>
      </c>
      <c r="B791" t="s">
        <v>36</v>
      </c>
      <c r="C791" s="29">
        <v>7</v>
      </c>
      <c r="D791" s="42">
        <v>43535</v>
      </c>
    </row>
    <row r="792" spans="1:4" x14ac:dyDescent="0.35">
      <c r="A792" t="s">
        <v>18</v>
      </c>
      <c r="B792" t="s">
        <v>46</v>
      </c>
      <c r="C792" s="29">
        <v>1</v>
      </c>
      <c r="D792" s="42">
        <v>43535</v>
      </c>
    </row>
    <row r="793" spans="1:4" x14ac:dyDescent="0.35">
      <c r="A793" t="s">
        <v>25</v>
      </c>
      <c r="B793" t="s">
        <v>22</v>
      </c>
      <c r="C793" s="29">
        <v>4</v>
      </c>
      <c r="D793" s="42">
        <v>43535</v>
      </c>
    </row>
    <row r="794" spans="1:4" x14ac:dyDescent="0.35">
      <c r="A794" t="s">
        <v>42</v>
      </c>
      <c r="B794" t="s">
        <v>32</v>
      </c>
      <c r="C794" s="29">
        <v>10</v>
      </c>
      <c r="D794" s="42">
        <v>43535</v>
      </c>
    </row>
    <row r="795" spans="1:4" x14ac:dyDescent="0.35">
      <c r="A795" t="s">
        <v>18</v>
      </c>
      <c r="B795" t="s">
        <v>28</v>
      </c>
      <c r="C795" s="29">
        <v>7</v>
      </c>
      <c r="D795" s="42">
        <v>43535</v>
      </c>
    </row>
    <row r="796" spans="1:4" x14ac:dyDescent="0.35">
      <c r="A796" t="s">
        <v>18</v>
      </c>
      <c r="B796" t="s">
        <v>28</v>
      </c>
      <c r="C796" s="29">
        <v>2</v>
      </c>
      <c r="D796" s="42">
        <v>43535</v>
      </c>
    </row>
    <row r="797" spans="1:4" x14ac:dyDescent="0.35">
      <c r="A797" t="s">
        <v>42</v>
      </c>
      <c r="B797" t="s">
        <v>46</v>
      </c>
      <c r="C797" s="29">
        <v>2</v>
      </c>
      <c r="D797" s="42">
        <v>43535</v>
      </c>
    </row>
    <row r="798" spans="1:4" x14ac:dyDescent="0.35">
      <c r="A798" t="s">
        <v>25</v>
      </c>
      <c r="B798" t="s">
        <v>32</v>
      </c>
      <c r="C798" s="29">
        <v>1</v>
      </c>
      <c r="D798" s="42">
        <v>43536</v>
      </c>
    </row>
    <row r="799" spans="1:4" x14ac:dyDescent="0.35">
      <c r="A799" t="s">
        <v>18</v>
      </c>
      <c r="B799" t="s">
        <v>36</v>
      </c>
      <c r="C799" s="29">
        <v>10</v>
      </c>
      <c r="D799" s="42">
        <v>43536</v>
      </c>
    </row>
    <row r="800" spans="1:4" x14ac:dyDescent="0.35">
      <c r="A800" t="s">
        <v>42</v>
      </c>
      <c r="B800" t="s">
        <v>22</v>
      </c>
      <c r="C800" s="29">
        <v>1</v>
      </c>
      <c r="D800" s="42">
        <v>43536</v>
      </c>
    </row>
    <row r="801" spans="1:4" x14ac:dyDescent="0.35">
      <c r="A801" t="s">
        <v>25</v>
      </c>
      <c r="B801" t="s">
        <v>32</v>
      </c>
      <c r="C801" s="29">
        <v>5</v>
      </c>
      <c r="D801" s="42">
        <v>43536</v>
      </c>
    </row>
    <row r="802" spans="1:4" x14ac:dyDescent="0.35">
      <c r="A802" t="s">
        <v>42</v>
      </c>
      <c r="B802" t="s">
        <v>36</v>
      </c>
      <c r="C802" s="29">
        <v>6</v>
      </c>
      <c r="D802" s="42">
        <v>43536</v>
      </c>
    </row>
    <row r="803" spans="1:4" x14ac:dyDescent="0.35">
      <c r="A803" t="s">
        <v>25</v>
      </c>
      <c r="B803" t="s">
        <v>28</v>
      </c>
      <c r="C803" s="29">
        <v>8</v>
      </c>
      <c r="D803" s="42">
        <v>43536</v>
      </c>
    </row>
    <row r="804" spans="1:4" x14ac:dyDescent="0.35">
      <c r="A804" t="s">
        <v>25</v>
      </c>
      <c r="B804" t="s">
        <v>46</v>
      </c>
      <c r="C804" s="29">
        <v>7</v>
      </c>
      <c r="D804" s="42">
        <v>43536</v>
      </c>
    </row>
    <row r="805" spans="1:4" x14ac:dyDescent="0.35">
      <c r="A805" t="s">
        <v>18</v>
      </c>
      <c r="B805" t="s">
        <v>46</v>
      </c>
      <c r="C805" s="29">
        <v>9</v>
      </c>
      <c r="D805" s="42">
        <v>43536</v>
      </c>
    </row>
    <row r="806" spans="1:4" x14ac:dyDescent="0.35">
      <c r="A806" t="s">
        <v>42</v>
      </c>
      <c r="B806" t="s">
        <v>28</v>
      </c>
      <c r="C806" s="29">
        <v>9</v>
      </c>
      <c r="D806" s="42">
        <v>43536</v>
      </c>
    </row>
    <row r="807" spans="1:4" x14ac:dyDescent="0.35">
      <c r="A807" t="s">
        <v>18</v>
      </c>
      <c r="B807" t="s">
        <v>32</v>
      </c>
      <c r="C807" s="29">
        <v>4</v>
      </c>
      <c r="D807" s="42">
        <v>43536</v>
      </c>
    </row>
    <row r="808" spans="1:4" x14ac:dyDescent="0.35">
      <c r="A808" t="s">
        <v>18</v>
      </c>
      <c r="B808" t="s">
        <v>36</v>
      </c>
      <c r="C808" s="29">
        <v>2</v>
      </c>
      <c r="D808" s="42">
        <v>43536</v>
      </c>
    </row>
    <row r="809" spans="1:4" x14ac:dyDescent="0.35">
      <c r="A809" t="s">
        <v>18</v>
      </c>
      <c r="B809" t="s">
        <v>28</v>
      </c>
      <c r="C809" s="29">
        <v>4</v>
      </c>
      <c r="D809" s="42">
        <v>43536</v>
      </c>
    </row>
    <row r="810" spans="1:4" x14ac:dyDescent="0.35">
      <c r="A810" t="s">
        <v>42</v>
      </c>
      <c r="B810" t="s">
        <v>22</v>
      </c>
      <c r="C810" s="29">
        <v>1</v>
      </c>
      <c r="D810" s="42">
        <v>43537</v>
      </c>
    </row>
    <row r="811" spans="1:4" x14ac:dyDescent="0.35">
      <c r="A811" t="s">
        <v>25</v>
      </c>
      <c r="B811" t="s">
        <v>46</v>
      </c>
      <c r="C811" s="29">
        <v>10</v>
      </c>
      <c r="D811" s="42">
        <v>43537</v>
      </c>
    </row>
    <row r="812" spans="1:4" x14ac:dyDescent="0.35">
      <c r="A812" t="s">
        <v>42</v>
      </c>
      <c r="B812" t="s">
        <v>22</v>
      </c>
      <c r="C812" s="29">
        <v>8</v>
      </c>
      <c r="D812" s="42">
        <v>43537</v>
      </c>
    </row>
    <row r="813" spans="1:4" x14ac:dyDescent="0.35">
      <c r="A813" t="s">
        <v>18</v>
      </c>
      <c r="B813" t="s">
        <v>28</v>
      </c>
      <c r="C813" s="29">
        <v>10</v>
      </c>
      <c r="D813" s="42">
        <v>43537</v>
      </c>
    </row>
    <row r="814" spans="1:4" x14ac:dyDescent="0.35">
      <c r="A814" t="s">
        <v>25</v>
      </c>
      <c r="B814" t="s">
        <v>36</v>
      </c>
      <c r="C814" s="29">
        <v>5</v>
      </c>
      <c r="D814" s="42">
        <v>43537</v>
      </c>
    </row>
    <row r="815" spans="1:4" x14ac:dyDescent="0.35">
      <c r="A815" t="s">
        <v>18</v>
      </c>
      <c r="B815" t="s">
        <v>28</v>
      </c>
      <c r="C815" s="29">
        <v>1</v>
      </c>
      <c r="D815" s="42">
        <v>43537</v>
      </c>
    </row>
    <row r="816" spans="1:4" x14ac:dyDescent="0.35">
      <c r="A816" t="s">
        <v>18</v>
      </c>
      <c r="B816" t="s">
        <v>28</v>
      </c>
      <c r="C816" s="29">
        <v>8</v>
      </c>
      <c r="D816" s="42">
        <v>43537</v>
      </c>
    </row>
    <row r="817" spans="1:4" x14ac:dyDescent="0.35">
      <c r="A817" t="s">
        <v>42</v>
      </c>
      <c r="B817" t="s">
        <v>44</v>
      </c>
      <c r="C817" s="29">
        <v>8</v>
      </c>
      <c r="D817" s="42">
        <v>43537</v>
      </c>
    </row>
    <row r="818" spans="1:4" x14ac:dyDescent="0.35">
      <c r="A818" t="s">
        <v>25</v>
      </c>
      <c r="B818" t="s">
        <v>46</v>
      </c>
      <c r="C818" s="29">
        <v>7</v>
      </c>
      <c r="D818" s="42">
        <v>43537</v>
      </c>
    </row>
    <row r="819" spans="1:4" x14ac:dyDescent="0.35">
      <c r="A819" t="s">
        <v>18</v>
      </c>
      <c r="B819" t="s">
        <v>44</v>
      </c>
      <c r="C819" s="29">
        <v>8</v>
      </c>
      <c r="D819" s="42">
        <v>43537</v>
      </c>
    </row>
    <row r="820" spans="1:4" x14ac:dyDescent="0.35">
      <c r="A820" t="s">
        <v>42</v>
      </c>
      <c r="B820" t="s">
        <v>22</v>
      </c>
      <c r="C820" s="29">
        <v>4</v>
      </c>
      <c r="D820" s="42">
        <v>43538</v>
      </c>
    </row>
    <row r="821" spans="1:4" x14ac:dyDescent="0.35">
      <c r="A821" t="s">
        <v>42</v>
      </c>
      <c r="B821" t="s">
        <v>44</v>
      </c>
      <c r="C821" s="29">
        <v>5</v>
      </c>
      <c r="D821" s="42">
        <v>43538</v>
      </c>
    </row>
    <row r="822" spans="1:4" x14ac:dyDescent="0.35">
      <c r="A822" t="s">
        <v>42</v>
      </c>
      <c r="B822" t="s">
        <v>28</v>
      </c>
      <c r="C822" s="29">
        <v>4</v>
      </c>
      <c r="D822" s="42">
        <v>43538</v>
      </c>
    </row>
    <row r="823" spans="1:4" x14ac:dyDescent="0.35">
      <c r="A823" t="s">
        <v>18</v>
      </c>
      <c r="B823" t="s">
        <v>32</v>
      </c>
      <c r="C823" s="29">
        <v>2</v>
      </c>
      <c r="D823" s="42">
        <v>43538</v>
      </c>
    </row>
    <row r="824" spans="1:4" x14ac:dyDescent="0.35">
      <c r="A824" t="s">
        <v>25</v>
      </c>
      <c r="B824" t="s">
        <v>36</v>
      </c>
      <c r="C824" s="29">
        <v>1</v>
      </c>
      <c r="D824" s="42">
        <v>43538</v>
      </c>
    </row>
    <row r="825" spans="1:4" x14ac:dyDescent="0.35">
      <c r="A825" t="s">
        <v>18</v>
      </c>
      <c r="B825" t="s">
        <v>22</v>
      </c>
      <c r="C825" s="29">
        <v>3</v>
      </c>
      <c r="D825" s="42">
        <v>43538</v>
      </c>
    </row>
    <row r="826" spans="1:4" x14ac:dyDescent="0.35">
      <c r="A826" t="s">
        <v>42</v>
      </c>
      <c r="B826" t="s">
        <v>36</v>
      </c>
      <c r="C826" s="29">
        <v>7</v>
      </c>
      <c r="D826" s="42">
        <v>43538</v>
      </c>
    </row>
    <row r="827" spans="1:4" x14ac:dyDescent="0.35">
      <c r="A827" t="s">
        <v>18</v>
      </c>
      <c r="B827" t="s">
        <v>36</v>
      </c>
      <c r="C827" s="29">
        <v>4</v>
      </c>
      <c r="D827" s="42">
        <v>43538</v>
      </c>
    </row>
    <row r="828" spans="1:4" x14ac:dyDescent="0.35">
      <c r="A828" t="s">
        <v>42</v>
      </c>
      <c r="B828" t="s">
        <v>22</v>
      </c>
      <c r="C828" s="29">
        <v>9</v>
      </c>
      <c r="D828" s="42">
        <v>43538</v>
      </c>
    </row>
    <row r="829" spans="1:4" x14ac:dyDescent="0.35">
      <c r="A829" t="s">
        <v>18</v>
      </c>
      <c r="B829" t="s">
        <v>46</v>
      </c>
      <c r="C829" s="29">
        <v>3</v>
      </c>
      <c r="D829" s="42">
        <v>43538</v>
      </c>
    </row>
    <row r="830" spans="1:4" x14ac:dyDescent="0.35">
      <c r="A830" t="s">
        <v>25</v>
      </c>
      <c r="B830" t="s">
        <v>28</v>
      </c>
      <c r="C830" s="29">
        <v>10</v>
      </c>
      <c r="D830" s="42">
        <v>43538</v>
      </c>
    </row>
    <row r="831" spans="1:4" x14ac:dyDescent="0.35">
      <c r="A831" t="s">
        <v>18</v>
      </c>
      <c r="B831" t="s">
        <v>28</v>
      </c>
      <c r="C831" s="29">
        <v>10</v>
      </c>
      <c r="D831" s="42">
        <v>43538</v>
      </c>
    </row>
    <row r="832" spans="1:4" x14ac:dyDescent="0.35">
      <c r="A832" t="s">
        <v>18</v>
      </c>
      <c r="B832" t="s">
        <v>28</v>
      </c>
      <c r="C832" s="29">
        <v>8</v>
      </c>
      <c r="D832" s="42">
        <v>43538</v>
      </c>
    </row>
    <row r="833" spans="1:4" x14ac:dyDescent="0.35">
      <c r="A833" t="s">
        <v>42</v>
      </c>
      <c r="B833" t="s">
        <v>22</v>
      </c>
      <c r="C833" s="29">
        <v>4</v>
      </c>
      <c r="D833" s="42">
        <v>43538</v>
      </c>
    </row>
    <row r="834" spans="1:4" x14ac:dyDescent="0.35">
      <c r="A834" t="s">
        <v>42</v>
      </c>
      <c r="B834" t="s">
        <v>36</v>
      </c>
      <c r="C834" s="29">
        <v>8</v>
      </c>
      <c r="D834" s="42">
        <v>43538</v>
      </c>
    </row>
    <row r="835" spans="1:4" x14ac:dyDescent="0.35">
      <c r="A835" t="s">
        <v>18</v>
      </c>
      <c r="B835" t="s">
        <v>22</v>
      </c>
      <c r="C835" s="29">
        <v>1</v>
      </c>
      <c r="D835" s="42">
        <v>43538</v>
      </c>
    </row>
    <row r="836" spans="1:4" x14ac:dyDescent="0.35">
      <c r="A836" t="s">
        <v>42</v>
      </c>
      <c r="B836" t="s">
        <v>32</v>
      </c>
      <c r="C836" s="29">
        <v>7</v>
      </c>
      <c r="D836" s="42">
        <v>43538</v>
      </c>
    </row>
    <row r="837" spans="1:4" x14ac:dyDescent="0.35">
      <c r="A837" t="s">
        <v>18</v>
      </c>
      <c r="B837" t="s">
        <v>46</v>
      </c>
      <c r="C837" s="29">
        <v>1</v>
      </c>
      <c r="D837" s="42">
        <v>43538</v>
      </c>
    </row>
    <row r="838" spans="1:4" x14ac:dyDescent="0.35">
      <c r="A838" t="s">
        <v>18</v>
      </c>
      <c r="B838" t="s">
        <v>46</v>
      </c>
      <c r="C838" s="29">
        <v>5</v>
      </c>
      <c r="D838" s="42">
        <v>43539</v>
      </c>
    </row>
    <row r="839" spans="1:4" x14ac:dyDescent="0.35">
      <c r="A839" t="s">
        <v>42</v>
      </c>
      <c r="B839" t="s">
        <v>36</v>
      </c>
      <c r="C839" s="29">
        <v>6</v>
      </c>
      <c r="D839" s="42">
        <v>43539</v>
      </c>
    </row>
    <row r="840" spans="1:4" x14ac:dyDescent="0.35">
      <c r="A840" t="s">
        <v>25</v>
      </c>
      <c r="B840" t="s">
        <v>28</v>
      </c>
      <c r="C840" s="29">
        <v>10</v>
      </c>
      <c r="D840" s="42">
        <v>43539</v>
      </c>
    </row>
    <row r="841" spans="1:4" x14ac:dyDescent="0.35">
      <c r="A841" t="s">
        <v>25</v>
      </c>
      <c r="B841" t="s">
        <v>36</v>
      </c>
      <c r="C841" s="29">
        <v>6</v>
      </c>
      <c r="D841" s="42">
        <v>43539</v>
      </c>
    </row>
    <row r="842" spans="1:4" x14ac:dyDescent="0.35">
      <c r="A842" t="s">
        <v>18</v>
      </c>
      <c r="B842" t="s">
        <v>46</v>
      </c>
      <c r="C842" s="29">
        <v>3</v>
      </c>
      <c r="D842" s="42">
        <v>43539</v>
      </c>
    </row>
    <row r="843" spans="1:4" x14ac:dyDescent="0.35">
      <c r="A843" t="s">
        <v>42</v>
      </c>
      <c r="B843" t="s">
        <v>28</v>
      </c>
      <c r="C843" s="29">
        <v>1</v>
      </c>
      <c r="D843" s="42">
        <v>43539</v>
      </c>
    </row>
    <row r="844" spans="1:4" x14ac:dyDescent="0.35">
      <c r="A844" t="s">
        <v>18</v>
      </c>
      <c r="B844" t="s">
        <v>36</v>
      </c>
      <c r="C844" s="29">
        <v>2</v>
      </c>
      <c r="D844" s="42">
        <v>43539</v>
      </c>
    </row>
    <row r="845" spans="1:4" x14ac:dyDescent="0.35">
      <c r="A845" t="s">
        <v>25</v>
      </c>
      <c r="B845" t="s">
        <v>44</v>
      </c>
      <c r="C845" s="29">
        <v>2</v>
      </c>
      <c r="D845" s="42">
        <v>43539</v>
      </c>
    </row>
    <row r="846" spans="1:4" x14ac:dyDescent="0.35">
      <c r="A846" t="s">
        <v>18</v>
      </c>
      <c r="B846" t="s">
        <v>46</v>
      </c>
      <c r="C846" s="29">
        <v>1</v>
      </c>
      <c r="D846" s="42">
        <v>43539</v>
      </c>
    </row>
    <row r="847" spans="1:4" x14ac:dyDescent="0.35">
      <c r="A847" t="s">
        <v>18</v>
      </c>
      <c r="B847" t="s">
        <v>28</v>
      </c>
      <c r="C847" s="29">
        <v>3</v>
      </c>
      <c r="D847" s="42">
        <v>43539</v>
      </c>
    </row>
    <row r="848" spans="1:4" x14ac:dyDescent="0.35">
      <c r="A848" t="s">
        <v>18</v>
      </c>
      <c r="B848" t="s">
        <v>28</v>
      </c>
      <c r="C848" s="29">
        <v>1</v>
      </c>
      <c r="D848" s="42">
        <v>43539</v>
      </c>
    </row>
    <row r="849" spans="1:4" x14ac:dyDescent="0.35">
      <c r="A849" t="s">
        <v>25</v>
      </c>
      <c r="B849" t="s">
        <v>36</v>
      </c>
      <c r="C849" s="29">
        <v>1</v>
      </c>
      <c r="D849" s="42">
        <v>43539</v>
      </c>
    </row>
    <row r="850" spans="1:4" x14ac:dyDescent="0.35">
      <c r="A850" t="s">
        <v>25</v>
      </c>
      <c r="B850" t="s">
        <v>44</v>
      </c>
      <c r="C850" s="29">
        <v>9</v>
      </c>
      <c r="D850" s="42">
        <v>43540</v>
      </c>
    </row>
    <row r="851" spans="1:4" x14ac:dyDescent="0.35">
      <c r="A851" t="s">
        <v>18</v>
      </c>
      <c r="B851" t="s">
        <v>46</v>
      </c>
      <c r="C851" s="29">
        <v>6</v>
      </c>
      <c r="D851" s="42">
        <v>43540</v>
      </c>
    </row>
    <row r="852" spans="1:4" x14ac:dyDescent="0.35">
      <c r="A852" t="s">
        <v>18</v>
      </c>
      <c r="B852" t="s">
        <v>46</v>
      </c>
      <c r="C852" s="29">
        <v>1</v>
      </c>
      <c r="D852" s="42">
        <v>43540</v>
      </c>
    </row>
    <row r="853" spans="1:4" x14ac:dyDescent="0.35">
      <c r="A853" t="s">
        <v>18</v>
      </c>
      <c r="B853" t="s">
        <v>46</v>
      </c>
      <c r="C853" s="29">
        <v>2</v>
      </c>
      <c r="D853" s="42">
        <v>43540</v>
      </c>
    </row>
    <row r="854" spans="1:4" x14ac:dyDescent="0.35">
      <c r="A854" t="s">
        <v>25</v>
      </c>
      <c r="B854" t="s">
        <v>22</v>
      </c>
      <c r="C854" s="29">
        <v>7</v>
      </c>
      <c r="D854" s="42">
        <v>43540</v>
      </c>
    </row>
    <row r="855" spans="1:4" x14ac:dyDescent="0.35">
      <c r="A855" t="s">
        <v>42</v>
      </c>
      <c r="B855" t="s">
        <v>28</v>
      </c>
      <c r="C855" s="29">
        <v>10</v>
      </c>
      <c r="D855" s="42">
        <v>43540</v>
      </c>
    </row>
    <row r="856" spans="1:4" x14ac:dyDescent="0.35">
      <c r="A856" t="s">
        <v>18</v>
      </c>
      <c r="B856" t="s">
        <v>22</v>
      </c>
      <c r="C856" s="29">
        <v>5</v>
      </c>
      <c r="D856" s="42">
        <v>43540</v>
      </c>
    </row>
    <row r="857" spans="1:4" x14ac:dyDescent="0.35">
      <c r="A857" t="s">
        <v>42</v>
      </c>
      <c r="B857" t="s">
        <v>46</v>
      </c>
      <c r="C857" s="29">
        <v>9</v>
      </c>
      <c r="D857" s="42">
        <v>43540</v>
      </c>
    </row>
    <row r="858" spans="1:4" x14ac:dyDescent="0.35">
      <c r="A858" t="s">
        <v>42</v>
      </c>
      <c r="B858" t="s">
        <v>44</v>
      </c>
      <c r="C858" s="29">
        <v>8</v>
      </c>
      <c r="D858" s="42">
        <v>43540</v>
      </c>
    </row>
    <row r="859" spans="1:4" x14ac:dyDescent="0.35">
      <c r="A859" t="s">
        <v>18</v>
      </c>
      <c r="B859" t="s">
        <v>32</v>
      </c>
      <c r="C859" s="29">
        <v>4</v>
      </c>
      <c r="D859" s="42">
        <v>43541</v>
      </c>
    </row>
    <row r="860" spans="1:4" x14ac:dyDescent="0.35">
      <c r="A860" t="s">
        <v>42</v>
      </c>
      <c r="B860" t="s">
        <v>22</v>
      </c>
      <c r="C860" s="29">
        <v>6</v>
      </c>
      <c r="D860" s="42">
        <v>43541</v>
      </c>
    </row>
    <row r="861" spans="1:4" x14ac:dyDescent="0.35">
      <c r="A861" t="s">
        <v>18</v>
      </c>
      <c r="B861" t="s">
        <v>44</v>
      </c>
      <c r="C861" s="29">
        <v>9</v>
      </c>
      <c r="D861" s="42">
        <v>43541</v>
      </c>
    </row>
    <row r="862" spans="1:4" x14ac:dyDescent="0.35">
      <c r="A862" t="s">
        <v>25</v>
      </c>
      <c r="B862" t="s">
        <v>32</v>
      </c>
      <c r="C862" s="29">
        <v>1</v>
      </c>
      <c r="D862" s="42">
        <v>43541</v>
      </c>
    </row>
    <row r="863" spans="1:4" x14ac:dyDescent="0.35">
      <c r="A863" t="s">
        <v>18</v>
      </c>
      <c r="B863" t="s">
        <v>36</v>
      </c>
      <c r="C863" s="29">
        <v>2</v>
      </c>
      <c r="D863" s="42">
        <v>43541</v>
      </c>
    </row>
    <row r="864" spans="1:4" x14ac:dyDescent="0.35">
      <c r="A864" t="s">
        <v>42</v>
      </c>
      <c r="B864" t="s">
        <v>32</v>
      </c>
      <c r="C864" s="29">
        <v>9</v>
      </c>
      <c r="D864" s="42">
        <v>43541</v>
      </c>
    </row>
    <row r="865" spans="1:4" x14ac:dyDescent="0.35">
      <c r="A865" t="s">
        <v>42</v>
      </c>
      <c r="B865" t="s">
        <v>32</v>
      </c>
      <c r="C865" s="29">
        <v>7</v>
      </c>
      <c r="D865" s="42">
        <v>43542</v>
      </c>
    </row>
    <row r="866" spans="1:4" x14ac:dyDescent="0.35">
      <c r="A866" t="s">
        <v>18</v>
      </c>
      <c r="B866" t="s">
        <v>28</v>
      </c>
      <c r="C866" s="29">
        <v>3</v>
      </c>
      <c r="D866" s="42">
        <v>43542</v>
      </c>
    </row>
    <row r="867" spans="1:4" x14ac:dyDescent="0.35">
      <c r="A867" t="s">
        <v>25</v>
      </c>
      <c r="B867" t="s">
        <v>22</v>
      </c>
      <c r="C867" s="29">
        <v>3</v>
      </c>
      <c r="D867" s="42">
        <v>43542</v>
      </c>
    </row>
    <row r="868" spans="1:4" x14ac:dyDescent="0.35">
      <c r="A868" t="s">
        <v>42</v>
      </c>
      <c r="B868" t="s">
        <v>36</v>
      </c>
      <c r="C868" s="29">
        <v>8</v>
      </c>
      <c r="D868" s="42">
        <v>43542</v>
      </c>
    </row>
    <row r="869" spans="1:4" x14ac:dyDescent="0.35">
      <c r="A869" t="s">
        <v>25</v>
      </c>
      <c r="B869" t="s">
        <v>22</v>
      </c>
      <c r="C869" s="29">
        <v>2</v>
      </c>
      <c r="D869" s="42">
        <v>43542</v>
      </c>
    </row>
    <row r="870" spans="1:4" x14ac:dyDescent="0.35">
      <c r="A870" t="s">
        <v>25</v>
      </c>
      <c r="B870" t="s">
        <v>44</v>
      </c>
      <c r="C870" s="29">
        <v>3</v>
      </c>
      <c r="D870" s="42">
        <v>43542</v>
      </c>
    </row>
    <row r="871" spans="1:4" x14ac:dyDescent="0.35">
      <c r="A871" t="s">
        <v>18</v>
      </c>
      <c r="B871" t="s">
        <v>36</v>
      </c>
      <c r="C871" s="29">
        <v>4</v>
      </c>
      <c r="D871" s="42">
        <v>43542</v>
      </c>
    </row>
    <row r="872" spans="1:4" x14ac:dyDescent="0.35">
      <c r="A872" t="s">
        <v>18</v>
      </c>
      <c r="B872" t="s">
        <v>44</v>
      </c>
      <c r="C872" s="29">
        <v>7</v>
      </c>
      <c r="D872" s="42">
        <v>43543</v>
      </c>
    </row>
    <row r="873" spans="1:4" x14ac:dyDescent="0.35">
      <c r="A873" t="s">
        <v>25</v>
      </c>
      <c r="B873" t="s">
        <v>46</v>
      </c>
      <c r="C873" s="29">
        <v>1</v>
      </c>
      <c r="D873" s="42">
        <v>43543</v>
      </c>
    </row>
    <row r="874" spans="1:4" x14ac:dyDescent="0.35">
      <c r="A874" t="s">
        <v>42</v>
      </c>
      <c r="B874" t="s">
        <v>28</v>
      </c>
      <c r="C874" s="29">
        <v>10</v>
      </c>
      <c r="D874" s="42">
        <v>43543</v>
      </c>
    </row>
    <row r="875" spans="1:4" x14ac:dyDescent="0.35">
      <c r="A875" t="s">
        <v>18</v>
      </c>
      <c r="B875" t="s">
        <v>36</v>
      </c>
      <c r="C875" s="29">
        <v>6</v>
      </c>
      <c r="D875" s="42">
        <v>43543</v>
      </c>
    </row>
    <row r="876" spans="1:4" x14ac:dyDescent="0.35">
      <c r="A876" t="s">
        <v>18</v>
      </c>
      <c r="B876" t="s">
        <v>32</v>
      </c>
      <c r="C876" s="29">
        <v>4</v>
      </c>
      <c r="D876" s="42">
        <v>43543</v>
      </c>
    </row>
    <row r="877" spans="1:4" x14ac:dyDescent="0.35">
      <c r="A877" t="s">
        <v>25</v>
      </c>
      <c r="B877" t="s">
        <v>32</v>
      </c>
      <c r="C877" s="29">
        <v>8</v>
      </c>
      <c r="D877" s="42">
        <v>43543</v>
      </c>
    </row>
    <row r="878" spans="1:4" x14ac:dyDescent="0.35">
      <c r="A878" t="s">
        <v>25</v>
      </c>
      <c r="B878" t="s">
        <v>46</v>
      </c>
      <c r="C878" s="29">
        <v>1</v>
      </c>
      <c r="D878" s="42">
        <v>43543</v>
      </c>
    </row>
    <row r="879" spans="1:4" x14ac:dyDescent="0.35">
      <c r="A879" t="s">
        <v>42</v>
      </c>
      <c r="B879" t="s">
        <v>28</v>
      </c>
      <c r="C879" s="29">
        <v>1</v>
      </c>
      <c r="D879" s="42">
        <v>43543</v>
      </c>
    </row>
    <row r="880" spans="1:4" x14ac:dyDescent="0.35">
      <c r="A880" t="s">
        <v>18</v>
      </c>
      <c r="B880" t="s">
        <v>28</v>
      </c>
      <c r="C880" s="29">
        <v>8</v>
      </c>
      <c r="D880" s="42">
        <v>43543</v>
      </c>
    </row>
    <row r="881" spans="1:4" x14ac:dyDescent="0.35">
      <c r="A881" t="s">
        <v>42</v>
      </c>
      <c r="B881" t="s">
        <v>28</v>
      </c>
      <c r="C881" s="29">
        <v>8</v>
      </c>
      <c r="D881" s="42">
        <v>43543</v>
      </c>
    </row>
    <row r="882" spans="1:4" x14ac:dyDescent="0.35">
      <c r="A882" t="s">
        <v>42</v>
      </c>
      <c r="B882" t="s">
        <v>44</v>
      </c>
      <c r="C882" s="29">
        <v>10</v>
      </c>
      <c r="D882" s="42">
        <v>43543</v>
      </c>
    </row>
    <row r="883" spans="1:4" x14ac:dyDescent="0.35">
      <c r="A883" t="s">
        <v>25</v>
      </c>
      <c r="B883" t="s">
        <v>46</v>
      </c>
      <c r="C883" s="29">
        <v>8</v>
      </c>
      <c r="D883" s="42">
        <v>43543</v>
      </c>
    </row>
    <row r="884" spans="1:4" x14ac:dyDescent="0.35">
      <c r="A884" t="s">
        <v>42</v>
      </c>
      <c r="B884" t="s">
        <v>36</v>
      </c>
      <c r="C884" s="29">
        <v>10</v>
      </c>
      <c r="D884" s="42">
        <v>43543</v>
      </c>
    </row>
    <row r="885" spans="1:4" x14ac:dyDescent="0.35">
      <c r="A885" t="s">
        <v>18</v>
      </c>
      <c r="B885" t="s">
        <v>32</v>
      </c>
      <c r="C885" s="29">
        <v>6</v>
      </c>
      <c r="D885" s="42">
        <v>43543</v>
      </c>
    </row>
    <row r="886" spans="1:4" x14ac:dyDescent="0.35">
      <c r="A886" t="s">
        <v>18</v>
      </c>
      <c r="B886" t="s">
        <v>44</v>
      </c>
      <c r="C886" s="29">
        <v>2</v>
      </c>
      <c r="D886" s="42">
        <v>43543</v>
      </c>
    </row>
    <row r="887" spans="1:4" x14ac:dyDescent="0.35">
      <c r="A887" t="s">
        <v>18</v>
      </c>
      <c r="B887" t="s">
        <v>36</v>
      </c>
      <c r="C887" s="29">
        <v>7</v>
      </c>
      <c r="D887" s="42">
        <v>43543</v>
      </c>
    </row>
    <row r="888" spans="1:4" x14ac:dyDescent="0.35">
      <c r="A888" t="s">
        <v>18</v>
      </c>
      <c r="B888" t="s">
        <v>44</v>
      </c>
      <c r="C888" s="29">
        <v>1</v>
      </c>
      <c r="D888" s="42">
        <v>43544</v>
      </c>
    </row>
    <row r="889" spans="1:4" x14ac:dyDescent="0.35">
      <c r="A889" t="s">
        <v>18</v>
      </c>
      <c r="B889" t="s">
        <v>28</v>
      </c>
      <c r="C889" s="29">
        <v>10</v>
      </c>
      <c r="D889" s="42">
        <v>43544</v>
      </c>
    </row>
    <row r="890" spans="1:4" x14ac:dyDescent="0.35">
      <c r="A890" t="s">
        <v>25</v>
      </c>
      <c r="B890" t="s">
        <v>46</v>
      </c>
      <c r="C890" s="29">
        <v>8</v>
      </c>
      <c r="D890" s="42">
        <v>43544</v>
      </c>
    </row>
    <row r="891" spans="1:4" x14ac:dyDescent="0.35">
      <c r="A891" t="s">
        <v>18</v>
      </c>
      <c r="B891" t="s">
        <v>36</v>
      </c>
      <c r="C891" s="29">
        <v>10</v>
      </c>
      <c r="D891" s="42">
        <v>43544</v>
      </c>
    </row>
    <row r="892" spans="1:4" x14ac:dyDescent="0.35">
      <c r="A892" t="s">
        <v>25</v>
      </c>
      <c r="B892" t="s">
        <v>22</v>
      </c>
      <c r="C892" s="29">
        <v>5</v>
      </c>
      <c r="D892" s="42">
        <v>43544</v>
      </c>
    </row>
    <row r="893" spans="1:4" x14ac:dyDescent="0.35">
      <c r="A893" t="s">
        <v>42</v>
      </c>
      <c r="B893" t="s">
        <v>28</v>
      </c>
      <c r="C893" s="29">
        <v>8</v>
      </c>
      <c r="D893" s="42">
        <v>43544</v>
      </c>
    </row>
    <row r="894" spans="1:4" x14ac:dyDescent="0.35">
      <c r="A894" t="s">
        <v>25</v>
      </c>
      <c r="B894" t="s">
        <v>46</v>
      </c>
      <c r="C894" s="29">
        <v>5</v>
      </c>
      <c r="D894" s="42">
        <v>43544</v>
      </c>
    </row>
    <row r="895" spans="1:4" x14ac:dyDescent="0.35">
      <c r="A895" t="s">
        <v>42</v>
      </c>
      <c r="B895" t="s">
        <v>28</v>
      </c>
      <c r="C895" s="29">
        <v>5</v>
      </c>
      <c r="D895" s="42">
        <v>43544</v>
      </c>
    </row>
    <row r="896" spans="1:4" x14ac:dyDescent="0.35">
      <c r="A896" t="s">
        <v>42</v>
      </c>
      <c r="B896" t="s">
        <v>28</v>
      </c>
      <c r="C896" s="29">
        <v>6</v>
      </c>
      <c r="D896" s="42">
        <v>43544</v>
      </c>
    </row>
    <row r="897" spans="1:4" x14ac:dyDescent="0.35">
      <c r="A897" t="s">
        <v>42</v>
      </c>
      <c r="B897" t="s">
        <v>22</v>
      </c>
      <c r="C897" s="29">
        <v>8</v>
      </c>
      <c r="D897" s="42">
        <v>43544</v>
      </c>
    </row>
    <row r="898" spans="1:4" x14ac:dyDescent="0.35">
      <c r="A898" t="s">
        <v>25</v>
      </c>
      <c r="B898" t="s">
        <v>46</v>
      </c>
      <c r="C898" s="29">
        <v>7</v>
      </c>
      <c r="D898" s="42">
        <v>43544</v>
      </c>
    </row>
    <row r="899" spans="1:4" x14ac:dyDescent="0.35">
      <c r="A899" t="s">
        <v>25</v>
      </c>
      <c r="B899" t="s">
        <v>44</v>
      </c>
      <c r="C899" s="29">
        <v>6</v>
      </c>
      <c r="D899" s="42">
        <v>43544</v>
      </c>
    </row>
    <row r="900" spans="1:4" x14ac:dyDescent="0.35">
      <c r="A900" t="s">
        <v>25</v>
      </c>
      <c r="B900" t="s">
        <v>22</v>
      </c>
      <c r="C900" s="29">
        <v>7</v>
      </c>
      <c r="D900" s="42">
        <v>43544</v>
      </c>
    </row>
    <row r="901" spans="1:4" x14ac:dyDescent="0.35">
      <c r="A901" t="s">
        <v>18</v>
      </c>
      <c r="B901" t="s">
        <v>44</v>
      </c>
      <c r="C901" s="29">
        <v>9</v>
      </c>
      <c r="D901" s="42">
        <v>43544</v>
      </c>
    </row>
    <row r="902" spans="1:4" x14ac:dyDescent="0.35">
      <c r="A902" t="s">
        <v>25</v>
      </c>
      <c r="B902" t="s">
        <v>28</v>
      </c>
      <c r="C902" s="29">
        <v>9</v>
      </c>
      <c r="D902" s="42">
        <v>43544</v>
      </c>
    </row>
    <row r="903" spans="1:4" x14ac:dyDescent="0.35">
      <c r="A903" t="s">
        <v>42</v>
      </c>
      <c r="B903" t="s">
        <v>32</v>
      </c>
      <c r="C903" s="29">
        <v>4</v>
      </c>
      <c r="D903" s="42">
        <v>43545</v>
      </c>
    </row>
    <row r="904" spans="1:4" x14ac:dyDescent="0.35">
      <c r="A904" t="s">
        <v>18</v>
      </c>
      <c r="B904" t="s">
        <v>22</v>
      </c>
      <c r="C904" s="29">
        <v>5</v>
      </c>
      <c r="D904" s="42">
        <v>43545</v>
      </c>
    </row>
    <row r="905" spans="1:4" x14ac:dyDescent="0.35">
      <c r="A905" t="s">
        <v>18</v>
      </c>
      <c r="B905" t="s">
        <v>44</v>
      </c>
      <c r="C905" s="29">
        <v>7</v>
      </c>
      <c r="D905" s="42">
        <v>43545</v>
      </c>
    </row>
    <row r="906" spans="1:4" x14ac:dyDescent="0.35">
      <c r="A906" t="s">
        <v>25</v>
      </c>
      <c r="B906" t="s">
        <v>22</v>
      </c>
      <c r="C906" s="29">
        <v>2</v>
      </c>
      <c r="D906" s="42">
        <v>43545</v>
      </c>
    </row>
    <row r="907" spans="1:4" x14ac:dyDescent="0.35">
      <c r="A907" t="s">
        <v>25</v>
      </c>
      <c r="B907" t="s">
        <v>32</v>
      </c>
      <c r="C907" s="29">
        <v>4</v>
      </c>
      <c r="D907" s="42">
        <v>43545</v>
      </c>
    </row>
    <row r="908" spans="1:4" x14ac:dyDescent="0.35">
      <c r="A908" t="s">
        <v>25</v>
      </c>
      <c r="B908" t="s">
        <v>22</v>
      </c>
      <c r="C908" s="29">
        <v>10</v>
      </c>
      <c r="D908" s="42">
        <v>43545</v>
      </c>
    </row>
    <row r="909" spans="1:4" x14ac:dyDescent="0.35">
      <c r="A909" t="s">
        <v>42</v>
      </c>
      <c r="B909" t="s">
        <v>22</v>
      </c>
      <c r="C909" s="29">
        <v>5</v>
      </c>
      <c r="D909" s="42">
        <v>43546</v>
      </c>
    </row>
    <row r="910" spans="1:4" x14ac:dyDescent="0.35">
      <c r="A910" t="s">
        <v>18</v>
      </c>
      <c r="B910" t="s">
        <v>44</v>
      </c>
      <c r="C910" s="29">
        <v>2</v>
      </c>
      <c r="D910" s="42">
        <v>43546</v>
      </c>
    </row>
    <row r="911" spans="1:4" x14ac:dyDescent="0.35">
      <c r="A911" t="s">
        <v>42</v>
      </c>
      <c r="B911" t="s">
        <v>32</v>
      </c>
      <c r="C911" s="29">
        <v>10</v>
      </c>
      <c r="D911" s="42">
        <v>43546</v>
      </c>
    </row>
    <row r="912" spans="1:4" x14ac:dyDescent="0.35">
      <c r="A912" t="s">
        <v>42</v>
      </c>
      <c r="B912" t="s">
        <v>44</v>
      </c>
      <c r="C912" s="29">
        <v>3</v>
      </c>
      <c r="D912" s="42">
        <v>43546</v>
      </c>
    </row>
    <row r="913" spans="1:4" x14ac:dyDescent="0.35">
      <c r="A913" t="s">
        <v>25</v>
      </c>
      <c r="B913" t="s">
        <v>28</v>
      </c>
      <c r="C913" s="29">
        <v>4</v>
      </c>
      <c r="D913" s="42">
        <v>43546</v>
      </c>
    </row>
    <row r="914" spans="1:4" x14ac:dyDescent="0.35">
      <c r="A914" t="s">
        <v>18</v>
      </c>
      <c r="B914" t="s">
        <v>32</v>
      </c>
      <c r="C914" s="29">
        <v>8</v>
      </c>
      <c r="D914" s="42">
        <v>43546</v>
      </c>
    </row>
    <row r="915" spans="1:4" x14ac:dyDescent="0.35">
      <c r="A915" t="s">
        <v>18</v>
      </c>
      <c r="B915" t="s">
        <v>46</v>
      </c>
      <c r="C915" s="29">
        <v>8</v>
      </c>
      <c r="D915" s="42">
        <v>43546</v>
      </c>
    </row>
    <row r="916" spans="1:4" x14ac:dyDescent="0.35">
      <c r="A916" t="s">
        <v>18</v>
      </c>
      <c r="B916" t="s">
        <v>44</v>
      </c>
      <c r="C916" s="29">
        <v>3</v>
      </c>
      <c r="D916" s="42">
        <v>43546</v>
      </c>
    </row>
    <row r="917" spans="1:4" x14ac:dyDescent="0.35">
      <c r="A917" t="s">
        <v>25</v>
      </c>
      <c r="B917" t="s">
        <v>28</v>
      </c>
      <c r="C917" s="29">
        <v>6</v>
      </c>
      <c r="D917" s="42">
        <v>43546</v>
      </c>
    </row>
    <row r="918" spans="1:4" x14ac:dyDescent="0.35">
      <c r="A918" t="s">
        <v>25</v>
      </c>
      <c r="B918" t="s">
        <v>36</v>
      </c>
      <c r="C918" s="29">
        <v>1</v>
      </c>
      <c r="D918" s="42">
        <v>43546</v>
      </c>
    </row>
    <row r="919" spans="1:4" x14ac:dyDescent="0.35">
      <c r="A919" t="s">
        <v>18</v>
      </c>
      <c r="B919" t="s">
        <v>46</v>
      </c>
      <c r="C919" s="29">
        <v>4</v>
      </c>
      <c r="D919" s="42">
        <v>43547</v>
      </c>
    </row>
    <row r="920" spans="1:4" x14ac:dyDescent="0.35">
      <c r="A920" t="s">
        <v>42</v>
      </c>
      <c r="B920" t="s">
        <v>32</v>
      </c>
      <c r="C920" s="29">
        <v>3</v>
      </c>
      <c r="D920" s="42">
        <v>43547</v>
      </c>
    </row>
    <row r="921" spans="1:4" x14ac:dyDescent="0.35">
      <c r="A921" t="s">
        <v>42</v>
      </c>
      <c r="B921" t="s">
        <v>28</v>
      </c>
      <c r="C921" s="29">
        <v>3</v>
      </c>
      <c r="D921" s="42">
        <v>43547</v>
      </c>
    </row>
    <row r="922" spans="1:4" x14ac:dyDescent="0.35">
      <c r="A922" t="s">
        <v>25</v>
      </c>
      <c r="B922" t="s">
        <v>32</v>
      </c>
      <c r="C922" s="29">
        <v>9</v>
      </c>
      <c r="D922" s="42">
        <v>43547</v>
      </c>
    </row>
    <row r="923" spans="1:4" x14ac:dyDescent="0.35">
      <c r="A923" t="s">
        <v>42</v>
      </c>
      <c r="B923" t="s">
        <v>32</v>
      </c>
      <c r="C923" s="29">
        <v>6</v>
      </c>
      <c r="D923" s="42">
        <v>43547</v>
      </c>
    </row>
    <row r="924" spans="1:4" x14ac:dyDescent="0.35">
      <c r="A924" t="s">
        <v>25</v>
      </c>
      <c r="B924" t="s">
        <v>32</v>
      </c>
      <c r="C924" s="29">
        <v>2</v>
      </c>
      <c r="D924" s="42">
        <v>43547</v>
      </c>
    </row>
    <row r="925" spans="1:4" x14ac:dyDescent="0.35">
      <c r="A925" t="s">
        <v>25</v>
      </c>
      <c r="B925" t="s">
        <v>36</v>
      </c>
      <c r="C925" s="29">
        <v>7</v>
      </c>
      <c r="D925" s="42">
        <v>43547</v>
      </c>
    </row>
    <row r="926" spans="1:4" x14ac:dyDescent="0.35">
      <c r="A926" t="s">
        <v>25</v>
      </c>
      <c r="B926" t="s">
        <v>36</v>
      </c>
      <c r="C926" s="29">
        <v>6</v>
      </c>
      <c r="D926" s="42">
        <v>43547</v>
      </c>
    </row>
    <row r="927" spans="1:4" x14ac:dyDescent="0.35">
      <c r="A927" t="s">
        <v>42</v>
      </c>
      <c r="B927" t="s">
        <v>28</v>
      </c>
      <c r="C927" s="29">
        <v>4</v>
      </c>
      <c r="D927" s="42">
        <v>43547</v>
      </c>
    </row>
    <row r="928" spans="1:4" x14ac:dyDescent="0.35">
      <c r="A928" t="s">
        <v>42</v>
      </c>
      <c r="B928" t="s">
        <v>36</v>
      </c>
      <c r="C928" s="29">
        <v>1</v>
      </c>
      <c r="D928" s="42">
        <v>43547</v>
      </c>
    </row>
    <row r="929" spans="1:4" x14ac:dyDescent="0.35">
      <c r="A929" t="s">
        <v>18</v>
      </c>
      <c r="B929" t="s">
        <v>22</v>
      </c>
      <c r="C929" s="29">
        <v>9</v>
      </c>
      <c r="D929" s="42">
        <v>43547</v>
      </c>
    </row>
    <row r="930" spans="1:4" x14ac:dyDescent="0.35">
      <c r="A930" t="s">
        <v>42</v>
      </c>
      <c r="B930" t="s">
        <v>28</v>
      </c>
      <c r="C930" s="29">
        <v>9</v>
      </c>
      <c r="D930" s="42">
        <v>43548</v>
      </c>
    </row>
    <row r="931" spans="1:4" x14ac:dyDescent="0.35">
      <c r="A931" t="s">
        <v>42</v>
      </c>
      <c r="B931" t="s">
        <v>36</v>
      </c>
      <c r="C931" s="29">
        <v>2</v>
      </c>
      <c r="D931" s="42">
        <v>43548</v>
      </c>
    </row>
    <row r="932" spans="1:4" x14ac:dyDescent="0.35">
      <c r="A932" t="s">
        <v>42</v>
      </c>
      <c r="B932" t="s">
        <v>32</v>
      </c>
      <c r="C932" s="29">
        <v>6</v>
      </c>
      <c r="D932" s="42">
        <v>43548</v>
      </c>
    </row>
    <row r="933" spans="1:4" x14ac:dyDescent="0.35">
      <c r="A933" t="s">
        <v>25</v>
      </c>
      <c r="B933" t="s">
        <v>46</v>
      </c>
      <c r="C933" s="29">
        <v>2</v>
      </c>
      <c r="D933" s="42">
        <v>43548</v>
      </c>
    </row>
    <row r="934" spans="1:4" x14ac:dyDescent="0.35">
      <c r="A934" t="s">
        <v>18</v>
      </c>
      <c r="B934" t="s">
        <v>44</v>
      </c>
      <c r="C934" s="29">
        <v>10</v>
      </c>
      <c r="D934" s="42">
        <v>43548</v>
      </c>
    </row>
    <row r="935" spans="1:4" x14ac:dyDescent="0.35">
      <c r="A935" t="s">
        <v>25</v>
      </c>
      <c r="B935" t="s">
        <v>22</v>
      </c>
      <c r="C935" s="29">
        <v>7</v>
      </c>
      <c r="D935" s="42">
        <v>43548</v>
      </c>
    </row>
    <row r="936" spans="1:4" x14ac:dyDescent="0.35">
      <c r="A936" t="s">
        <v>42</v>
      </c>
      <c r="B936" t="s">
        <v>32</v>
      </c>
      <c r="C936" s="29">
        <v>6</v>
      </c>
      <c r="D936" s="42">
        <v>43548</v>
      </c>
    </row>
    <row r="937" spans="1:4" x14ac:dyDescent="0.35">
      <c r="A937" t="s">
        <v>25</v>
      </c>
      <c r="B937" t="s">
        <v>32</v>
      </c>
      <c r="C937" s="29">
        <v>3</v>
      </c>
      <c r="D937" s="42">
        <v>43548</v>
      </c>
    </row>
    <row r="938" spans="1:4" x14ac:dyDescent="0.35">
      <c r="A938" t="s">
        <v>25</v>
      </c>
      <c r="B938" t="s">
        <v>22</v>
      </c>
      <c r="C938" s="29">
        <v>7</v>
      </c>
      <c r="D938" s="42">
        <v>43548</v>
      </c>
    </row>
    <row r="939" spans="1:4" x14ac:dyDescent="0.35">
      <c r="A939" t="s">
        <v>18</v>
      </c>
      <c r="B939" t="s">
        <v>36</v>
      </c>
      <c r="C939" s="29">
        <v>5</v>
      </c>
      <c r="D939" s="42">
        <v>43548</v>
      </c>
    </row>
    <row r="940" spans="1:4" x14ac:dyDescent="0.35">
      <c r="A940" t="s">
        <v>18</v>
      </c>
      <c r="B940" t="s">
        <v>22</v>
      </c>
      <c r="C940" s="29">
        <v>3</v>
      </c>
      <c r="D940" s="42">
        <v>43548</v>
      </c>
    </row>
    <row r="941" spans="1:4" x14ac:dyDescent="0.35">
      <c r="A941" t="s">
        <v>25</v>
      </c>
      <c r="B941" t="s">
        <v>44</v>
      </c>
      <c r="C941" s="29">
        <v>6</v>
      </c>
      <c r="D941" s="42">
        <v>43549</v>
      </c>
    </row>
    <row r="942" spans="1:4" x14ac:dyDescent="0.35">
      <c r="A942" t="s">
        <v>18</v>
      </c>
      <c r="B942" t="s">
        <v>44</v>
      </c>
      <c r="C942" s="29">
        <v>4</v>
      </c>
      <c r="D942" s="42">
        <v>43549</v>
      </c>
    </row>
    <row r="943" spans="1:4" x14ac:dyDescent="0.35">
      <c r="A943" t="s">
        <v>25</v>
      </c>
      <c r="B943" t="s">
        <v>46</v>
      </c>
      <c r="C943" s="29">
        <v>9</v>
      </c>
      <c r="D943" s="42">
        <v>43549</v>
      </c>
    </row>
    <row r="944" spans="1:4" x14ac:dyDescent="0.35">
      <c r="A944" t="s">
        <v>18</v>
      </c>
      <c r="B944" t="s">
        <v>32</v>
      </c>
      <c r="C944" s="29">
        <v>10</v>
      </c>
      <c r="D944" s="42">
        <v>43549</v>
      </c>
    </row>
    <row r="945" spans="1:4" x14ac:dyDescent="0.35">
      <c r="A945" t="s">
        <v>18</v>
      </c>
      <c r="B945" t="s">
        <v>22</v>
      </c>
      <c r="C945" s="29">
        <v>5</v>
      </c>
      <c r="D945" s="42">
        <v>43549</v>
      </c>
    </row>
    <row r="946" spans="1:4" x14ac:dyDescent="0.35">
      <c r="A946" t="s">
        <v>18</v>
      </c>
      <c r="B946" t="s">
        <v>22</v>
      </c>
      <c r="C946" s="29">
        <v>7</v>
      </c>
      <c r="D946" s="42">
        <v>43549</v>
      </c>
    </row>
    <row r="947" spans="1:4" x14ac:dyDescent="0.35">
      <c r="A947" t="s">
        <v>18</v>
      </c>
      <c r="B947" t="s">
        <v>28</v>
      </c>
      <c r="C947" s="29">
        <v>7</v>
      </c>
      <c r="D947" s="42">
        <v>43549</v>
      </c>
    </row>
    <row r="948" spans="1:4" x14ac:dyDescent="0.35">
      <c r="A948" t="s">
        <v>25</v>
      </c>
      <c r="B948" t="s">
        <v>28</v>
      </c>
      <c r="C948" s="29">
        <v>2</v>
      </c>
      <c r="D948" s="42">
        <v>43549</v>
      </c>
    </row>
    <row r="949" spans="1:4" x14ac:dyDescent="0.35">
      <c r="A949" t="s">
        <v>42</v>
      </c>
      <c r="B949" t="s">
        <v>46</v>
      </c>
      <c r="C949" s="29">
        <v>1</v>
      </c>
      <c r="D949" s="42">
        <v>43549</v>
      </c>
    </row>
    <row r="950" spans="1:4" x14ac:dyDescent="0.35">
      <c r="A950" t="s">
        <v>25</v>
      </c>
      <c r="B950" t="s">
        <v>32</v>
      </c>
      <c r="C950" s="29">
        <v>5</v>
      </c>
      <c r="D950" s="42">
        <v>43550</v>
      </c>
    </row>
    <row r="951" spans="1:4" x14ac:dyDescent="0.35">
      <c r="A951" t="s">
        <v>42</v>
      </c>
      <c r="B951" t="s">
        <v>44</v>
      </c>
      <c r="C951" s="29">
        <v>8</v>
      </c>
      <c r="D951" s="42">
        <v>43550</v>
      </c>
    </row>
    <row r="952" spans="1:4" x14ac:dyDescent="0.35">
      <c r="A952" t="s">
        <v>42</v>
      </c>
      <c r="B952" t="s">
        <v>22</v>
      </c>
      <c r="C952" s="29">
        <v>3</v>
      </c>
      <c r="D952" s="42">
        <v>43550</v>
      </c>
    </row>
    <row r="953" spans="1:4" x14ac:dyDescent="0.35">
      <c r="A953" t="s">
        <v>42</v>
      </c>
      <c r="B953" t="s">
        <v>32</v>
      </c>
      <c r="C953" s="29">
        <v>3</v>
      </c>
      <c r="D953" s="42">
        <v>43550</v>
      </c>
    </row>
    <row r="954" spans="1:4" x14ac:dyDescent="0.35">
      <c r="A954" t="s">
        <v>42</v>
      </c>
      <c r="B954" t="s">
        <v>44</v>
      </c>
      <c r="C954" s="29">
        <v>4</v>
      </c>
      <c r="D954" s="42">
        <v>43550</v>
      </c>
    </row>
    <row r="955" spans="1:4" x14ac:dyDescent="0.35">
      <c r="A955" t="s">
        <v>25</v>
      </c>
      <c r="B955" t="s">
        <v>44</v>
      </c>
      <c r="C955" s="29">
        <v>4</v>
      </c>
      <c r="D955" s="42">
        <v>43550</v>
      </c>
    </row>
    <row r="956" spans="1:4" x14ac:dyDescent="0.35">
      <c r="A956" t="s">
        <v>42</v>
      </c>
      <c r="B956" t="s">
        <v>32</v>
      </c>
      <c r="C956" s="29">
        <v>6</v>
      </c>
      <c r="D956" s="42">
        <v>43550</v>
      </c>
    </row>
    <row r="957" spans="1:4" x14ac:dyDescent="0.35">
      <c r="A957" t="s">
        <v>18</v>
      </c>
      <c r="B957" t="s">
        <v>46</v>
      </c>
      <c r="C957" s="29">
        <v>7</v>
      </c>
      <c r="D957" s="42">
        <v>43550</v>
      </c>
    </row>
    <row r="958" spans="1:4" x14ac:dyDescent="0.35">
      <c r="A958" t="s">
        <v>25</v>
      </c>
      <c r="B958" t="s">
        <v>44</v>
      </c>
      <c r="C958" s="29">
        <v>9</v>
      </c>
      <c r="D958" s="42">
        <v>43550</v>
      </c>
    </row>
    <row r="959" spans="1:4" x14ac:dyDescent="0.35">
      <c r="A959" t="s">
        <v>42</v>
      </c>
      <c r="B959" t="s">
        <v>28</v>
      </c>
      <c r="C959" s="29">
        <v>6</v>
      </c>
      <c r="D959" s="42">
        <v>43550</v>
      </c>
    </row>
    <row r="960" spans="1:4" x14ac:dyDescent="0.35">
      <c r="A960" t="s">
        <v>25</v>
      </c>
      <c r="B960" t="s">
        <v>32</v>
      </c>
      <c r="C960" s="29">
        <v>10</v>
      </c>
      <c r="D960" s="42">
        <v>43550</v>
      </c>
    </row>
    <row r="961" spans="1:4" x14ac:dyDescent="0.35">
      <c r="A961" t="s">
        <v>18</v>
      </c>
      <c r="B961" t="s">
        <v>44</v>
      </c>
      <c r="C961" s="29">
        <v>9</v>
      </c>
      <c r="D961" s="42">
        <v>43550</v>
      </c>
    </row>
    <row r="962" spans="1:4" x14ac:dyDescent="0.35">
      <c r="A962" t="s">
        <v>25</v>
      </c>
      <c r="B962" t="s">
        <v>46</v>
      </c>
      <c r="C962" s="29">
        <v>1</v>
      </c>
      <c r="D962" s="42">
        <v>43550</v>
      </c>
    </row>
    <row r="963" spans="1:4" x14ac:dyDescent="0.35">
      <c r="A963" t="s">
        <v>18</v>
      </c>
      <c r="B963" t="s">
        <v>28</v>
      </c>
      <c r="C963" s="29">
        <v>2</v>
      </c>
      <c r="D963" s="42">
        <v>43551</v>
      </c>
    </row>
    <row r="964" spans="1:4" x14ac:dyDescent="0.35">
      <c r="A964" t="s">
        <v>18</v>
      </c>
      <c r="B964" t="s">
        <v>46</v>
      </c>
      <c r="C964" s="29">
        <v>1</v>
      </c>
      <c r="D964" s="42">
        <v>43551</v>
      </c>
    </row>
    <row r="965" spans="1:4" x14ac:dyDescent="0.35">
      <c r="A965" t="s">
        <v>25</v>
      </c>
      <c r="B965" t="s">
        <v>28</v>
      </c>
      <c r="C965" s="29">
        <v>3</v>
      </c>
      <c r="D965" s="42">
        <v>43551</v>
      </c>
    </row>
    <row r="966" spans="1:4" x14ac:dyDescent="0.35">
      <c r="A966" t="s">
        <v>42</v>
      </c>
      <c r="B966" t="s">
        <v>44</v>
      </c>
      <c r="C966" s="29">
        <v>2</v>
      </c>
      <c r="D966" s="42">
        <v>43551</v>
      </c>
    </row>
    <row r="967" spans="1:4" x14ac:dyDescent="0.35">
      <c r="A967" t="s">
        <v>42</v>
      </c>
      <c r="B967" t="s">
        <v>28</v>
      </c>
      <c r="C967" s="29">
        <v>2</v>
      </c>
      <c r="D967" s="42">
        <v>43551</v>
      </c>
    </row>
    <row r="968" spans="1:4" x14ac:dyDescent="0.35">
      <c r="A968" t="s">
        <v>18</v>
      </c>
      <c r="B968" t="s">
        <v>32</v>
      </c>
      <c r="C968" s="29">
        <v>9</v>
      </c>
      <c r="D968" s="42">
        <v>43551</v>
      </c>
    </row>
    <row r="969" spans="1:4" x14ac:dyDescent="0.35">
      <c r="A969" t="s">
        <v>18</v>
      </c>
      <c r="B969" t="s">
        <v>32</v>
      </c>
      <c r="C969" s="29">
        <v>3</v>
      </c>
      <c r="D969" s="42">
        <v>43551</v>
      </c>
    </row>
    <row r="970" spans="1:4" x14ac:dyDescent="0.35">
      <c r="A970" t="s">
        <v>18</v>
      </c>
      <c r="B970" t="s">
        <v>22</v>
      </c>
      <c r="C970" s="29">
        <v>3</v>
      </c>
      <c r="D970" s="42">
        <v>43551</v>
      </c>
    </row>
    <row r="971" spans="1:4" x14ac:dyDescent="0.35">
      <c r="A971" t="s">
        <v>42</v>
      </c>
      <c r="B971" t="s">
        <v>28</v>
      </c>
      <c r="C971" s="29">
        <v>5</v>
      </c>
      <c r="D971" s="42">
        <v>43551</v>
      </c>
    </row>
    <row r="972" spans="1:4" x14ac:dyDescent="0.35">
      <c r="A972" t="s">
        <v>42</v>
      </c>
      <c r="B972" t="s">
        <v>44</v>
      </c>
      <c r="C972" s="29">
        <v>10</v>
      </c>
      <c r="D972" s="42">
        <v>43551</v>
      </c>
    </row>
    <row r="973" spans="1:4" x14ac:dyDescent="0.35">
      <c r="A973" t="s">
        <v>42</v>
      </c>
      <c r="B973" t="s">
        <v>32</v>
      </c>
      <c r="C973" s="29">
        <v>7</v>
      </c>
      <c r="D973" s="42">
        <v>43552</v>
      </c>
    </row>
    <row r="974" spans="1:4" x14ac:dyDescent="0.35">
      <c r="A974" t="s">
        <v>42</v>
      </c>
      <c r="B974" t="s">
        <v>28</v>
      </c>
      <c r="C974" s="29">
        <v>7</v>
      </c>
      <c r="D974" s="42">
        <v>43552</v>
      </c>
    </row>
    <row r="975" spans="1:4" x14ac:dyDescent="0.35">
      <c r="A975" t="s">
        <v>18</v>
      </c>
      <c r="B975" t="s">
        <v>32</v>
      </c>
      <c r="C975" s="29">
        <v>3</v>
      </c>
      <c r="D975" s="42">
        <v>43552</v>
      </c>
    </row>
    <row r="976" spans="1:4" x14ac:dyDescent="0.35">
      <c r="A976" t="s">
        <v>25</v>
      </c>
      <c r="B976" t="s">
        <v>46</v>
      </c>
      <c r="C976" s="29">
        <v>2</v>
      </c>
      <c r="D976" s="42">
        <v>43552</v>
      </c>
    </row>
    <row r="977" spans="1:4" x14ac:dyDescent="0.35">
      <c r="A977" t="s">
        <v>42</v>
      </c>
      <c r="B977" t="s">
        <v>46</v>
      </c>
      <c r="C977" s="29">
        <v>2</v>
      </c>
      <c r="D977" s="42">
        <v>43552</v>
      </c>
    </row>
    <row r="978" spans="1:4" x14ac:dyDescent="0.35">
      <c r="A978" t="s">
        <v>18</v>
      </c>
      <c r="B978" t="s">
        <v>44</v>
      </c>
      <c r="C978" s="29">
        <v>4</v>
      </c>
      <c r="D978" s="42">
        <v>43552</v>
      </c>
    </row>
    <row r="979" spans="1:4" x14ac:dyDescent="0.35">
      <c r="A979" t="s">
        <v>42</v>
      </c>
      <c r="B979" t="s">
        <v>44</v>
      </c>
      <c r="C979" s="29">
        <v>6</v>
      </c>
      <c r="D979" s="42">
        <v>43552</v>
      </c>
    </row>
    <row r="980" spans="1:4" x14ac:dyDescent="0.35">
      <c r="A980" t="s">
        <v>42</v>
      </c>
      <c r="B980" t="s">
        <v>28</v>
      </c>
      <c r="C980" s="29">
        <v>1</v>
      </c>
      <c r="D980" s="42">
        <v>43552</v>
      </c>
    </row>
    <row r="981" spans="1:4" x14ac:dyDescent="0.35">
      <c r="A981" t="s">
        <v>42</v>
      </c>
      <c r="B981" t="s">
        <v>44</v>
      </c>
      <c r="C981" s="29">
        <v>1</v>
      </c>
      <c r="D981" s="42">
        <v>43552</v>
      </c>
    </row>
    <row r="982" spans="1:4" x14ac:dyDescent="0.35">
      <c r="A982" t="s">
        <v>25</v>
      </c>
      <c r="B982" t="s">
        <v>44</v>
      </c>
      <c r="C982" s="29">
        <v>4</v>
      </c>
      <c r="D982" s="42">
        <v>43552</v>
      </c>
    </row>
    <row r="983" spans="1:4" x14ac:dyDescent="0.35">
      <c r="A983" t="s">
        <v>18</v>
      </c>
      <c r="B983" t="s">
        <v>22</v>
      </c>
      <c r="C983" s="29">
        <v>4</v>
      </c>
      <c r="D983" s="42">
        <v>43553</v>
      </c>
    </row>
    <row r="984" spans="1:4" x14ac:dyDescent="0.35">
      <c r="A984" t="s">
        <v>18</v>
      </c>
      <c r="B984" t="s">
        <v>36</v>
      </c>
      <c r="C984" s="29">
        <v>9</v>
      </c>
      <c r="D984" s="42">
        <v>43553</v>
      </c>
    </row>
    <row r="985" spans="1:4" x14ac:dyDescent="0.35">
      <c r="A985" t="s">
        <v>25</v>
      </c>
      <c r="B985" t="s">
        <v>22</v>
      </c>
      <c r="C985" s="29">
        <v>7</v>
      </c>
      <c r="D985" s="42">
        <v>43553</v>
      </c>
    </row>
    <row r="986" spans="1:4" x14ac:dyDescent="0.35">
      <c r="A986" t="s">
        <v>25</v>
      </c>
      <c r="B986" t="s">
        <v>28</v>
      </c>
      <c r="C986" s="29">
        <v>7</v>
      </c>
      <c r="D986" s="42">
        <v>43553</v>
      </c>
    </row>
    <row r="987" spans="1:4" x14ac:dyDescent="0.35">
      <c r="A987" t="s">
        <v>42</v>
      </c>
      <c r="B987" t="s">
        <v>46</v>
      </c>
      <c r="C987" s="29">
        <v>5</v>
      </c>
      <c r="D987" s="42">
        <v>43553</v>
      </c>
    </row>
    <row r="988" spans="1:4" x14ac:dyDescent="0.35">
      <c r="A988" t="s">
        <v>42</v>
      </c>
      <c r="B988" t="s">
        <v>22</v>
      </c>
      <c r="C988" s="29">
        <v>2</v>
      </c>
      <c r="D988" s="42">
        <v>43553</v>
      </c>
    </row>
    <row r="989" spans="1:4" x14ac:dyDescent="0.35">
      <c r="A989" t="s">
        <v>42</v>
      </c>
      <c r="B989" t="s">
        <v>22</v>
      </c>
      <c r="C989" s="29">
        <v>8</v>
      </c>
      <c r="D989" s="42">
        <v>43553</v>
      </c>
    </row>
    <row r="990" spans="1:4" x14ac:dyDescent="0.35">
      <c r="A990" t="s">
        <v>25</v>
      </c>
      <c r="B990" t="s">
        <v>28</v>
      </c>
      <c r="C990" s="29">
        <v>10</v>
      </c>
      <c r="D990" s="42">
        <v>43553</v>
      </c>
    </row>
    <row r="991" spans="1:4" x14ac:dyDescent="0.35">
      <c r="A991" t="s">
        <v>42</v>
      </c>
      <c r="B991" t="s">
        <v>22</v>
      </c>
      <c r="C991" s="29">
        <v>8</v>
      </c>
      <c r="D991" s="42">
        <v>43554</v>
      </c>
    </row>
    <row r="992" spans="1:4" x14ac:dyDescent="0.35">
      <c r="A992" t="s">
        <v>18</v>
      </c>
      <c r="B992" t="s">
        <v>44</v>
      </c>
      <c r="C992" s="29">
        <v>5</v>
      </c>
      <c r="D992" s="42">
        <v>43554</v>
      </c>
    </row>
    <row r="993" spans="1:4" x14ac:dyDescent="0.35">
      <c r="A993" t="s">
        <v>42</v>
      </c>
      <c r="B993" t="s">
        <v>36</v>
      </c>
      <c r="C993" s="29">
        <v>10</v>
      </c>
      <c r="D993" s="42">
        <v>43554</v>
      </c>
    </row>
    <row r="994" spans="1:4" x14ac:dyDescent="0.35">
      <c r="A994" t="s">
        <v>18</v>
      </c>
      <c r="B994" t="s">
        <v>28</v>
      </c>
      <c r="C994" s="29">
        <v>2</v>
      </c>
      <c r="D994" s="42">
        <v>43554</v>
      </c>
    </row>
    <row r="995" spans="1:4" x14ac:dyDescent="0.35">
      <c r="A995" t="s">
        <v>42</v>
      </c>
      <c r="B995" t="s">
        <v>46</v>
      </c>
      <c r="C995" s="29">
        <v>10</v>
      </c>
      <c r="D995" s="42">
        <v>43554</v>
      </c>
    </row>
    <row r="996" spans="1:4" x14ac:dyDescent="0.35">
      <c r="A996" t="s">
        <v>25</v>
      </c>
      <c r="B996" t="s">
        <v>28</v>
      </c>
      <c r="C996" s="29">
        <v>1</v>
      </c>
      <c r="D996" s="42">
        <v>43554</v>
      </c>
    </row>
    <row r="997" spans="1:4" x14ac:dyDescent="0.35">
      <c r="A997" t="s">
        <v>25</v>
      </c>
      <c r="B997" t="s">
        <v>22</v>
      </c>
      <c r="C997" s="29">
        <v>1</v>
      </c>
      <c r="D997" s="42">
        <v>43554</v>
      </c>
    </row>
    <row r="998" spans="1:4" x14ac:dyDescent="0.35">
      <c r="A998" t="s">
        <v>42</v>
      </c>
      <c r="B998" t="s">
        <v>32</v>
      </c>
      <c r="C998" s="29">
        <v>10</v>
      </c>
      <c r="D998" s="42">
        <v>43554</v>
      </c>
    </row>
    <row r="999" spans="1:4" x14ac:dyDescent="0.35">
      <c r="A999" t="s">
        <v>18</v>
      </c>
      <c r="B999" t="s">
        <v>44</v>
      </c>
      <c r="C999" s="29">
        <v>1</v>
      </c>
      <c r="D999" s="42">
        <v>43554</v>
      </c>
    </row>
    <row r="1000" spans="1:4" x14ac:dyDescent="0.35">
      <c r="A1000" t="s">
        <v>18</v>
      </c>
      <c r="B1000" t="s">
        <v>32</v>
      </c>
      <c r="C1000" s="29">
        <v>1</v>
      </c>
      <c r="D1000" s="42">
        <v>43554</v>
      </c>
    </row>
    <row r="1001" spans="1:4" x14ac:dyDescent="0.35">
      <c r="A1001" t="s">
        <v>18</v>
      </c>
      <c r="B1001" t="s">
        <v>46</v>
      </c>
      <c r="C1001" s="29">
        <v>7</v>
      </c>
      <c r="D1001" s="42">
        <v>43554</v>
      </c>
    </row>
  </sheetData>
  <autoFilter ref="A1:D1001"/>
  <sortState ref="D2:D1001">
    <sortCondition ref="D1"/>
  </sortState>
  <mergeCells count="10">
    <mergeCell ref="G1:I1"/>
    <mergeCell ref="F1:F2"/>
    <mergeCell ref="K2:R3"/>
    <mergeCell ref="K4:R11"/>
    <mergeCell ref="P14:P15"/>
    <mergeCell ref="Q14:S14"/>
    <mergeCell ref="P24:P25"/>
    <mergeCell ref="Q24:S24"/>
    <mergeCell ref="P34:P35"/>
    <mergeCell ref="Q34:S3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01"/>
  <sheetViews>
    <sheetView workbookViewId="0">
      <selection activeCell="N15" sqref="N15"/>
    </sheetView>
  </sheetViews>
  <sheetFormatPr defaultRowHeight="14.5" x14ac:dyDescent="0.35"/>
  <cols>
    <col min="1" max="1" width="11.08984375" bestFit="1" customWidth="1"/>
    <col min="2" max="2" width="6.6328125" bestFit="1" customWidth="1"/>
    <col min="3" max="3" width="9.54296875" bestFit="1" customWidth="1"/>
    <col min="4" max="4" width="13.08984375" bestFit="1" customWidth="1"/>
    <col min="5" max="5" width="7" bestFit="1" customWidth="1"/>
    <col min="6" max="6" width="18.90625" bestFit="1" customWidth="1"/>
    <col min="7" max="7" width="11.7265625" style="4" customWidth="1"/>
    <col min="8" max="8" width="9.90625" hidden="1" customWidth="1"/>
    <col min="9" max="9" width="6.81640625" hidden="1" customWidth="1"/>
    <col min="10" max="10" width="21.453125" hidden="1" customWidth="1"/>
    <col min="11" max="11" width="11.7265625" hidden="1" customWidth="1"/>
    <col min="12" max="12" width="6" hidden="1" customWidth="1"/>
  </cols>
  <sheetData>
    <row r="1" spans="1:18" x14ac:dyDescent="0.35">
      <c r="A1" s="13" t="s">
        <v>0</v>
      </c>
      <c r="B1" s="13" t="s">
        <v>1</v>
      </c>
      <c r="C1" s="13" t="s">
        <v>2</v>
      </c>
      <c r="D1" s="13" t="s">
        <v>3</v>
      </c>
      <c r="E1" s="13" t="s">
        <v>4</v>
      </c>
      <c r="F1" s="13" t="s">
        <v>5</v>
      </c>
      <c r="G1" s="30" t="s">
        <v>10</v>
      </c>
      <c r="H1" t="s">
        <v>12</v>
      </c>
      <c r="I1" t="s">
        <v>13</v>
      </c>
      <c r="J1" t="s">
        <v>14</v>
      </c>
      <c r="K1" t="s">
        <v>15</v>
      </c>
      <c r="L1" t="s">
        <v>16</v>
      </c>
    </row>
    <row r="2" spans="1:18" x14ac:dyDescent="0.35">
      <c r="A2" s="13" t="s">
        <v>17</v>
      </c>
      <c r="B2" s="13" t="s">
        <v>18</v>
      </c>
      <c r="C2" s="13" t="s">
        <v>19</v>
      </c>
      <c r="D2" s="13" t="s">
        <v>20</v>
      </c>
      <c r="E2" s="13" t="s">
        <v>21</v>
      </c>
      <c r="F2" s="13" t="s">
        <v>22</v>
      </c>
      <c r="G2" s="33">
        <v>43470</v>
      </c>
      <c r="H2" t="s">
        <v>23</v>
      </c>
      <c r="I2">
        <v>522.83000000000004</v>
      </c>
      <c r="J2">
        <v>4.7619047620000003</v>
      </c>
      <c r="K2">
        <v>26.141500000000001</v>
      </c>
      <c r="L2">
        <v>9.1</v>
      </c>
    </row>
    <row r="3" spans="1:18" x14ac:dyDescent="0.35">
      <c r="A3" s="13" t="s">
        <v>24</v>
      </c>
      <c r="B3" s="13" t="s">
        <v>25</v>
      </c>
      <c r="C3" s="13" t="s">
        <v>26</v>
      </c>
      <c r="D3" s="13" t="s">
        <v>27</v>
      </c>
      <c r="E3" s="13" t="s">
        <v>21</v>
      </c>
      <c r="F3" s="13" t="s">
        <v>28</v>
      </c>
      <c r="G3" s="33">
        <v>43532</v>
      </c>
      <c r="H3" t="s">
        <v>29</v>
      </c>
      <c r="I3">
        <v>76.400000000000006</v>
      </c>
      <c r="J3">
        <v>4.7619047620000003</v>
      </c>
      <c r="K3">
        <v>3.82</v>
      </c>
      <c r="L3">
        <v>9.6</v>
      </c>
    </row>
    <row r="4" spans="1:18" x14ac:dyDescent="0.35">
      <c r="A4" s="13" t="s">
        <v>30</v>
      </c>
      <c r="B4" s="13" t="s">
        <v>18</v>
      </c>
      <c r="C4" s="13" t="s">
        <v>19</v>
      </c>
      <c r="D4" s="13" t="s">
        <v>27</v>
      </c>
      <c r="E4" s="13" t="s">
        <v>31</v>
      </c>
      <c r="F4" s="13" t="s">
        <v>32</v>
      </c>
      <c r="G4" s="33">
        <v>43527</v>
      </c>
      <c r="H4" t="s">
        <v>33</v>
      </c>
      <c r="I4">
        <v>324.31</v>
      </c>
      <c r="J4">
        <v>4.7619047620000003</v>
      </c>
      <c r="K4">
        <v>16.215499999999999</v>
      </c>
      <c r="L4">
        <v>7.4</v>
      </c>
    </row>
    <row r="5" spans="1:18" ht="14.5" customHeight="1" x14ac:dyDescent="0.35">
      <c r="A5" s="13" t="s">
        <v>34</v>
      </c>
      <c r="B5" s="13" t="s">
        <v>18</v>
      </c>
      <c r="C5" s="13" t="s">
        <v>19</v>
      </c>
      <c r="D5" s="13" t="s">
        <v>20</v>
      </c>
      <c r="E5" s="13" t="s">
        <v>31</v>
      </c>
      <c r="F5" s="13" t="s">
        <v>22</v>
      </c>
      <c r="G5" s="33">
        <v>43492</v>
      </c>
      <c r="H5" t="s">
        <v>23</v>
      </c>
      <c r="I5">
        <v>465.76</v>
      </c>
      <c r="J5">
        <v>4.7619047620000003</v>
      </c>
      <c r="K5">
        <v>23.288</v>
      </c>
      <c r="L5">
        <v>8.4</v>
      </c>
      <c r="N5" s="46" t="s">
        <v>1051</v>
      </c>
      <c r="O5" s="46"/>
      <c r="P5" s="46"/>
      <c r="Q5" s="46"/>
      <c r="R5" s="46"/>
    </row>
    <row r="6" spans="1:18" x14ac:dyDescent="0.35">
      <c r="A6" s="13" t="s">
        <v>35</v>
      </c>
      <c r="B6" s="13" t="s">
        <v>18</v>
      </c>
      <c r="C6" s="13" t="s">
        <v>19</v>
      </c>
      <c r="D6" s="13" t="s">
        <v>27</v>
      </c>
      <c r="E6" s="13" t="s">
        <v>31</v>
      </c>
      <c r="F6" s="13" t="s">
        <v>36</v>
      </c>
      <c r="G6" s="33">
        <v>43504</v>
      </c>
      <c r="H6" t="s">
        <v>23</v>
      </c>
      <c r="I6">
        <v>604.16999999999996</v>
      </c>
      <c r="J6">
        <v>4.7619047620000003</v>
      </c>
      <c r="K6">
        <v>30.208500000000001</v>
      </c>
      <c r="L6">
        <v>5.3</v>
      </c>
      <c r="N6" s="46"/>
      <c r="O6" s="46"/>
      <c r="P6" s="46"/>
      <c r="Q6" s="46"/>
      <c r="R6" s="46"/>
    </row>
    <row r="7" spans="1:18" x14ac:dyDescent="0.35">
      <c r="A7" s="13" t="s">
        <v>37</v>
      </c>
      <c r="B7" s="13" t="s">
        <v>25</v>
      </c>
      <c r="C7" s="13" t="s">
        <v>26</v>
      </c>
      <c r="D7" s="13" t="s">
        <v>27</v>
      </c>
      <c r="E7" s="13" t="s">
        <v>31</v>
      </c>
      <c r="F7" s="13" t="s">
        <v>28</v>
      </c>
      <c r="G7" s="33">
        <v>43549</v>
      </c>
      <c r="H7" t="s">
        <v>23</v>
      </c>
      <c r="I7">
        <v>597.73</v>
      </c>
      <c r="J7">
        <v>4.7619047620000003</v>
      </c>
      <c r="K7">
        <v>29.886500000000002</v>
      </c>
      <c r="L7">
        <v>4.0999999999999996</v>
      </c>
      <c r="N7" s="46"/>
      <c r="O7" s="46"/>
      <c r="P7" s="46"/>
      <c r="Q7" s="46"/>
      <c r="R7" s="46"/>
    </row>
    <row r="8" spans="1:18" x14ac:dyDescent="0.35">
      <c r="A8" s="13" t="s">
        <v>38</v>
      </c>
      <c r="B8" s="13" t="s">
        <v>18</v>
      </c>
      <c r="C8" s="13" t="s">
        <v>19</v>
      </c>
      <c r="D8" s="13" t="s">
        <v>20</v>
      </c>
      <c r="E8" s="13" t="s">
        <v>21</v>
      </c>
      <c r="F8" s="13" t="s">
        <v>28</v>
      </c>
      <c r="G8" s="33">
        <v>43521</v>
      </c>
      <c r="H8" t="s">
        <v>23</v>
      </c>
      <c r="I8">
        <v>413.04</v>
      </c>
      <c r="J8">
        <v>4.7619047620000003</v>
      </c>
      <c r="K8">
        <v>20.652000000000001</v>
      </c>
      <c r="L8">
        <v>5.8</v>
      </c>
      <c r="N8" s="46"/>
      <c r="O8" s="46"/>
      <c r="P8" s="46"/>
      <c r="Q8" s="46"/>
      <c r="R8" s="46"/>
    </row>
    <row r="9" spans="1:18" x14ac:dyDescent="0.35">
      <c r="A9" s="13" t="s">
        <v>39</v>
      </c>
      <c r="B9" s="13" t="s">
        <v>25</v>
      </c>
      <c r="C9" s="13" t="s">
        <v>26</v>
      </c>
      <c r="D9" s="13" t="s">
        <v>27</v>
      </c>
      <c r="E9" s="13" t="s">
        <v>21</v>
      </c>
      <c r="F9" s="13" t="s">
        <v>32</v>
      </c>
      <c r="G9" s="33">
        <v>43520</v>
      </c>
      <c r="H9" t="s">
        <v>23</v>
      </c>
      <c r="I9">
        <v>735.6</v>
      </c>
      <c r="J9">
        <v>4.7619047620000003</v>
      </c>
      <c r="K9">
        <v>36.78</v>
      </c>
      <c r="L9">
        <v>8</v>
      </c>
      <c r="N9" s="46"/>
      <c r="O9" s="46"/>
      <c r="P9" s="46"/>
      <c r="Q9" s="46"/>
      <c r="R9" s="46"/>
    </row>
    <row r="10" spans="1:18" x14ac:dyDescent="0.35">
      <c r="A10" s="13" t="s">
        <v>40</v>
      </c>
      <c r="B10" s="13" t="s">
        <v>18</v>
      </c>
      <c r="C10" s="13" t="s">
        <v>19</v>
      </c>
      <c r="D10" s="13" t="s">
        <v>20</v>
      </c>
      <c r="E10" s="13" t="s">
        <v>21</v>
      </c>
      <c r="F10" s="13" t="s">
        <v>22</v>
      </c>
      <c r="G10" s="33">
        <v>43475</v>
      </c>
      <c r="H10" t="s">
        <v>33</v>
      </c>
      <c r="I10">
        <v>72.52</v>
      </c>
      <c r="J10">
        <v>4.7619047620000003</v>
      </c>
      <c r="K10">
        <v>3.6259999999999999</v>
      </c>
      <c r="L10">
        <v>7.2</v>
      </c>
      <c r="N10" s="46"/>
      <c r="O10" s="46"/>
      <c r="P10" s="46"/>
      <c r="Q10" s="46"/>
      <c r="R10" s="46"/>
    </row>
    <row r="11" spans="1:18" x14ac:dyDescent="0.35">
      <c r="A11" s="13" t="s">
        <v>41</v>
      </c>
      <c r="B11" s="13" t="s">
        <v>42</v>
      </c>
      <c r="C11" s="13" t="s">
        <v>43</v>
      </c>
      <c r="D11" s="13" t="s">
        <v>20</v>
      </c>
      <c r="E11" s="13" t="s">
        <v>21</v>
      </c>
      <c r="F11" s="13" t="s">
        <v>44</v>
      </c>
      <c r="G11" s="33">
        <v>43516</v>
      </c>
      <c r="H11" t="s">
        <v>33</v>
      </c>
      <c r="I11">
        <v>164.52</v>
      </c>
      <c r="J11">
        <v>4.7619047620000003</v>
      </c>
      <c r="K11">
        <v>8.2260000000000009</v>
      </c>
      <c r="L11">
        <v>5.9</v>
      </c>
    </row>
    <row r="12" spans="1:18" x14ac:dyDescent="0.35">
      <c r="A12" s="13" t="s">
        <v>45</v>
      </c>
      <c r="B12" s="13" t="s">
        <v>42</v>
      </c>
      <c r="C12" s="13" t="s">
        <v>43</v>
      </c>
      <c r="D12" s="13" t="s">
        <v>20</v>
      </c>
      <c r="E12" s="13" t="s">
        <v>21</v>
      </c>
      <c r="F12" s="13" t="s">
        <v>46</v>
      </c>
      <c r="G12" s="33">
        <v>43502</v>
      </c>
      <c r="H12" t="s">
        <v>23</v>
      </c>
      <c r="I12">
        <v>57.92</v>
      </c>
      <c r="J12">
        <v>4.7619047620000003</v>
      </c>
      <c r="K12">
        <v>2.8959999999999999</v>
      </c>
      <c r="L12">
        <v>4.5</v>
      </c>
    </row>
    <row r="13" spans="1:18" x14ac:dyDescent="0.35">
      <c r="A13" s="13" t="s">
        <v>47</v>
      </c>
      <c r="B13" s="13" t="s">
        <v>42</v>
      </c>
      <c r="C13" s="13" t="s">
        <v>43</v>
      </c>
      <c r="D13" s="13" t="s">
        <v>20</v>
      </c>
      <c r="E13" s="13" t="s">
        <v>31</v>
      </c>
      <c r="F13" s="13" t="s">
        <v>28</v>
      </c>
      <c r="G13" s="33">
        <v>43533</v>
      </c>
      <c r="H13" t="s">
        <v>29</v>
      </c>
      <c r="I13">
        <v>102.04</v>
      </c>
      <c r="J13">
        <v>4.7619047620000003</v>
      </c>
      <c r="K13">
        <v>5.1020000000000003</v>
      </c>
      <c r="L13">
        <v>6.8</v>
      </c>
    </row>
    <row r="14" spans="1:18" x14ac:dyDescent="0.35">
      <c r="A14" s="13" t="s">
        <v>48</v>
      </c>
      <c r="B14" s="13" t="s">
        <v>18</v>
      </c>
      <c r="C14" s="13" t="s">
        <v>19</v>
      </c>
      <c r="D14" s="13" t="s">
        <v>27</v>
      </c>
      <c r="E14" s="13" t="s">
        <v>21</v>
      </c>
      <c r="F14" s="13" t="s">
        <v>28</v>
      </c>
      <c r="G14" s="33">
        <v>43508</v>
      </c>
      <c r="H14" t="s">
        <v>23</v>
      </c>
      <c r="I14">
        <v>234.75</v>
      </c>
      <c r="J14">
        <v>4.7619047620000003</v>
      </c>
      <c r="K14">
        <v>11.737500000000001</v>
      </c>
      <c r="L14">
        <v>7.1</v>
      </c>
    </row>
    <row r="15" spans="1:18" x14ac:dyDescent="0.35">
      <c r="A15" s="13" t="s">
        <v>49</v>
      </c>
      <c r="B15" s="13" t="s">
        <v>18</v>
      </c>
      <c r="C15" s="13" t="s">
        <v>19</v>
      </c>
      <c r="D15" s="13" t="s">
        <v>27</v>
      </c>
      <c r="E15" s="13" t="s">
        <v>31</v>
      </c>
      <c r="F15" s="13" t="s">
        <v>44</v>
      </c>
      <c r="G15" s="33">
        <v>43503</v>
      </c>
      <c r="H15" t="s">
        <v>23</v>
      </c>
      <c r="I15">
        <v>431.9</v>
      </c>
      <c r="J15">
        <v>4.7619047620000003</v>
      </c>
      <c r="K15">
        <v>21.594999999999999</v>
      </c>
      <c r="L15">
        <v>8.1999999999999993</v>
      </c>
    </row>
    <row r="16" spans="1:18" x14ac:dyDescent="0.35">
      <c r="A16" s="13" t="s">
        <v>50</v>
      </c>
      <c r="B16" s="13" t="s">
        <v>18</v>
      </c>
      <c r="C16" s="13" t="s">
        <v>19</v>
      </c>
      <c r="D16" s="13" t="s">
        <v>27</v>
      </c>
      <c r="E16" s="13" t="s">
        <v>21</v>
      </c>
      <c r="F16" s="13" t="s">
        <v>22</v>
      </c>
      <c r="G16" s="33">
        <v>43553</v>
      </c>
      <c r="H16" t="s">
        <v>29</v>
      </c>
      <c r="I16">
        <v>713.8</v>
      </c>
      <c r="J16">
        <v>4.7619047620000003</v>
      </c>
      <c r="K16">
        <v>35.69</v>
      </c>
      <c r="L16">
        <v>5.7</v>
      </c>
    </row>
    <row r="17" spans="1:12" x14ac:dyDescent="0.35">
      <c r="A17" s="13" t="s">
        <v>51</v>
      </c>
      <c r="B17" s="13" t="s">
        <v>42</v>
      </c>
      <c r="C17" s="13" t="s">
        <v>43</v>
      </c>
      <c r="D17" s="13" t="s">
        <v>20</v>
      </c>
      <c r="E17" s="13" t="s">
        <v>21</v>
      </c>
      <c r="F17" s="13" t="s">
        <v>36</v>
      </c>
      <c r="G17" s="33">
        <v>43480</v>
      </c>
      <c r="H17" t="s">
        <v>29</v>
      </c>
      <c r="I17">
        <v>562.32000000000005</v>
      </c>
      <c r="J17">
        <v>4.7619047620000003</v>
      </c>
      <c r="K17">
        <v>28.116</v>
      </c>
      <c r="L17">
        <v>4.5</v>
      </c>
    </row>
    <row r="18" spans="1:12" x14ac:dyDescent="0.35">
      <c r="A18" s="13" t="s">
        <v>52</v>
      </c>
      <c r="B18" s="13" t="s">
        <v>18</v>
      </c>
      <c r="C18" s="13" t="s">
        <v>19</v>
      </c>
      <c r="D18" s="13" t="s">
        <v>20</v>
      </c>
      <c r="E18" s="13" t="s">
        <v>21</v>
      </c>
      <c r="F18" s="13" t="s">
        <v>22</v>
      </c>
      <c r="G18" s="33">
        <v>43535</v>
      </c>
      <c r="H18" t="s">
        <v>33</v>
      </c>
      <c r="I18">
        <v>482.51</v>
      </c>
      <c r="J18">
        <v>4.7619047620000003</v>
      </c>
      <c r="K18">
        <v>24.125499999999999</v>
      </c>
      <c r="L18">
        <v>4.5999999999999996</v>
      </c>
    </row>
    <row r="19" spans="1:12" x14ac:dyDescent="0.35">
      <c r="A19" s="13" t="s">
        <v>53</v>
      </c>
      <c r="B19" s="13" t="s">
        <v>18</v>
      </c>
      <c r="C19" s="13" t="s">
        <v>19</v>
      </c>
      <c r="D19" s="13" t="s">
        <v>27</v>
      </c>
      <c r="E19" s="13" t="s">
        <v>31</v>
      </c>
      <c r="F19" s="13" t="s">
        <v>36</v>
      </c>
      <c r="G19" s="33">
        <v>43466</v>
      </c>
      <c r="H19" t="s">
        <v>33</v>
      </c>
      <c r="I19">
        <v>435.66</v>
      </c>
      <c r="J19">
        <v>4.7619047620000003</v>
      </c>
      <c r="K19">
        <v>21.783000000000001</v>
      </c>
      <c r="L19">
        <v>6.9</v>
      </c>
    </row>
    <row r="20" spans="1:12" x14ac:dyDescent="0.35">
      <c r="A20" s="13" t="s">
        <v>54</v>
      </c>
      <c r="B20" s="13" t="s">
        <v>18</v>
      </c>
      <c r="C20" s="13" t="s">
        <v>19</v>
      </c>
      <c r="D20" s="13" t="s">
        <v>27</v>
      </c>
      <c r="E20" s="13" t="s">
        <v>31</v>
      </c>
      <c r="F20" s="13" t="s">
        <v>44</v>
      </c>
      <c r="G20" s="33">
        <v>43486</v>
      </c>
      <c r="H20" t="s">
        <v>33</v>
      </c>
      <c r="I20">
        <v>164.01</v>
      </c>
      <c r="J20">
        <v>4.7619047620000003</v>
      </c>
      <c r="K20">
        <v>8.2004999999999999</v>
      </c>
      <c r="L20">
        <v>8.6</v>
      </c>
    </row>
    <row r="21" spans="1:12" x14ac:dyDescent="0.35">
      <c r="A21" s="13" t="s">
        <v>55</v>
      </c>
      <c r="B21" s="13" t="s">
        <v>42</v>
      </c>
      <c r="C21" s="13" t="s">
        <v>43</v>
      </c>
      <c r="D21" s="13" t="s">
        <v>27</v>
      </c>
      <c r="E21" s="13" t="s">
        <v>21</v>
      </c>
      <c r="F21" s="13" t="s">
        <v>32</v>
      </c>
      <c r="G21" s="33">
        <v>43535</v>
      </c>
      <c r="H21" t="s">
        <v>23</v>
      </c>
      <c r="I21">
        <v>80.599999999999994</v>
      </c>
      <c r="J21">
        <v>4.7619047620000003</v>
      </c>
      <c r="K21">
        <v>4.03</v>
      </c>
      <c r="L21">
        <v>4.4000000000000004</v>
      </c>
    </row>
    <row r="22" spans="1:12" x14ac:dyDescent="0.35">
      <c r="A22" s="13" t="s">
        <v>56</v>
      </c>
      <c r="B22" s="13" t="s">
        <v>25</v>
      </c>
      <c r="C22" s="13" t="s">
        <v>26</v>
      </c>
      <c r="D22" s="13" t="s">
        <v>20</v>
      </c>
      <c r="E22" s="13" t="s">
        <v>31</v>
      </c>
      <c r="F22" s="13" t="s">
        <v>28</v>
      </c>
      <c r="G22" s="33">
        <v>43521</v>
      </c>
      <c r="H22" t="s">
        <v>23</v>
      </c>
      <c r="I22">
        <v>430.2</v>
      </c>
      <c r="J22">
        <v>4.7619047620000003</v>
      </c>
      <c r="K22">
        <v>21.51</v>
      </c>
      <c r="L22">
        <v>4.8</v>
      </c>
    </row>
    <row r="23" spans="1:12" x14ac:dyDescent="0.35">
      <c r="A23" s="13" t="s">
        <v>57</v>
      </c>
      <c r="B23" s="13" t="s">
        <v>42</v>
      </c>
      <c r="C23" s="13" t="s">
        <v>43</v>
      </c>
      <c r="D23" s="13" t="s">
        <v>27</v>
      </c>
      <c r="E23" s="13" t="s">
        <v>31</v>
      </c>
      <c r="F23" s="13" t="s">
        <v>22</v>
      </c>
      <c r="G23" s="33">
        <v>43529</v>
      </c>
      <c r="H23" t="s">
        <v>23</v>
      </c>
      <c r="I23">
        <v>263.94</v>
      </c>
      <c r="J23">
        <v>4.7619047620000003</v>
      </c>
      <c r="K23">
        <v>13.196999999999999</v>
      </c>
      <c r="L23">
        <v>5.0999999999999996</v>
      </c>
    </row>
    <row r="24" spans="1:12" x14ac:dyDescent="0.35">
      <c r="A24" s="13" t="s">
        <v>58</v>
      </c>
      <c r="B24" s="13" t="s">
        <v>42</v>
      </c>
      <c r="C24" s="13" t="s">
        <v>43</v>
      </c>
      <c r="D24" s="13" t="s">
        <v>27</v>
      </c>
      <c r="E24" s="13" t="s">
        <v>31</v>
      </c>
      <c r="F24" s="13" t="s">
        <v>32</v>
      </c>
      <c r="G24" s="33">
        <v>43539</v>
      </c>
      <c r="H24" t="s">
        <v>33</v>
      </c>
      <c r="I24">
        <v>66.400000000000006</v>
      </c>
      <c r="J24">
        <v>4.7619047620000003</v>
      </c>
      <c r="K24">
        <v>3.32</v>
      </c>
      <c r="L24">
        <v>4.4000000000000004</v>
      </c>
    </row>
    <row r="25" spans="1:12" x14ac:dyDescent="0.35">
      <c r="A25" s="13" t="s">
        <v>59</v>
      </c>
      <c r="B25" s="13" t="s">
        <v>18</v>
      </c>
      <c r="C25" s="13" t="s">
        <v>19</v>
      </c>
      <c r="D25" s="13" t="s">
        <v>27</v>
      </c>
      <c r="E25" s="13" t="s">
        <v>31</v>
      </c>
      <c r="F25" s="13" t="s">
        <v>28</v>
      </c>
      <c r="G25" s="33">
        <v>43513</v>
      </c>
      <c r="H25" t="s">
        <v>23</v>
      </c>
      <c r="I25">
        <v>172.8</v>
      </c>
      <c r="J25">
        <v>4.7619047620000003</v>
      </c>
      <c r="K25">
        <v>8.64</v>
      </c>
      <c r="L25">
        <v>9.9</v>
      </c>
    </row>
    <row r="26" spans="1:12" x14ac:dyDescent="0.35">
      <c r="A26" s="13" t="s">
        <v>60</v>
      </c>
      <c r="B26" s="13" t="s">
        <v>18</v>
      </c>
      <c r="C26" s="13" t="s">
        <v>19</v>
      </c>
      <c r="D26" s="13" t="s">
        <v>20</v>
      </c>
      <c r="E26" s="13" t="s">
        <v>31</v>
      </c>
      <c r="F26" s="13" t="s">
        <v>36</v>
      </c>
      <c r="G26" s="33">
        <v>43526</v>
      </c>
      <c r="H26" t="s">
        <v>23</v>
      </c>
      <c r="I26">
        <v>265.89</v>
      </c>
      <c r="J26">
        <v>4.7619047620000003</v>
      </c>
      <c r="K26">
        <v>13.294499999999999</v>
      </c>
      <c r="L26">
        <v>6</v>
      </c>
    </row>
    <row r="27" spans="1:12" x14ac:dyDescent="0.35">
      <c r="A27" s="13" t="s">
        <v>61</v>
      </c>
      <c r="B27" s="13" t="s">
        <v>18</v>
      </c>
      <c r="C27" s="13" t="s">
        <v>19</v>
      </c>
      <c r="D27" s="13" t="s">
        <v>20</v>
      </c>
      <c r="E27" s="13" t="s">
        <v>21</v>
      </c>
      <c r="F27" s="13" t="s">
        <v>32</v>
      </c>
      <c r="G27" s="33">
        <v>43546</v>
      </c>
      <c r="H27" t="s">
        <v>33</v>
      </c>
      <c r="I27">
        <v>420.72</v>
      </c>
      <c r="J27">
        <v>4.7619047620000003</v>
      </c>
      <c r="K27">
        <v>21.036000000000001</v>
      </c>
      <c r="L27">
        <v>8.5</v>
      </c>
    </row>
    <row r="28" spans="1:12" x14ac:dyDescent="0.35">
      <c r="A28" s="13" t="s">
        <v>62</v>
      </c>
      <c r="B28" s="13" t="s">
        <v>42</v>
      </c>
      <c r="C28" s="13" t="s">
        <v>43</v>
      </c>
      <c r="D28" s="13" t="s">
        <v>27</v>
      </c>
      <c r="E28" s="13" t="s">
        <v>31</v>
      </c>
      <c r="F28" s="13" t="s">
        <v>46</v>
      </c>
      <c r="G28" s="33">
        <v>43504</v>
      </c>
      <c r="H28" t="s">
        <v>29</v>
      </c>
      <c r="I28">
        <v>33.520000000000003</v>
      </c>
      <c r="J28">
        <v>4.7619047620000003</v>
      </c>
      <c r="K28">
        <v>1.6759999999999999</v>
      </c>
      <c r="L28">
        <v>6.7</v>
      </c>
    </row>
    <row r="29" spans="1:12" x14ac:dyDescent="0.35">
      <c r="A29" s="13" t="s">
        <v>63</v>
      </c>
      <c r="B29" s="13" t="s">
        <v>18</v>
      </c>
      <c r="C29" s="13" t="s">
        <v>19</v>
      </c>
      <c r="D29" s="13" t="s">
        <v>27</v>
      </c>
      <c r="E29" s="13" t="s">
        <v>21</v>
      </c>
      <c r="F29" s="13" t="s">
        <v>46</v>
      </c>
      <c r="G29" s="33">
        <v>43534</v>
      </c>
      <c r="H29" t="s">
        <v>33</v>
      </c>
      <c r="I29">
        <v>175.34</v>
      </c>
      <c r="J29">
        <v>4.7619047620000003</v>
      </c>
      <c r="K29">
        <v>8.7669999999999995</v>
      </c>
      <c r="L29">
        <v>7.7</v>
      </c>
    </row>
    <row r="30" spans="1:12" x14ac:dyDescent="0.35">
      <c r="A30" s="13" t="s">
        <v>64</v>
      </c>
      <c r="B30" s="13" t="s">
        <v>42</v>
      </c>
      <c r="C30" s="13" t="s">
        <v>43</v>
      </c>
      <c r="D30" s="13" t="s">
        <v>27</v>
      </c>
      <c r="E30" s="13" t="s">
        <v>21</v>
      </c>
      <c r="F30" s="13" t="s">
        <v>44</v>
      </c>
      <c r="G30" s="33">
        <v>43490</v>
      </c>
      <c r="H30" t="s">
        <v>29</v>
      </c>
      <c r="I30">
        <v>441.8</v>
      </c>
      <c r="J30">
        <v>4.7619047620000003</v>
      </c>
      <c r="K30">
        <v>22.09</v>
      </c>
      <c r="L30">
        <v>9.6</v>
      </c>
    </row>
    <row r="31" spans="1:12" x14ac:dyDescent="0.35">
      <c r="A31" s="13" t="s">
        <v>65</v>
      </c>
      <c r="B31" s="13" t="s">
        <v>18</v>
      </c>
      <c r="C31" s="13" t="s">
        <v>19</v>
      </c>
      <c r="D31" s="13" t="s">
        <v>27</v>
      </c>
      <c r="E31" s="13" t="s">
        <v>31</v>
      </c>
      <c r="F31" s="13" t="s">
        <v>22</v>
      </c>
      <c r="G31" s="33">
        <v>43539</v>
      </c>
      <c r="H31" t="s">
        <v>29</v>
      </c>
      <c r="I31">
        <v>224.01</v>
      </c>
      <c r="J31">
        <v>4.7619047620000003</v>
      </c>
      <c r="K31">
        <v>11.2005</v>
      </c>
      <c r="L31">
        <v>7.4</v>
      </c>
    </row>
    <row r="32" spans="1:12" x14ac:dyDescent="0.35">
      <c r="A32" s="13" t="s">
        <v>66</v>
      </c>
      <c r="B32" s="13" t="s">
        <v>42</v>
      </c>
      <c r="C32" s="13" t="s">
        <v>43</v>
      </c>
      <c r="D32" s="13" t="s">
        <v>27</v>
      </c>
      <c r="E32" s="13" t="s">
        <v>31</v>
      </c>
      <c r="F32" s="13" t="s">
        <v>46</v>
      </c>
      <c r="G32" s="33">
        <v>43521</v>
      </c>
      <c r="H32" t="s">
        <v>33</v>
      </c>
      <c r="I32">
        <v>470.65</v>
      </c>
      <c r="J32">
        <v>4.7619047620000003</v>
      </c>
      <c r="K32">
        <v>23.532499999999999</v>
      </c>
      <c r="L32">
        <v>4.8</v>
      </c>
    </row>
    <row r="33" spans="1:12" x14ac:dyDescent="0.35">
      <c r="A33" s="13" t="s">
        <v>67</v>
      </c>
      <c r="B33" s="13" t="s">
        <v>42</v>
      </c>
      <c r="C33" s="13" t="s">
        <v>43</v>
      </c>
      <c r="D33" s="13" t="s">
        <v>20</v>
      </c>
      <c r="E33" s="13" t="s">
        <v>31</v>
      </c>
      <c r="F33" s="13" t="s">
        <v>36</v>
      </c>
      <c r="G33" s="33">
        <v>43493</v>
      </c>
      <c r="H33" t="s">
        <v>29</v>
      </c>
      <c r="I33">
        <v>702.63</v>
      </c>
      <c r="J33">
        <v>4.7619047620000003</v>
      </c>
      <c r="K33">
        <v>35.131500000000003</v>
      </c>
      <c r="L33">
        <v>4.5</v>
      </c>
    </row>
    <row r="34" spans="1:12" x14ac:dyDescent="0.35">
      <c r="A34" s="13" t="s">
        <v>68</v>
      </c>
      <c r="B34" s="13" t="s">
        <v>42</v>
      </c>
      <c r="C34" s="13" t="s">
        <v>43</v>
      </c>
      <c r="D34" s="13" t="s">
        <v>27</v>
      </c>
      <c r="E34" s="13" t="s">
        <v>31</v>
      </c>
      <c r="F34" s="13" t="s">
        <v>36</v>
      </c>
      <c r="G34" s="33">
        <v>43475</v>
      </c>
      <c r="H34" t="s">
        <v>29</v>
      </c>
      <c r="I34">
        <v>670.24</v>
      </c>
      <c r="J34">
        <v>4.7619047620000003</v>
      </c>
      <c r="K34">
        <v>33.512</v>
      </c>
      <c r="L34">
        <v>5.0999999999999996</v>
      </c>
    </row>
    <row r="35" spans="1:12" x14ac:dyDescent="0.35">
      <c r="A35" s="13" t="s">
        <v>69</v>
      </c>
      <c r="B35" s="13" t="s">
        <v>18</v>
      </c>
      <c r="C35" s="13" t="s">
        <v>19</v>
      </c>
      <c r="D35" s="13" t="s">
        <v>27</v>
      </c>
      <c r="E35" s="13" t="s">
        <v>31</v>
      </c>
      <c r="F35" s="13" t="s">
        <v>22</v>
      </c>
      <c r="G35" s="33">
        <v>43539</v>
      </c>
      <c r="H35" t="s">
        <v>33</v>
      </c>
      <c r="I35">
        <v>193.16</v>
      </c>
      <c r="J35">
        <v>4.7619047620000003</v>
      </c>
      <c r="K35">
        <v>9.6579999999999995</v>
      </c>
      <c r="L35">
        <v>5.0999999999999996</v>
      </c>
    </row>
    <row r="36" spans="1:12" x14ac:dyDescent="0.35">
      <c r="A36" s="13" t="s">
        <v>70</v>
      </c>
      <c r="B36" s="13" t="s">
        <v>25</v>
      </c>
      <c r="C36" s="13" t="s">
        <v>26</v>
      </c>
      <c r="D36" s="13" t="s">
        <v>20</v>
      </c>
      <c r="E36" s="13" t="s">
        <v>21</v>
      </c>
      <c r="F36" s="13" t="s">
        <v>44</v>
      </c>
      <c r="G36" s="33">
        <v>43502</v>
      </c>
      <c r="H36" t="s">
        <v>23</v>
      </c>
      <c r="I36">
        <v>397.68</v>
      </c>
      <c r="J36">
        <v>4.7619047620000003</v>
      </c>
      <c r="K36">
        <v>19.884</v>
      </c>
      <c r="L36">
        <v>7.5</v>
      </c>
    </row>
    <row r="37" spans="1:12" x14ac:dyDescent="0.35">
      <c r="A37" s="13" t="s">
        <v>71</v>
      </c>
      <c r="B37" s="13" t="s">
        <v>25</v>
      </c>
      <c r="C37" s="13" t="s">
        <v>26</v>
      </c>
      <c r="D37" s="13" t="s">
        <v>20</v>
      </c>
      <c r="E37" s="13" t="s">
        <v>21</v>
      </c>
      <c r="F37" s="13" t="s">
        <v>36</v>
      </c>
      <c r="G37" s="33">
        <v>43472</v>
      </c>
      <c r="H37" t="s">
        <v>23</v>
      </c>
      <c r="I37">
        <v>68.12</v>
      </c>
      <c r="J37">
        <v>4.7619047620000003</v>
      </c>
      <c r="K37">
        <v>3.4060000000000001</v>
      </c>
      <c r="L37">
        <v>6.8</v>
      </c>
    </row>
    <row r="38" spans="1:12" x14ac:dyDescent="0.35">
      <c r="A38" s="13" t="s">
        <v>72</v>
      </c>
      <c r="B38" s="13" t="s">
        <v>18</v>
      </c>
      <c r="C38" s="13" t="s">
        <v>19</v>
      </c>
      <c r="D38" s="13" t="s">
        <v>20</v>
      </c>
      <c r="E38" s="13" t="s">
        <v>31</v>
      </c>
      <c r="F38" s="13" t="s">
        <v>36</v>
      </c>
      <c r="G38" s="33">
        <v>43534</v>
      </c>
      <c r="H38" t="s">
        <v>23</v>
      </c>
      <c r="I38">
        <v>313.10000000000002</v>
      </c>
      <c r="J38">
        <v>4.7619047620000003</v>
      </c>
      <c r="K38">
        <v>15.654999999999999</v>
      </c>
      <c r="L38">
        <v>7</v>
      </c>
    </row>
    <row r="39" spans="1:12" x14ac:dyDescent="0.35">
      <c r="A39" s="13" t="s">
        <v>73</v>
      </c>
      <c r="B39" s="13" t="s">
        <v>18</v>
      </c>
      <c r="C39" s="13" t="s">
        <v>19</v>
      </c>
      <c r="D39" s="13" t="s">
        <v>27</v>
      </c>
      <c r="E39" s="13" t="s">
        <v>21</v>
      </c>
      <c r="F39" s="13" t="s">
        <v>28</v>
      </c>
      <c r="G39" s="33">
        <v>43480</v>
      </c>
      <c r="H39" t="s">
        <v>23</v>
      </c>
      <c r="I39">
        <v>547.91999999999996</v>
      </c>
      <c r="J39">
        <v>4.7619047620000003</v>
      </c>
      <c r="K39">
        <v>27.396000000000001</v>
      </c>
      <c r="L39">
        <v>4.7</v>
      </c>
    </row>
    <row r="40" spans="1:12" x14ac:dyDescent="0.35">
      <c r="A40" s="13" t="s">
        <v>74</v>
      </c>
      <c r="B40" s="13" t="s">
        <v>25</v>
      </c>
      <c r="C40" s="13" t="s">
        <v>26</v>
      </c>
      <c r="D40" s="13" t="s">
        <v>27</v>
      </c>
      <c r="E40" s="13" t="s">
        <v>21</v>
      </c>
      <c r="F40" s="13" t="s">
        <v>22</v>
      </c>
      <c r="G40" s="33">
        <v>43547</v>
      </c>
      <c r="H40" t="s">
        <v>23</v>
      </c>
      <c r="I40">
        <v>439.36</v>
      </c>
      <c r="J40">
        <v>4.7619047620000003</v>
      </c>
      <c r="K40">
        <v>21.968</v>
      </c>
      <c r="L40">
        <v>7.6</v>
      </c>
    </row>
    <row r="41" spans="1:12" x14ac:dyDescent="0.35">
      <c r="A41" s="13" t="s">
        <v>75</v>
      </c>
      <c r="B41" s="13" t="s">
        <v>42</v>
      </c>
      <c r="C41" s="13" t="s">
        <v>43</v>
      </c>
      <c r="D41" s="13" t="s">
        <v>20</v>
      </c>
      <c r="E41" s="13" t="s">
        <v>31</v>
      </c>
      <c r="F41" s="13" t="s">
        <v>32</v>
      </c>
      <c r="G41" s="33">
        <v>43527</v>
      </c>
      <c r="H41" t="s">
        <v>29</v>
      </c>
      <c r="I41">
        <v>240.96</v>
      </c>
      <c r="J41">
        <v>4.7619047620000003</v>
      </c>
      <c r="K41">
        <v>12.048</v>
      </c>
      <c r="L41">
        <v>7.7</v>
      </c>
    </row>
    <row r="42" spans="1:12" x14ac:dyDescent="0.35">
      <c r="A42" s="13" t="s">
        <v>76</v>
      </c>
      <c r="B42" s="13" t="s">
        <v>42</v>
      </c>
      <c r="C42" s="13" t="s">
        <v>43</v>
      </c>
      <c r="D42" s="13" t="s">
        <v>20</v>
      </c>
      <c r="E42" s="13" t="s">
        <v>21</v>
      </c>
      <c r="F42" s="13" t="s">
        <v>32</v>
      </c>
      <c r="G42" s="33">
        <v>43482</v>
      </c>
      <c r="H42" t="s">
        <v>23</v>
      </c>
      <c r="I42">
        <v>86.72</v>
      </c>
      <c r="J42">
        <v>4.7619047620000003</v>
      </c>
      <c r="K42">
        <v>4.3360000000000003</v>
      </c>
      <c r="L42">
        <v>7.9</v>
      </c>
    </row>
    <row r="43" spans="1:12" x14ac:dyDescent="0.35">
      <c r="A43" s="13" t="s">
        <v>77</v>
      </c>
      <c r="B43" s="13" t="s">
        <v>25</v>
      </c>
      <c r="C43" s="13" t="s">
        <v>26</v>
      </c>
      <c r="D43" s="13" t="s">
        <v>20</v>
      </c>
      <c r="E43" s="13" t="s">
        <v>31</v>
      </c>
      <c r="F43" s="13" t="s">
        <v>32</v>
      </c>
      <c r="G43" s="33">
        <v>43498</v>
      </c>
      <c r="H43" t="s">
        <v>29</v>
      </c>
      <c r="I43">
        <v>112.22</v>
      </c>
      <c r="J43">
        <v>4.7619047620000003</v>
      </c>
      <c r="K43">
        <v>5.6109999999999998</v>
      </c>
      <c r="L43">
        <v>6.3</v>
      </c>
    </row>
    <row r="44" spans="1:12" x14ac:dyDescent="0.35">
      <c r="A44" s="13" t="s">
        <v>78</v>
      </c>
      <c r="B44" s="13" t="s">
        <v>42</v>
      </c>
      <c r="C44" s="13" t="s">
        <v>43</v>
      </c>
      <c r="D44" s="13" t="s">
        <v>20</v>
      </c>
      <c r="E44" s="13" t="s">
        <v>21</v>
      </c>
      <c r="F44" s="13" t="s">
        <v>36</v>
      </c>
      <c r="G44" s="33">
        <v>43504</v>
      </c>
      <c r="H44" t="s">
        <v>29</v>
      </c>
      <c r="I44">
        <v>414.72</v>
      </c>
      <c r="J44">
        <v>4.7619047620000003</v>
      </c>
      <c r="K44">
        <v>20.736000000000001</v>
      </c>
      <c r="L44">
        <v>5.6</v>
      </c>
    </row>
    <row r="45" spans="1:12" x14ac:dyDescent="0.35">
      <c r="A45" s="13" t="s">
        <v>79</v>
      </c>
      <c r="B45" s="13" t="s">
        <v>25</v>
      </c>
      <c r="C45" s="13" t="s">
        <v>26</v>
      </c>
      <c r="D45" s="13" t="s">
        <v>20</v>
      </c>
      <c r="E45" s="13" t="s">
        <v>21</v>
      </c>
      <c r="F45" s="13" t="s">
        <v>44</v>
      </c>
      <c r="G45" s="33">
        <v>43528</v>
      </c>
      <c r="H45" t="s">
        <v>29</v>
      </c>
      <c r="I45">
        <v>789.6</v>
      </c>
      <c r="J45">
        <v>4.7619047620000003</v>
      </c>
      <c r="K45">
        <v>39.479999999999997</v>
      </c>
      <c r="L45">
        <v>7.6</v>
      </c>
    </row>
    <row r="46" spans="1:12" x14ac:dyDescent="0.35">
      <c r="A46" s="13" t="s">
        <v>80</v>
      </c>
      <c r="B46" s="13" t="s">
        <v>25</v>
      </c>
      <c r="C46" s="13" t="s">
        <v>26</v>
      </c>
      <c r="D46" s="13" t="s">
        <v>20</v>
      </c>
      <c r="E46" s="13" t="s">
        <v>31</v>
      </c>
      <c r="F46" s="13" t="s">
        <v>22</v>
      </c>
      <c r="G46" s="33">
        <v>43540</v>
      </c>
      <c r="H46" t="s">
        <v>29</v>
      </c>
      <c r="I46">
        <v>30.74</v>
      </c>
      <c r="J46">
        <v>4.7619047620000003</v>
      </c>
      <c r="K46">
        <v>1.5369999999999999</v>
      </c>
      <c r="L46">
        <v>7.2</v>
      </c>
    </row>
    <row r="47" spans="1:12" x14ac:dyDescent="0.35">
      <c r="A47" s="13" t="s">
        <v>81</v>
      </c>
      <c r="B47" s="13" t="s">
        <v>42</v>
      </c>
      <c r="C47" s="13" t="s">
        <v>43</v>
      </c>
      <c r="D47" s="13" t="s">
        <v>20</v>
      </c>
      <c r="E47" s="13" t="s">
        <v>21</v>
      </c>
      <c r="F47" s="13" t="s">
        <v>28</v>
      </c>
      <c r="G47" s="33">
        <v>43533</v>
      </c>
      <c r="H47" t="s">
        <v>29</v>
      </c>
      <c r="I47">
        <v>375.84</v>
      </c>
      <c r="J47">
        <v>4.7619047620000003</v>
      </c>
      <c r="K47">
        <v>18.792000000000002</v>
      </c>
      <c r="L47">
        <v>9.5</v>
      </c>
    </row>
    <row r="48" spans="1:12" x14ac:dyDescent="0.35">
      <c r="A48" s="13" t="s">
        <v>82</v>
      </c>
      <c r="B48" s="13" t="s">
        <v>42</v>
      </c>
      <c r="C48" s="13" t="s">
        <v>43</v>
      </c>
      <c r="D48" s="13" t="s">
        <v>20</v>
      </c>
      <c r="E48" s="13" t="s">
        <v>31</v>
      </c>
      <c r="F48" s="13" t="s">
        <v>22</v>
      </c>
      <c r="G48" s="33">
        <v>43523</v>
      </c>
      <c r="H48" t="s">
        <v>33</v>
      </c>
      <c r="I48">
        <v>510.21</v>
      </c>
      <c r="J48">
        <v>4.7619047620000003</v>
      </c>
      <c r="K48">
        <v>25.5105</v>
      </c>
      <c r="L48">
        <v>8.4</v>
      </c>
    </row>
    <row r="49" spans="1:12" x14ac:dyDescent="0.35">
      <c r="A49" s="13" t="s">
        <v>83</v>
      </c>
      <c r="B49" s="13" t="s">
        <v>42</v>
      </c>
      <c r="C49" s="13" t="s">
        <v>43</v>
      </c>
      <c r="D49" s="13" t="s">
        <v>20</v>
      </c>
      <c r="E49" s="13" t="s">
        <v>21</v>
      </c>
      <c r="F49" s="13" t="s">
        <v>44</v>
      </c>
      <c r="G49" s="33">
        <v>43502</v>
      </c>
      <c r="H49" t="s">
        <v>23</v>
      </c>
      <c r="I49">
        <v>180.09</v>
      </c>
      <c r="J49">
        <v>4.7619047620000003</v>
      </c>
      <c r="K49">
        <v>9.0045000000000002</v>
      </c>
      <c r="L49">
        <v>4.0999999999999996</v>
      </c>
    </row>
    <row r="50" spans="1:12" x14ac:dyDescent="0.35">
      <c r="A50" s="13" t="s">
        <v>84</v>
      </c>
      <c r="B50" s="13" t="s">
        <v>42</v>
      </c>
      <c r="C50" s="13" t="s">
        <v>43</v>
      </c>
      <c r="D50" s="13" t="s">
        <v>20</v>
      </c>
      <c r="E50" s="13" t="s">
        <v>31</v>
      </c>
      <c r="F50" s="13" t="s">
        <v>28</v>
      </c>
      <c r="G50" s="33">
        <v>43506</v>
      </c>
      <c r="H50" t="s">
        <v>33</v>
      </c>
      <c r="I50">
        <v>113.58</v>
      </c>
      <c r="J50">
        <v>4.7619047620000003</v>
      </c>
      <c r="K50">
        <v>5.6790000000000003</v>
      </c>
      <c r="L50">
        <v>8.1</v>
      </c>
    </row>
    <row r="51" spans="1:12" x14ac:dyDescent="0.35">
      <c r="A51" s="13" t="s">
        <v>85</v>
      </c>
      <c r="B51" s="13" t="s">
        <v>25</v>
      </c>
      <c r="C51" s="13" t="s">
        <v>26</v>
      </c>
      <c r="D51" s="13" t="s">
        <v>20</v>
      </c>
      <c r="E51" s="13" t="s">
        <v>21</v>
      </c>
      <c r="F51" s="13" t="s">
        <v>46</v>
      </c>
      <c r="G51" s="33">
        <v>43543</v>
      </c>
      <c r="H51" t="s">
        <v>23</v>
      </c>
      <c r="I51">
        <v>826.3</v>
      </c>
      <c r="J51">
        <v>4.7619047620000003</v>
      </c>
      <c r="K51">
        <v>41.314999999999998</v>
      </c>
      <c r="L51">
        <v>7.9</v>
      </c>
    </row>
    <row r="52" spans="1:12" x14ac:dyDescent="0.35">
      <c r="A52" s="13" t="s">
        <v>86</v>
      </c>
      <c r="B52" s="13" t="s">
        <v>25</v>
      </c>
      <c r="C52" s="13" t="s">
        <v>26</v>
      </c>
      <c r="D52" s="13" t="s">
        <v>20</v>
      </c>
      <c r="E52" s="13" t="s">
        <v>31</v>
      </c>
      <c r="F52" s="13" t="s">
        <v>44</v>
      </c>
      <c r="G52" s="33">
        <v>43499</v>
      </c>
      <c r="H52" t="s">
        <v>29</v>
      </c>
      <c r="I52">
        <v>639.79999999999995</v>
      </c>
      <c r="J52">
        <v>4.7619047620000003</v>
      </c>
      <c r="K52">
        <v>31.99</v>
      </c>
      <c r="L52">
        <v>9.5</v>
      </c>
    </row>
    <row r="53" spans="1:12" x14ac:dyDescent="0.35">
      <c r="A53" s="13" t="s">
        <v>87</v>
      </c>
      <c r="B53" s="13" t="s">
        <v>18</v>
      </c>
      <c r="C53" s="13" t="s">
        <v>19</v>
      </c>
      <c r="D53" s="13" t="s">
        <v>20</v>
      </c>
      <c r="E53" s="13" t="s">
        <v>21</v>
      </c>
      <c r="F53" s="13" t="s">
        <v>44</v>
      </c>
      <c r="G53" s="33">
        <v>43506</v>
      </c>
      <c r="H53" t="s">
        <v>29</v>
      </c>
      <c r="I53">
        <v>222.95</v>
      </c>
      <c r="J53">
        <v>4.7619047620000003</v>
      </c>
      <c r="K53">
        <v>11.147500000000001</v>
      </c>
      <c r="L53">
        <v>8.5</v>
      </c>
    </row>
    <row r="54" spans="1:12" x14ac:dyDescent="0.35">
      <c r="A54" s="13" t="s">
        <v>88</v>
      </c>
      <c r="B54" s="13" t="s">
        <v>42</v>
      </c>
      <c r="C54" s="13" t="s">
        <v>43</v>
      </c>
      <c r="D54" s="13" t="s">
        <v>20</v>
      </c>
      <c r="E54" s="13" t="s">
        <v>21</v>
      </c>
      <c r="F54" s="13" t="s">
        <v>46</v>
      </c>
      <c r="G54" s="33">
        <v>43546</v>
      </c>
      <c r="H54" t="s">
        <v>23</v>
      </c>
      <c r="I54">
        <v>71.48</v>
      </c>
      <c r="J54">
        <v>4.7619047620000003</v>
      </c>
      <c r="K54">
        <v>3.5739999999999998</v>
      </c>
      <c r="L54">
        <v>6.5</v>
      </c>
    </row>
    <row r="55" spans="1:12" x14ac:dyDescent="0.35">
      <c r="A55" s="13" t="s">
        <v>89</v>
      </c>
      <c r="B55" s="13" t="s">
        <v>25</v>
      </c>
      <c r="C55" s="13" t="s">
        <v>26</v>
      </c>
      <c r="D55" s="13" t="s">
        <v>20</v>
      </c>
      <c r="E55" s="13" t="s">
        <v>31</v>
      </c>
      <c r="F55" s="13" t="s">
        <v>46</v>
      </c>
      <c r="G55" s="33">
        <v>43490</v>
      </c>
      <c r="H55" t="s">
        <v>33</v>
      </c>
      <c r="I55">
        <v>15.43</v>
      </c>
      <c r="J55">
        <v>4.7619047620000003</v>
      </c>
      <c r="K55">
        <v>0.77149999999999996</v>
      </c>
      <c r="L55">
        <v>6.1</v>
      </c>
    </row>
    <row r="56" spans="1:12" x14ac:dyDescent="0.35">
      <c r="A56" s="13" t="s">
        <v>90</v>
      </c>
      <c r="B56" s="13" t="s">
        <v>42</v>
      </c>
      <c r="C56" s="13" t="s">
        <v>43</v>
      </c>
      <c r="D56" s="13" t="s">
        <v>27</v>
      </c>
      <c r="E56" s="13" t="s">
        <v>31</v>
      </c>
      <c r="F56" s="13" t="s">
        <v>32</v>
      </c>
      <c r="G56" s="33">
        <v>43531</v>
      </c>
      <c r="H56" t="s">
        <v>23</v>
      </c>
      <c r="I56">
        <v>32.32</v>
      </c>
      <c r="J56">
        <v>4.7619047620000003</v>
      </c>
      <c r="K56">
        <v>1.6160000000000001</v>
      </c>
      <c r="L56">
        <v>6.5</v>
      </c>
    </row>
    <row r="57" spans="1:12" x14ac:dyDescent="0.35">
      <c r="A57" s="13" t="s">
        <v>91</v>
      </c>
      <c r="B57" s="13" t="s">
        <v>25</v>
      </c>
      <c r="C57" s="13" t="s">
        <v>26</v>
      </c>
      <c r="D57" s="13" t="s">
        <v>27</v>
      </c>
      <c r="E57" s="13" t="s">
        <v>21</v>
      </c>
      <c r="F57" s="13" t="s">
        <v>28</v>
      </c>
      <c r="G57" s="33">
        <v>43524</v>
      </c>
      <c r="H57" t="s">
        <v>29</v>
      </c>
      <c r="I57">
        <v>687.84</v>
      </c>
      <c r="J57">
        <v>4.7619047620000003</v>
      </c>
      <c r="K57">
        <v>34.392000000000003</v>
      </c>
      <c r="L57">
        <v>8.1999999999999993</v>
      </c>
    </row>
    <row r="58" spans="1:12" x14ac:dyDescent="0.35">
      <c r="A58" s="13" t="s">
        <v>92</v>
      </c>
      <c r="B58" s="13" t="s">
        <v>18</v>
      </c>
      <c r="C58" s="13" t="s">
        <v>19</v>
      </c>
      <c r="D58" s="13" t="s">
        <v>20</v>
      </c>
      <c r="E58" s="13" t="s">
        <v>31</v>
      </c>
      <c r="F58" s="13" t="s">
        <v>32</v>
      </c>
      <c r="G58" s="33">
        <v>43551</v>
      </c>
      <c r="H58" t="s">
        <v>29</v>
      </c>
      <c r="I58">
        <v>88.68</v>
      </c>
      <c r="J58">
        <v>4.7619047620000003</v>
      </c>
      <c r="K58">
        <v>4.4340000000000002</v>
      </c>
      <c r="L58">
        <v>5.8</v>
      </c>
    </row>
    <row r="59" spans="1:12" x14ac:dyDescent="0.35">
      <c r="A59" s="13" t="s">
        <v>93</v>
      </c>
      <c r="B59" s="13" t="s">
        <v>18</v>
      </c>
      <c r="C59" s="13" t="s">
        <v>19</v>
      </c>
      <c r="D59" s="13" t="s">
        <v>27</v>
      </c>
      <c r="E59" s="13" t="s">
        <v>31</v>
      </c>
      <c r="F59" s="13" t="s">
        <v>22</v>
      </c>
      <c r="G59" s="33">
        <v>43503</v>
      </c>
      <c r="H59" t="s">
        <v>23</v>
      </c>
      <c r="I59">
        <v>716.8</v>
      </c>
      <c r="J59">
        <v>4.7619047620000003</v>
      </c>
      <c r="K59">
        <v>35.840000000000003</v>
      </c>
      <c r="L59">
        <v>6.6</v>
      </c>
    </row>
    <row r="60" spans="1:12" x14ac:dyDescent="0.35">
      <c r="A60" s="13" t="s">
        <v>94</v>
      </c>
      <c r="B60" s="13" t="s">
        <v>18</v>
      </c>
      <c r="C60" s="13" t="s">
        <v>19</v>
      </c>
      <c r="D60" s="13" t="s">
        <v>20</v>
      </c>
      <c r="E60" s="13" t="s">
        <v>21</v>
      </c>
      <c r="F60" s="13" t="s">
        <v>32</v>
      </c>
      <c r="G60" s="33">
        <v>43485</v>
      </c>
      <c r="H60" t="s">
        <v>29</v>
      </c>
      <c r="I60">
        <v>723.5</v>
      </c>
      <c r="J60">
        <v>4.7619047620000003</v>
      </c>
      <c r="K60">
        <v>36.174999999999997</v>
      </c>
      <c r="L60">
        <v>5.4</v>
      </c>
    </row>
    <row r="61" spans="1:12" x14ac:dyDescent="0.35">
      <c r="A61" s="13" t="s">
        <v>95</v>
      </c>
      <c r="B61" s="13" t="s">
        <v>25</v>
      </c>
      <c r="C61" s="13" t="s">
        <v>26</v>
      </c>
      <c r="D61" s="13" t="s">
        <v>27</v>
      </c>
      <c r="E61" s="13" t="s">
        <v>31</v>
      </c>
      <c r="F61" s="13" t="s">
        <v>28</v>
      </c>
      <c r="G61" s="33">
        <v>43536</v>
      </c>
      <c r="H61" t="s">
        <v>29</v>
      </c>
      <c r="I61">
        <v>183.66</v>
      </c>
      <c r="J61">
        <v>4.7619047620000003</v>
      </c>
      <c r="K61">
        <v>9.1829999999999998</v>
      </c>
      <c r="L61">
        <v>9.3000000000000007</v>
      </c>
    </row>
    <row r="62" spans="1:12" x14ac:dyDescent="0.35">
      <c r="A62" s="13" t="s">
        <v>96</v>
      </c>
      <c r="B62" s="13" t="s">
        <v>25</v>
      </c>
      <c r="C62" s="13" t="s">
        <v>26</v>
      </c>
      <c r="D62" s="13" t="s">
        <v>20</v>
      </c>
      <c r="E62" s="13" t="s">
        <v>21</v>
      </c>
      <c r="F62" s="13" t="s">
        <v>36</v>
      </c>
      <c r="G62" s="33">
        <v>43511</v>
      </c>
      <c r="H62" t="s">
        <v>33</v>
      </c>
      <c r="I62">
        <v>74.22</v>
      </c>
      <c r="J62">
        <v>4.7619047620000003</v>
      </c>
      <c r="K62">
        <v>3.7109999999999999</v>
      </c>
      <c r="L62">
        <v>10</v>
      </c>
    </row>
    <row r="63" spans="1:12" x14ac:dyDescent="0.35">
      <c r="A63" s="13" t="s">
        <v>97</v>
      </c>
      <c r="B63" s="13" t="s">
        <v>25</v>
      </c>
      <c r="C63" s="13" t="s">
        <v>26</v>
      </c>
      <c r="D63" s="13" t="s">
        <v>27</v>
      </c>
      <c r="E63" s="13" t="s">
        <v>31</v>
      </c>
      <c r="F63" s="13" t="s">
        <v>32</v>
      </c>
      <c r="G63" s="33">
        <v>43520</v>
      </c>
      <c r="H63" t="s">
        <v>23</v>
      </c>
      <c r="I63">
        <v>334.38</v>
      </c>
      <c r="J63">
        <v>4.7619047620000003</v>
      </c>
      <c r="K63">
        <v>16.719000000000001</v>
      </c>
      <c r="L63">
        <v>7</v>
      </c>
    </row>
    <row r="64" spans="1:12" x14ac:dyDescent="0.35">
      <c r="A64" s="13" t="s">
        <v>98</v>
      </c>
      <c r="B64" s="13" t="s">
        <v>42</v>
      </c>
      <c r="C64" s="13" t="s">
        <v>43</v>
      </c>
      <c r="D64" s="13" t="s">
        <v>20</v>
      </c>
      <c r="E64" s="13" t="s">
        <v>21</v>
      </c>
      <c r="F64" s="13" t="s">
        <v>36</v>
      </c>
      <c r="G64" s="33">
        <v>43499</v>
      </c>
      <c r="H64" t="s">
        <v>23</v>
      </c>
      <c r="I64">
        <v>495.63</v>
      </c>
      <c r="J64">
        <v>4.7619047620000003</v>
      </c>
      <c r="K64">
        <v>24.781500000000001</v>
      </c>
      <c r="L64">
        <v>10</v>
      </c>
    </row>
    <row r="65" spans="1:12" x14ac:dyDescent="0.35">
      <c r="A65" s="13" t="s">
        <v>99</v>
      </c>
      <c r="B65" s="13" t="s">
        <v>18</v>
      </c>
      <c r="C65" s="13" t="s">
        <v>19</v>
      </c>
      <c r="D65" s="13" t="s">
        <v>20</v>
      </c>
      <c r="E65" s="13" t="s">
        <v>31</v>
      </c>
      <c r="F65" s="13" t="s">
        <v>36</v>
      </c>
      <c r="G65" s="33">
        <v>43530</v>
      </c>
      <c r="H65" t="s">
        <v>33</v>
      </c>
      <c r="I65">
        <v>158.1</v>
      </c>
      <c r="J65">
        <v>4.7619047620000003</v>
      </c>
      <c r="K65">
        <v>7.9050000000000002</v>
      </c>
      <c r="L65">
        <v>8.6</v>
      </c>
    </row>
    <row r="66" spans="1:12" x14ac:dyDescent="0.35">
      <c r="A66" s="13" t="s">
        <v>100</v>
      </c>
      <c r="B66" s="13" t="s">
        <v>42</v>
      </c>
      <c r="C66" s="13" t="s">
        <v>43</v>
      </c>
      <c r="D66" s="13" t="s">
        <v>20</v>
      </c>
      <c r="E66" s="13" t="s">
        <v>31</v>
      </c>
      <c r="F66" s="13" t="s">
        <v>22</v>
      </c>
      <c r="G66" s="33">
        <v>43510</v>
      </c>
      <c r="H66" t="s">
        <v>29</v>
      </c>
      <c r="I66">
        <v>302.95999999999998</v>
      </c>
      <c r="J66">
        <v>4.7619047620000003</v>
      </c>
      <c r="K66">
        <v>15.148</v>
      </c>
      <c r="L66">
        <v>7.6</v>
      </c>
    </row>
    <row r="67" spans="1:12" x14ac:dyDescent="0.35">
      <c r="A67" s="13" t="s">
        <v>101</v>
      </c>
      <c r="B67" s="13" t="s">
        <v>18</v>
      </c>
      <c r="C67" s="13" t="s">
        <v>19</v>
      </c>
      <c r="D67" s="13" t="s">
        <v>20</v>
      </c>
      <c r="E67" s="13" t="s">
        <v>31</v>
      </c>
      <c r="F67" s="13" t="s">
        <v>22</v>
      </c>
      <c r="G67" s="33">
        <v>43537</v>
      </c>
      <c r="H67" t="s">
        <v>29</v>
      </c>
      <c r="I67">
        <v>158.69999999999999</v>
      </c>
      <c r="J67">
        <v>4.7619047620000003</v>
      </c>
      <c r="K67">
        <v>7.9349999999999996</v>
      </c>
      <c r="L67">
        <v>5.8</v>
      </c>
    </row>
    <row r="68" spans="1:12" x14ac:dyDescent="0.35">
      <c r="A68" s="13" t="s">
        <v>102</v>
      </c>
      <c r="B68" s="13" t="s">
        <v>25</v>
      </c>
      <c r="C68" s="13" t="s">
        <v>26</v>
      </c>
      <c r="D68" s="13" t="s">
        <v>27</v>
      </c>
      <c r="E68" s="13" t="s">
        <v>21</v>
      </c>
      <c r="F68" s="13" t="s">
        <v>22</v>
      </c>
      <c r="G68" s="33">
        <v>43506</v>
      </c>
      <c r="H68" t="s">
        <v>23</v>
      </c>
      <c r="I68">
        <v>66.94</v>
      </c>
      <c r="J68">
        <v>4.7619047620000003</v>
      </c>
      <c r="K68">
        <v>3.347</v>
      </c>
      <c r="L68">
        <v>6.7</v>
      </c>
    </row>
    <row r="69" spans="1:12" x14ac:dyDescent="0.35">
      <c r="A69" s="13" t="s">
        <v>103</v>
      </c>
      <c r="B69" s="13" t="s">
        <v>42</v>
      </c>
      <c r="C69" s="13" t="s">
        <v>43</v>
      </c>
      <c r="D69" s="13" t="s">
        <v>20</v>
      </c>
      <c r="E69" s="13" t="s">
        <v>21</v>
      </c>
      <c r="F69" s="13" t="s">
        <v>46</v>
      </c>
      <c r="G69" s="33">
        <v>43472</v>
      </c>
      <c r="H69" t="s">
        <v>23</v>
      </c>
      <c r="I69">
        <v>585.66</v>
      </c>
      <c r="J69">
        <v>4.7619047620000003</v>
      </c>
      <c r="K69">
        <v>29.283000000000001</v>
      </c>
      <c r="L69">
        <v>9.9</v>
      </c>
    </row>
    <row r="70" spans="1:12" x14ac:dyDescent="0.35">
      <c r="A70" s="13" t="s">
        <v>104</v>
      </c>
      <c r="B70" s="13" t="s">
        <v>18</v>
      </c>
      <c r="C70" s="13" t="s">
        <v>19</v>
      </c>
      <c r="D70" s="13" t="s">
        <v>27</v>
      </c>
      <c r="E70" s="13" t="s">
        <v>31</v>
      </c>
      <c r="F70" s="13" t="s">
        <v>36</v>
      </c>
      <c r="G70" s="33">
        <v>43489</v>
      </c>
      <c r="H70" t="s">
        <v>29</v>
      </c>
      <c r="I70">
        <v>787.7</v>
      </c>
      <c r="J70">
        <v>4.7619047620000003</v>
      </c>
      <c r="K70">
        <v>39.384999999999998</v>
      </c>
      <c r="L70">
        <v>6.4</v>
      </c>
    </row>
    <row r="71" spans="1:12" x14ac:dyDescent="0.35">
      <c r="A71" s="13" t="s">
        <v>105</v>
      </c>
      <c r="B71" s="13" t="s">
        <v>18</v>
      </c>
      <c r="C71" s="13" t="s">
        <v>19</v>
      </c>
      <c r="D71" s="13" t="s">
        <v>20</v>
      </c>
      <c r="E71" s="13" t="s">
        <v>21</v>
      </c>
      <c r="F71" s="13" t="s">
        <v>22</v>
      </c>
      <c r="G71" s="33">
        <v>43498</v>
      </c>
      <c r="H71" t="s">
        <v>29</v>
      </c>
      <c r="I71">
        <v>18.329999999999998</v>
      </c>
      <c r="J71">
        <v>4.7619047620000003</v>
      </c>
      <c r="K71">
        <v>0.91649999999999998</v>
      </c>
      <c r="L71">
        <v>4.3</v>
      </c>
    </row>
    <row r="72" spans="1:12" x14ac:dyDescent="0.35">
      <c r="A72" s="13" t="s">
        <v>106</v>
      </c>
      <c r="B72" s="13" t="s">
        <v>25</v>
      </c>
      <c r="C72" s="13" t="s">
        <v>26</v>
      </c>
      <c r="D72" s="13" t="s">
        <v>27</v>
      </c>
      <c r="E72" s="13" t="s">
        <v>31</v>
      </c>
      <c r="F72" s="13" t="s">
        <v>44</v>
      </c>
      <c r="G72" s="33">
        <v>43471</v>
      </c>
      <c r="H72" t="s">
        <v>33</v>
      </c>
      <c r="I72">
        <v>894.8</v>
      </c>
      <c r="J72">
        <v>4.7619047620000003</v>
      </c>
      <c r="K72">
        <v>44.74</v>
      </c>
      <c r="L72">
        <v>9.6</v>
      </c>
    </row>
    <row r="73" spans="1:12" x14ac:dyDescent="0.35">
      <c r="A73" s="13" t="s">
        <v>107</v>
      </c>
      <c r="B73" s="13" t="s">
        <v>25</v>
      </c>
      <c r="C73" s="13" t="s">
        <v>26</v>
      </c>
      <c r="D73" s="13" t="s">
        <v>27</v>
      </c>
      <c r="E73" s="13" t="s">
        <v>31</v>
      </c>
      <c r="F73" s="13" t="s">
        <v>46</v>
      </c>
      <c r="G73" s="33">
        <v>43507</v>
      </c>
      <c r="H73" t="s">
        <v>29</v>
      </c>
      <c r="I73">
        <v>621.20000000000005</v>
      </c>
      <c r="J73">
        <v>4.7619047620000003</v>
      </c>
      <c r="K73">
        <v>31.06</v>
      </c>
      <c r="L73">
        <v>5.9</v>
      </c>
    </row>
    <row r="74" spans="1:12" x14ac:dyDescent="0.35">
      <c r="A74" s="13" t="s">
        <v>108</v>
      </c>
      <c r="B74" s="13" t="s">
        <v>42</v>
      </c>
      <c r="C74" s="13" t="s">
        <v>43</v>
      </c>
      <c r="D74" s="13" t="s">
        <v>20</v>
      </c>
      <c r="E74" s="13" t="s">
        <v>21</v>
      </c>
      <c r="F74" s="13" t="s">
        <v>44</v>
      </c>
      <c r="G74" s="33">
        <v>43529</v>
      </c>
      <c r="H74" t="s">
        <v>23</v>
      </c>
      <c r="I74">
        <v>145.56</v>
      </c>
      <c r="J74">
        <v>4.7619047620000003</v>
      </c>
      <c r="K74">
        <v>7.2779999999999996</v>
      </c>
      <c r="L74">
        <v>4</v>
      </c>
    </row>
    <row r="75" spans="1:12" x14ac:dyDescent="0.35">
      <c r="A75" s="13" t="s">
        <v>109</v>
      </c>
      <c r="B75" s="13" t="s">
        <v>25</v>
      </c>
      <c r="C75" s="13" t="s">
        <v>26</v>
      </c>
      <c r="D75" s="13" t="s">
        <v>27</v>
      </c>
      <c r="E75" s="13" t="s">
        <v>21</v>
      </c>
      <c r="F75" s="13" t="s">
        <v>28</v>
      </c>
      <c r="G75" s="33">
        <v>43533</v>
      </c>
      <c r="H75" t="s">
        <v>29</v>
      </c>
      <c r="I75">
        <v>455.46</v>
      </c>
      <c r="J75">
        <v>4.7619047620000003</v>
      </c>
      <c r="K75">
        <v>22.773</v>
      </c>
      <c r="L75">
        <v>8.6999999999999993</v>
      </c>
    </row>
    <row r="76" spans="1:12" x14ac:dyDescent="0.35">
      <c r="A76" s="13" t="s">
        <v>110</v>
      </c>
      <c r="B76" s="13" t="s">
        <v>18</v>
      </c>
      <c r="C76" s="13" t="s">
        <v>19</v>
      </c>
      <c r="D76" s="13" t="s">
        <v>27</v>
      </c>
      <c r="E76" s="13" t="s">
        <v>31</v>
      </c>
      <c r="F76" s="13" t="s">
        <v>32</v>
      </c>
      <c r="G76" s="33">
        <v>43487</v>
      </c>
      <c r="H76" t="s">
        <v>23</v>
      </c>
      <c r="I76">
        <v>672.03</v>
      </c>
      <c r="J76">
        <v>4.7619047620000003</v>
      </c>
      <c r="K76">
        <v>33.601500000000001</v>
      </c>
      <c r="L76">
        <v>9.4</v>
      </c>
    </row>
    <row r="77" spans="1:12" x14ac:dyDescent="0.35">
      <c r="A77" s="13" t="s">
        <v>111</v>
      </c>
      <c r="B77" s="13" t="s">
        <v>25</v>
      </c>
      <c r="C77" s="13" t="s">
        <v>26</v>
      </c>
      <c r="D77" s="13" t="s">
        <v>27</v>
      </c>
      <c r="E77" s="13" t="s">
        <v>21</v>
      </c>
      <c r="F77" s="13" t="s">
        <v>28</v>
      </c>
      <c r="G77" s="33">
        <v>43478</v>
      </c>
      <c r="H77" t="s">
        <v>33</v>
      </c>
      <c r="I77">
        <v>416.5</v>
      </c>
      <c r="J77">
        <v>4.7619047620000003</v>
      </c>
      <c r="K77">
        <v>20.824999999999999</v>
      </c>
      <c r="L77">
        <v>5.4</v>
      </c>
    </row>
    <row r="78" spans="1:12" x14ac:dyDescent="0.35">
      <c r="A78" s="13" t="s">
        <v>112</v>
      </c>
      <c r="B78" s="13" t="s">
        <v>25</v>
      </c>
      <c r="C78" s="13" t="s">
        <v>26</v>
      </c>
      <c r="D78" s="13" t="s">
        <v>20</v>
      </c>
      <c r="E78" s="13" t="s">
        <v>31</v>
      </c>
      <c r="F78" s="13" t="s">
        <v>46</v>
      </c>
      <c r="G78" s="33">
        <v>43474</v>
      </c>
      <c r="H78" t="s">
        <v>33</v>
      </c>
      <c r="I78">
        <v>441.36</v>
      </c>
      <c r="J78">
        <v>4.7619047620000003</v>
      </c>
      <c r="K78">
        <v>22.068000000000001</v>
      </c>
      <c r="L78">
        <v>8.6</v>
      </c>
    </row>
    <row r="79" spans="1:12" x14ac:dyDescent="0.35">
      <c r="A79" s="13" t="s">
        <v>113</v>
      </c>
      <c r="B79" s="13" t="s">
        <v>18</v>
      </c>
      <c r="C79" s="13" t="s">
        <v>19</v>
      </c>
      <c r="D79" s="13" t="s">
        <v>20</v>
      </c>
      <c r="E79" s="13" t="s">
        <v>21</v>
      </c>
      <c r="F79" s="13" t="s">
        <v>46</v>
      </c>
      <c r="G79" s="33">
        <v>43477</v>
      </c>
      <c r="H79" t="s">
        <v>33</v>
      </c>
      <c r="I79">
        <v>180.09</v>
      </c>
      <c r="J79">
        <v>4.7619047620000003</v>
      </c>
      <c r="K79">
        <v>9.0045000000000002</v>
      </c>
      <c r="L79">
        <v>5.7</v>
      </c>
    </row>
    <row r="80" spans="1:12" x14ac:dyDescent="0.35">
      <c r="A80" s="13" t="s">
        <v>114</v>
      </c>
      <c r="B80" s="13" t="s">
        <v>25</v>
      </c>
      <c r="C80" s="13" t="s">
        <v>26</v>
      </c>
      <c r="D80" s="13" t="s">
        <v>20</v>
      </c>
      <c r="E80" s="13" t="s">
        <v>21</v>
      </c>
      <c r="F80" s="13" t="s">
        <v>44</v>
      </c>
      <c r="G80" s="33">
        <v>43529</v>
      </c>
      <c r="H80" t="s">
        <v>23</v>
      </c>
      <c r="I80">
        <v>783.1</v>
      </c>
      <c r="J80">
        <v>4.7619047620000003</v>
      </c>
      <c r="K80">
        <v>39.155000000000001</v>
      </c>
      <c r="L80">
        <v>6.6</v>
      </c>
    </row>
    <row r="81" spans="1:12" x14ac:dyDescent="0.35">
      <c r="A81" s="13" t="s">
        <v>115</v>
      </c>
      <c r="B81" s="13" t="s">
        <v>25</v>
      </c>
      <c r="C81" s="13" t="s">
        <v>26</v>
      </c>
      <c r="D81" s="13" t="s">
        <v>27</v>
      </c>
      <c r="E81" s="13" t="s">
        <v>21</v>
      </c>
      <c r="F81" s="13" t="s">
        <v>22</v>
      </c>
      <c r="G81" s="33">
        <v>43487</v>
      </c>
      <c r="H81" t="s">
        <v>29</v>
      </c>
      <c r="I81">
        <v>101.9</v>
      </c>
      <c r="J81">
        <v>4.7619047620000003</v>
      </c>
      <c r="K81">
        <v>5.0949999999999998</v>
      </c>
      <c r="L81">
        <v>6</v>
      </c>
    </row>
    <row r="82" spans="1:12" x14ac:dyDescent="0.35">
      <c r="A82" s="13" t="s">
        <v>116</v>
      </c>
      <c r="B82" s="13" t="s">
        <v>25</v>
      </c>
      <c r="C82" s="13" t="s">
        <v>26</v>
      </c>
      <c r="D82" s="13" t="s">
        <v>27</v>
      </c>
      <c r="E82" s="13" t="s">
        <v>21</v>
      </c>
      <c r="F82" s="13" t="s">
        <v>22</v>
      </c>
      <c r="G82" s="33">
        <v>43486</v>
      </c>
      <c r="H82" t="s">
        <v>33</v>
      </c>
      <c r="I82">
        <v>595.14</v>
      </c>
      <c r="J82">
        <v>4.7619047620000003</v>
      </c>
      <c r="K82">
        <v>29.757000000000001</v>
      </c>
      <c r="L82">
        <v>5.5</v>
      </c>
    </row>
    <row r="83" spans="1:12" x14ac:dyDescent="0.35">
      <c r="A83" s="13" t="s">
        <v>117</v>
      </c>
      <c r="B83" s="13" t="s">
        <v>42</v>
      </c>
      <c r="C83" s="13" t="s">
        <v>43</v>
      </c>
      <c r="D83" s="13" t="s">
        <v>27</v>
      </c>
      <c r="E83" s="13" t="s">
        <v>21</v>
      </c>
      <c r="F83" s="13" t="s">
        <v>44</v>
      </c>
      <c r="G83" s="33">
        <v>43491</v>
      </c>
      <c r="H83" t="s">
        <v>23</v>
      </c>
      <c r="I83">
        <v>290.04000000000002</v>
      </c>
      <c r="J83">
        <v>4.7619047620000003</v>
      </c>
      <c r="K83">
        <v>14.502000000000001</v>
      </c>
      <c r="L83">
        <v>6.4</v>
      </c>
    </row>
    <row r="84" spans="1:12" x14ac:dyDescent="0.35">
      <c r="A84" s="13" t="s">
        <v>118</v>
      </c>
      <c r="B84" s="13" t="s">
        <v>25</v>
      </c>
      <c r="C84" s="13" t="s">
        <v>26</v>
      </c>
      <c r="D84" s="13" t="s">
        <v>27</v>
      </c>
      <c r="E84" s="13" t="s">
        <v>31</v>
      </c>
      <c r="F84" s="13" t="s">
        <v>44</v>
      </c>
      <c r="G84" s="33">
        <v>43488</v>
      </c>
      <c r="H84" t="s">
        <v>23</v>
      </c>
      <c r="I84">
        <v>154</v>
      </c>
      <c r="J84">
        <v>4.7619047620000003</v>
      </c>
      <c r="K84">
        <v>7.7</v>
      </c>
      <c r="L84">
        <v>6.6</v>
      </c>
    </row>
    <row r="85" spans="1:12" x14ac:dyDescent="0.35">
      <c r="A85" s="13" t="s">
        <v>119</v>
      </c>
      <c r="B85" s="13" t="s">
        <v>25</v>
      </c>
      <c r="C85" s="13" t="s">
        <v>26</v>
      </c>
      <c r="D85" s="13" t="s">
        <v>20</v>
      </c>
      <c r="E85" s="13" t="s">
        <v>21</v>
      </c>
      <c r="F85" s="13" t="s">
        <v>44</v>
      </c>
      <c r="G85" s="33">
        <v>43519</v>
      </c>
      <c r="H85" t="s">
        <v>33</v>
      </c>
      <c r="I85">
        <v>321.44</v>
      </c>
      <c r="J85">
        <v>4.7619047620000003</v>
      </c>
      <c r="K85">
        <v>16.071999999999999</v>
      </c>
      <c r="L85">
        <v>8.3000000000000007</v>
      </c>
    </row>
    <row r="86" spans="1:12" x14ac:dyDescent="0.35">
      <c r="A86" s="13" t="s">
        <v>120</v>
      </c>
      <c r="B86" s="13" t="s">
        <v>25</v>
      </c>
      <c r="C86" s="13" t="s">
        <v>26</v>
      </c>
      <c r="D86" s="13" t="s">
        <v>20</v>
      </c>
      <c r="E86" s="13" t="s">
        <v>31</v>
      </c>
      <c r="F86" s="13" t="s">
        <v>36</v>
      </c>
      <c r="G86" s="33">
        <v>43533</v>
      </c>
      <c r="H86" t="s">
        <v>29</v>
      </c>
      <c r="I86">
        <v>244.55</v>
      </c>
      <c r="J86">
        <v>4.7619047620000003</v>
      </c>
      <c r="K86">
        <v>12.227499999999999</v>
      </c>
      <c r="L86">
        <v>6.6</v>
      </c>
    </row>
    <row r="87" spans="1:12" x14ac:dyDescent="0.35">
      <c r="A87" s="13" t="s">
        <v>121</v>
      </c>
      <c r="B87" s="13" t="s">
        <v>25</v>
      </c>
      <c r="C87" s="13" t="s">
        <v>26</v>
      </c>
      <c r="D87" s="13" t="s">
        <v>27</v>
      </c>
      <c r="E87" s="13" t="s">
        <v>21</v>
      </c>
      <c r="F87" s="13" t="s">
        <v>36</v>
      </c>
      <c r="G87" s="33">
        <v>43529</v>
      </c>
      <c r="H87" t="s">
        <v>23</v>
      </c>
      <c r="I87">
        <v>581.41999999999996</v>
      </c>
      <c r="J87">
        <v>4.7619047620000003</v>
      </c>
      <c r="K87">
        <v>29.071000000000002</v>
      </c>
      <c r="L87">
        <v>4</v>
      </c>
    </row>
    <row r="88" spans="1:12" x14ac:dyDescent="0.35">
      <c r="A88" s="13" t="s">
        <v>122</v>
      </c>
      <c r="B88" s="13" t="s">
        <v>25</v>
      </c>
      <c r="C88" s="13" t="s">
        <v>26</v>
      </c>
      <c r="D88" s="13" t="s">
        <v>27</v>
      </c>
      <c r="E88" s="13" t="s">
        <v>31</v>
      </c>
      <c r="F88" s="13" t="s">
        <v>46</v>
      </c>
      <c r="G88" s="33">
        <v>43549</v>
      </c>
      <c r="H88" t="s">
        <v>29</v>
      </c>
      <c r="I88">
        <v>382.6</v>
      </c>
      <c r="J88">
        <v>4.7619047620000003</v>
      </c>
      <c r="K88">
        <v>19.13</v>
      </c>
      <c r="L88">
        <v>9.9</v>
      </c>
    </row>
    <row r="89" spans="1:12" x14ac:dyDescent="0.35">
      <c r="A89" s="13" t="s">
        <v>123</v>
      </c>
      <c r="B89" s="13" t="s">
        <v>18</v>
      </c>
      <c r="C89" s="13" t="s">
        <v>19</v>
      </c>
      <c r="D89" s="13" t="s">
        <v>20</v>
      </c>
      <c r="E89" s="13" t="s">
        <v>31</v>
      </c>
      <c r="F89" s="13" t="s">
        <v>44</v>
      </c>
      <c r="G89" s="33">
        <v>43551</v>
      </c>
      <c r="H89" t="s">
        <v>33</v>
      </c>
      <c r="I89">
        <v>345.66</v>
      </c>
      <c r="J89">
        <v>4.7619047620000003</v>
      </c>
      <c r="K89">
        <v>17.283000000000001</v>
      </c>
      <c r="L89">
        <v>7.3</v>
      </c>
    </row>
    <row r="90" spans="1:12" x14ac:dyDescent="0.35">
      <c r="A90" s="13" t="s">
        <v>124</v>
      </c>
      <c r="B90" s="13" t="s">
        <v>18</v>
      </c>
      <c r="C90" s="13" t="s">
        <v>19</v>
      </c>
      <c r="D90" s="13" t="s">
        <v>27</v>
      </c>
      <c r="E90" s="13" t="s">
        <v>31</v>
      </c>
      <c r="F90" s="13" t="s">
        <v>36</v>
      </c>
      <c r="G90" s="33">
        <v>43467</v>
      </c>
      <c r="H90" t="s">
        <v>29</v>
      </c>
      <c r="I90">
        <v>42.47</v>
      </c>
      <c r="J90">
        <v>4.7619047620000003</v>
      </c>
      <c r="K90">
        <v>2.1234999999999999</v>
      </c>
      <c r="L90">
        <v>5.7</v>
      </c>
    </row>
    <row r="91" spans="1:12" x14ac:dyDescent="0.35">
      <c r="A91" s="13" t="s">
        <v>125</v>
      </c>
      <c r="B91" s="13" t="s">
        <v>42</v>
      </c>
      <c r="C91" s="13" t="s">
        <v>43</v>
      </c>
      <c r="D91" s="13" t="s">
        <v>27</v>
      </c>
      <c r="E91" s="13" t="s">
        <v>21</v>
      </c>
      <c r="F91" s="13" t="s">
        <v>22</v>
      </c>
      <c r="G91" s="33">
        <v>43523</v>
      </c>
      <c r="H91" t="s">
        <v>29</v>
      </c>
      <c r="I91">
        <v>461.94</v>
      </c>
      <c r="J91">
        <v>4.7619047620000003</v>
      </c>
      <c r="K91">
        <v>23.097000000000001</v>
      </c>
      <c r="L91">
        <v>6.1</v>
      </c>
    </row>
    <row r="92" spans="1:12" x14ac:dyDescent="0.35">
      <c r="A92" s="13" t="s">
        <v>126</v>
      </c>
      <c r="B92" s="13" t="s">
        <v>25</v>
      </c>
      <c r="C92" s="13" t="s">
        <v>26</v>
      </c>
      <c r="D92" s="13" t="s">
        <v>20</v>
      </c>
      <c r="E92" s="13" t="s">
        <v>21</v>
      </c>
      <c r="F92" s="13" t="s">
        <v>32</v>
      </c>
      <c r="G92" s="33">
        <v>43488</v>
      </c>
      <c r="H92" t="s">
        <v>29</v>
      </c>
      <c r="I92">
        <v>189.52</v>
      </c>
      <c r="J92">
        <v>4.7619047620000003</v>
      </c>
      <c r="K92">
        <v>9.4760000000000009</v>
      </c>
      <c r="L92">
        <v>7.1</v>
      </c>
    </row>
    <row r="93" spans="1:12" x14ac:dyDescent="0.35">
      <c r="A93" s="13" t="s">
        <v>127</v>
      </c>
      <c r="B93" s="13" t="s">
        <v>25</v>
      </c>
      <c r="C93" s="13" t="s">
        <v>26</v>
      </c>
      <c r="D93" s="13" t="s">
        <v>27</v>
      </c>
      <c r="E93" s="13" t="s">
        <v>21</v>
      </c>
      <c r="F93" s="13" t="s">
        <v>36</v>
      </c>
      <c r="G93" s="33">
        <v>43491</v>
      </c>
      <c r="H93" t="s">
        <v>23</v>
      </c>
      <c r="I93">
        <v>448.6</v>
      </c>
      <c r="J93">
        <v>4.7619047620000003</v>
      </c>
      <c r="K93">
        <v>22.43</v>
      </c>
      <c r="L93">
        <v>8.1999999999999993</v>
      </c>
    </row>
    <row r="94" spans="1:12" x14ac:dyDescent="0.35">
      <c r="A94" s="13" t="s">
        <v>128</v>
      </c>
      <c r="B94" s="13" t="s">
        <v>18</v>
      </c>
      <c r="C94" s="13" t="s">
        <v>19</v>
      </c>
      <c r="D94" s="13" t="s">
        <v>20</v>
      </c>
      <c r="E94" s="13" t="s">
        <v>21</v>
      </c>
      <c r="F94" s="13" t="s">
        <v>36</v>
      </c>
      <c r="G94" s="33">
        <v>43475</v>
      </c>
      <c r="H94" t="s">
        <v>23</v>
      </c>
      <c r="I94">
        <v>153.86000000000001</v>
      </c>
      <c r="J94">
        <v>4.7619047620000003</v>
      </c>
      <c r="K94">
        <v>7.6929999999999996</v>
      </c>
      <c r="L94">
        <v>5.0999999999999996</v>
      </c>
    </row>
    <row r="95" spans="1:12" x14ac:dyDescent="0.35">
      <c r="A95" s="13" t="s">
        <v>129</v>
      </c>
      <c r="B95" s="13" t="s">
        <v>42</v>
      </c>
      <c r="C95" s="13" t="s">
        <v>43</v>
      </c>
      <c r="D95" s="13" t="s">
        <v>20</v>
      </c>
      <c r="E95" s="13" t="s">
        <v>31</v>
      </c>
      <c r="F95" s="13" t="s">
        <v>22</v>
      </c>
      <c r="G95" s="33">
        <v>43536</v>
      </c>
      <c r="H95" t="s">
        <v>33</v>
      </c>
      <c r="I95">
        <v>579.24</v>
      </c>
      <c r="J95">
        <v>4.7619047620000003</v>
      </c>
      <c r="K95">
        <v>28.962</v>
      </c>
      <c r="L95">
        <v>8.6</v>
      </c>
    </row>
    <row r="96" spans="1:12" x14ac:dyDescent="0.35">
      <c r="A96" s="13" t="s">
        <v>130</v>
      </c>
      <c r="B96" s="13" t="s">
        <v>25</v>
      </c>
      <c r="C96" s="13" t="s">
        <v>26</v>
      </c>
      <c r="D96" s="13" t="s">
        <v>27</v>
      </c>
      <c r="E96" s="13" t="s">
        <v>31</v>
      </c>
      <c r="F96" s="13" t="s">
        <v>22</v>
      </c>
      <c r="G96" s="33">
        <v>43502</v>
      </c>
      <c r="H96" t="s">
        <v>33</v>
      </c>
      <c r="I96">
        <v>89.75</v>
      </c>
      <c r="J96">
        <v>4.7619047620000003</v>
      </c>
      <c r="K96">
        <v>4.4874999999999998</v>
      </c>
      <c r="L96">
        <v>6.6</v>
      </c>
    </row>
    <row r="97" spans="1:12" x14ac:dyDescent="0.35">
      <c r="A97" s="13" t="s">
        <v>131</v>
      </c>
      <c r="B97" s="13" t="s">
        <v>18</v>
      </c>
      <c r="C97" s="13" t="s">
        <v>19</v>
      </c>
      <c r="D97" s="13" t="s">
        <v>27</v>
      </c>
      <c r="E97" s="13" t="s">
        <v>31</v>
      </c>
      <c r="F97" s="13" t="s">
        <v>28</v>
      </c>
      <c r="G97" s="33">
        <v>43532</v>
      </c>
      <c r="H97" t="s">
        <v>23</v>
      </c>
      <c r="I97">
        <v>97.16</v>
      </c>
      <c r="J97">
        <v>4.7619047620000003</v>
      </c>
      <c r="K97">
        <v>4.8579999999999997</v>
      </c>
      <c r="L97">
        <v>7.2</v>
      </c>
    </row>
    <row r="98" spans="1:12" x14ac:dyDescent="0.35">
      <c r="A98" s="13" t="s">
        <v>132</v>
      </c>
      <c r="B98" s="13" t="s">
        <v>42</v>
      </c>
      <c r="C98" s="13" t="s">
        <v>43</v>
      </c>
      <c r="D98" s="13" t="s">
        <v>27</v>
      </c>
      <c r="E98" s="13" t="s">
        <v>31</v>
      </c>
      <c r="F98" s="13" t="s">
        <v>22</v>
      </c>
      <c r="G98" s="33">
        <v>43553</v>
      </c>
      <c r="H98" t="s">
        <v>23</v>
      </c>
      <c r="I98">
        <v>878.7</v>
      </c>
      <c r="J98">
        <v>4.7619047620000003</v>
      </c>
      <c r="K98">
        <v>43.935000000000002</v>
      </c>
      <c r="L98">
        <v>5.0999999999999996</v>
      </c>
    </row>
    <row r="99" spans="1:12" x14ac:dyDescent="0.35">
      <c r="A99" s="13" t="s">
        <v>133</v>
      </c>
      <c r="B99" s="13" t="s">
        <v>25</v>
      </c>
      <c r="C99" s="13" t="s">
        <v>26</v>
      </c>
      <c r="D99" s="13" t="s">
        <v>27</v>
      </c>
      <c r="E99" s="13" t="s">
        <v>21</v>
      </c>
      <c r="F99" s="13" t="s">
        <v>28</v>
      </c>
      <c r="G99" s="33">
        <v>43505</v>
      </c>
      <c r="H99" t="s">
        <v>29</v>
      </c>
      <c r="I99">
        <v>74.7</v>
      </c>
      <c r="J99">
        <v>4.7619047620000003</v>
      </c>
      <c r="K99">
        <v>3.7349999999999999</v>
      </c>
      <c r="L99">
        <v>4.0999999999999996</v>
      </c>
    </row>
    <row r="100" spans="1:12" x14ac:dyDescent="0.35">
      <c r="A100" s="13" t="s">
        <v>134</v>
      </c>
      <c r="B100" s="13" t="s">
        <v>18</v>
      </c>
      <c r="C100" s="13" t="s">
        <v>19</v>
      </c>
      <c r="D100" s="13" t="s">
        <v>27</v>
      </c>
      <c r="E100" s="13" t="s">
        <v>31</v>
      </c>
      <c r="F100" s="13" t="s">
        <v>44</v>
      </c>
      <c r="G100" s="33">
        <v>43547</v>
      </c>
      <c r="H100" t="s">
        <v>23</v>
      </c>
      <c r="I100">
        <v>158.25</v>
      </c>
      <c r="J100">
        <v>4.7619047620000003</v>
      </c>
      <c r="K100">
        <v>7.9124999999999996</v>
      </c>
      <c r="L100">
        <v>9.3000000000000007</v>
      </c>
    </row>
    <row r="101" spans="1:12" x14ac:dyDescent="0.35">
      <c r="A101" s="13" t="s">
        <v>135</v>
      </c>
      <c r="B101" s="13" t="s">
        <v>42</v>
      </c>
      <c r="C101" s="13" t="s">
        <v>43</v>
      </c>
      <c r="D101" s="13" t="s">
        <v>27</v>
      </c>
      <c r="E101" s="13" t="s">
        <v>31</v>
      </c>
      <c r="F101" s="13" t="s">
        <v>32</v>
      </c>
      <c r="G101" s="33">
        <v>43529</v>
      </c>
      <c r="H101" t="s">
        <v>29</v>
      </c>
      <c r="I101">
        <v>496.2</v>
      </c>
      <c r="J101">
        <v>4.7619047620000003</v>
      </c>
      <c r="K101">
        <v>24.81</v>
      </c>
      <c r="L101">
        <v>7.4</v>
      </c>
    </row>
    <row r="102" spans="1:12" x14ac:dyDescent="0.35">
      <c r="A102" s="13" t="s">
        <v>136</v>
      </c>
      <c r="B102" s="13" t="s">
        <v>25</v>
      </c>
      <c r="C102" s="13" t="s">
        <v>26</v>
      </c>
      <c r="D102" s="13" t="s">
        <v>20</v>
      </c>
      <c r="E102" s="13" t="s">
        <v>31</v>
      </c>
      <c r="F102" s="13" t="s">
        <v>46</v>
      </c>
      <c r="G102" s="33">
        <v>43550</v>
      </c>
      <c r="H102" t="s">
        <v>29</v>
      </c>
      <c r="I102">
        <v>48.71</v>
      </c>
      <c r="J102">
        <v>4.7619047620000003</v>
      </c>
      <c r="K102">
        <v>2.4355000000000002</v>
      </c>
      <c r="L102">
        <v>4.0999999999999996</v>
      </c>
    </row>
    <row r="103" spans="1:12" x14ac:dyDescent="0.35">
      <c r="A103" s="13" t="s">
        <v>137</v>
      </c>
      <c r="B103" s="13" t="s">
        <v>25</v>
      </c>
      <c r="C103" s="13" t="s">
        <v>26</v>
      </c>
      <c r="D103" s="13" t="s">
        <v>27</v>
      </c>
      <c r="E103" s="13" t="s">
        <v>31</v>
      </c>
      <c r="F103" s="13" t="s">
        <v>46</v>
      </c>
      <c r="G103" s="33">
        <v>43525</v>
      </c>
      <c r="H103" t="s">
        <v>29</v>
      </c>
      <c r="I103">
        <v>706.95</v>
      </c>
      <c r="J103">
        <v>4.7619047620000003</v>
      </c>
      <c r="K103">
        <v>35.347499999999997</v>
      </c>
      <c r="L103">
        <v>7.2</v>
      </c>
    </row>
    <row r="104" spans="1:12" x14ac:dyDescent="0.35">
      <c r="A104" s="13" t="s">
        <v>138</v>
      </c>
      <c r="B104" s="13" t="s">
        <v>25</v>
      </c>
      <c r="C104" s="13" t="s">
        <v>26</v>
      </c>
      <c r="D104" s="13" t="s">
        <v>27</v>
      </c>
      <c r="E104" s="13" t="s">
        <v>21</v>
      </c>
      <c r="F104" s="13" t="s">
        <v>28</v>
      </c>
      <c r="G104" s="33">
        <v>43497</v>
      </c>
      <c r="H104" t="s">
        <v>29</v>
      </c>
      <c r="I104">
        <v>207.63</v>
      </c>
      <c r="J104">
        <v>4.7619047620000003</v>
      </c>
      <c r="K104">
        <v>10.381500000000001</v>
      </c>
      <c r="L104">
        <v>4.9000000000000004</v>
      </c>
    </row>
    <row r="105" spans="1:12" x14ac:dyDescent="0.35">
      <c r="A105" s="13" t="s">
        <v>139</v>
      </c>
      <c r="B105" s="13" t="s">
        <v>18</v>
      </c>
      <c r="C105" s="13" t="s">
        <v>19</v>
      </c>
      <c r="D105" s="13" t="s">
        <v>27</v>
      </c>
      <c r="E105" s="13" t="s">
        <v>31</v>
      </c>
      <c r="F105" s="13" t="s">
        <v>44</v>
      </c>
      <c r="G105" s="33">
        <v>43552</v>
      </c>
      <c r="H105" t="s">
        <v>29</v>
      </c>
      <c r="I105">
        <v>349.56</v>
      </c>
      <c r="J105">
        <v>4.7619047620000003</v>
      </c>
      <c r="K105">
        <v>17.478000000000002</v>
      </c>
      <c r="L105">
        <v>9.9</v>
      </c>
    </row>
    <row r="106" spans="1:12" x14ac:dyDescent="0.35">
      <c r="A106" s="13" t="s">
        <v>140</v>
      </c>
      <c r="B106" s="13" t="s">
        <v>42</v>
      </c>
      <c r="C106" s="13" t="s">
        <v>43</v>
      </c>
      <c r="D106" s="13" t="s">
        <v>27</v>
      </c>
      <c r="E106" s="13" t="s">
        <v>31</v>
      </c>
      <c r="F106" s="13" t="s">
        <v>22</v>
      </c>
      <c r="G106" s="33">
        <v>43543</v>
      </c>
      <c r="H106" t="s">
        <v>29</v>
      </c>
      <c r="I106">
        <v>212.45</v>
      </c>
      <c r="J106">
        <v>4.7619047620000003</v>
      </c>
      <c r="K106">
        <v>10.6225</v>
      </c>
      <c r="L106">
        <v>8</v>
      </c>
    </row>
    <row r="107" spans="1:12" x14ac:dyDescent="0.35">
      <c r="A107" s="13" t="s">
        <v>141</v>
      </c>
      <c r="B107" s="13" t="s">
        <v>18</v>
      </c>
      <c r="C107" s="13" t="s">
        <v>19</v>
      </c>
      <c r="D107" s="13" t="s">
        <v>20</v>
      </c>
      <c r="E107" s="13" t="s">
        <v>31</v>
      </c>
      <c r="F107" s="13" t="s">
        <v>28</v>
      </c>
      <c r="G107" s="33">
        <v>43477</v>
      </c>
      <c r="H107" t="s">
        <v>23</v>
      </c>
      <c r="I107">
        <v>886.7</v>
      </c>
      <c r="J107">
        <v>4.7619047620000003</v>
      </c>
      <c r="K107">
        <v>44.335000000000001</v>
      </c>
      <c r="L107">
        <v>7.3</v>
      </c>
    </row>
    <row r="108" spans="1:12" x14ac:dyDescent="0.35">
      <c r="A108" s="13" t="s">
        <v>142</v>
      </c>
      <c r="B108" s="13" t="s">
        <v>25</v>
      </c>
      <c r="C108" s="13" t="s">
        <v>26</v>
      </c>
      <c r="D108" s="13" t="s">
        <v>27</v>
      </c>
      <c r="E108" s="13" t="s">
        <v>31</v>
      </c>
      <c r="F108" s="13" t="s">
        <v>46</v>
      </c>
      <c r="G108" s="33">
        <v>43470</v>
      </c>
      <c r="H108" t="s">
        <v>33</v>
      </c>
      <c r="I108">
        <v>164.28</v>
      </c>
      <c r="J108">
        <v>4.7619047620000003</v>
      </c>
      <c r="K108">
        <v>8.2140000000000004</v>
      </c>
      <c r="L108">
        <v>7.9</v>
      </c>
    </row>
    <row r="109" spans="1:12" x14ac:dyDescent="0.35">
      <c r="A109" s="13" t="s">
        <v>143</v>
      </c>
      <c r="B109" s="13" t="s">
        <v>18</v>
      </c>
      <c r="C109" s="13" t="s">
        <v>19</v>
      </c>
      <c r="D109" s="13" t="s">
        <v>27</v>
      </c>
      <c r="E109" s="13" t="s">
        <v>31</v>
      </c>
      <c r="F109" s="13" t="s">
        <v>36</v>
      </c>
      <c r="G109" s="33">
        <v>43546</v>
      </c>
      <c r="H109" t="s">
        <v>29</v>
      </c>
      <c r="I109">
        <v>372.78</v>
      </c>
      <c r="J109">
        <v>4.7619047620000003</v>
      </c>
      <c r="K109">
        <v>18.638999999999999</v>
      </c>
      <c r="L109">
        <v>7.4</v>
      </c>
    </row>
    <row r="110" spans="1:12" x14ac:dyDescent="0.35">
      <c r="A110" s="13" t="s">
        <v>144</v>
      </c>
      <c r="B110" s="13" t="s">
        <v>25</v>
      </c>
      <c r="C110" s="13" t="s">
        <v>26</v>
      </c>
      <c r="D110" s="13" t="s">
        <v>27</v>
      </c>
      <c r="E110" s="13" t="s">
        <v>21</v>
      </c>
      <c r="F110" s="13" t="s">
        <v>44</v>
      </c>
      <c r="G110" s="33">
        <v>43548</v>
      </c>
      <c r="H110" t="s">
        <v>29</v>
      </c>
      <c r="I110">
        <v>305.82</v>
      </c>
      <c r="J110">
        <v>4.7619047620000003</v>
      </c>
      <c r="K110">
        <v>15.291</v>
      </c>
      <c r="L110">
        <v>4.2</v>
      </c>
    </row>
    <row r="111" spans="1:12" x14ac:dyDescent="0.35">
      <c r="A111" s="13" t="s">
        <v>145</v>
      </c>
      <c r="B111" s="13" t="s">
        <v>25</v>
      </c>
      <c r="C111" s="13" t="s">
        <v>26</v>
      </c>
      <c r="D111" s="13" t="s">
        <v>20</v>
      </c>
      <c r="E111" s="13" t="s">
        <v>31</v>
      </c>
      <c r="F111" s="13" t="s">
        <v>28</v>
      </c>
      <c r="G111" s="33">
        <v>43527</v>
      </c>
      <c r="H111" t="s">
        <v>29</v>
      </c>
      <c r="I111">
        <v>819.7</v>
      </c>
      <c r="J111">
        <v>4.7619047620000003</v>
      </c>
      <c r="K111">
        <v>40.984999999999999</v>
      </c>
      <c r="L111">
        <v>9.1999999999999993</v>
      </c>
    </row>
    <row r="112" spans="1:12" x14ac:dyDescent="0.35">
      <c r="A112" s="13" t="s">
        <v>146</v>
      </c>
      <c r="B112" s="13" t="s">
        <v>42</v>
      </c>
      <c r="C112" s="13" t="s">
        <v>43</v>
      </c>
      <c r="D112" s="13" t="s">
        <v>20</v>
      </c>
      <c r="E112" s="13" t="s">
        <v>21</v>
      </c>
      <c r="F112" s="13" t="s">
        <v>36</v>
      </c>
      <c r="G112" s="33">
        <v>43501</v>
      </c>
      <c r="H112" t="s">
        <v>23</v>
      </c>
      <c r="I112">
        <v>32.979999999999997</v>
      </c>
      <c r="J112">
        <v>4.7619047620000003</v>
      </c>
      <c r="K112">
        <v>1.649</v>
      </c>
      <c r="L112">
        <v>4.5999999999999996</v>
      </c>
    </row>
    <row r="113" spans="1:12" x14ac:dyDescent="0.35">
      <c r="A113" s="13" t="s">
        <v>147</v>
      </c>
      <c r="B113" s="13" t="s">
        <v>25</v>
      </c>
      <c r="C113" s="13" t="s">
        <v>26</v>
      </c>
      <c r="D113" s="13" t="s">
        <v>20</v>
      </c>
      <c r="E113" s="13" t="s">
        <v>21</v>
      </c>
      <c r="F113" s="13" t="s">
        <v>22</v>
      </c>
      <c r="G113" s="33">
        <v>43501</v>
      </c>
      <c r="H113" t="s">
        <v>33</v>
      </c>
      <c r="I113">
        <v>294.63</v>
      </c>
      <c r="J113">
        <v>4.7619047620000003</v>
      </c>
      <c r="K113">
        <v>14.7315</v>
      </c>
      <c r="L113">
        <v>7.8</v>
      </c>
    </row>
    <row r="114" spans="1:12" x14ac:dyDescent="0.35">
      <c r="A114" s="13" t="s">
        <v>148</v>
      </c>
      <c r="B114" s="13" t="s">
        <v>42</v>
      </c>
      <c r="C114" s="13" t="s">
        <v>43</v>
      </c>
      <c r="D114" s="13" t="s">
        <v>27</v>
      </c>
      <c r="E114" s="13" t="s">
        <v>21</v>
      </c>
      <c r="F114" s="13" t="s">
        <v>46</v>
      </c>
      <c r="G114" s="33">
        <v>43511</v>
      </c>
      <c r="H114" t="s">
        <v>29</v>
      </c>
      <c r="I114">
        <v>509.88</v>
      </c>
      <c r="J114">
        <v>4.7619047620000003</v>
      </c>
      <c r="K114">
        <v>25.494</v>
      </c>
      <c r="L114">
        <v>8.4</v>
      </c>
    </row>
    <row r="115" spans="1:12" x14ac:dyDescent="0.35">
      <c r="A115" s="13" t="s">
        <v>149</v>
      </c>
      <c r="B115" s="13" t="s">
        <v>18</v>
      </c>
      <c r="C115" s="13" t="s">
        <v>19</v>
      </c>
      <c r="D115" s="13" t="s">
        <v>20</v>
      </c>
      <c r="E115" s="13" t="s">
        <v>31</v>
      </c>
      <c r="F115" s="13" t="s">
        <v>32</v>
      </c>
      <c r="G115" s="33">
        <v>43484</v>
      </c>
      <c r="H115" t="s">
        <v>23</v>
      </c>
      <c r="I115">
        <v>522.63</v>
      </c>
      <c r="J115">
        <v>4.7619047620000003</v>
      </c>
      <c r="K115">
        <v>26.131499999999999</v>
      </c>
      <c r="L115">
        <v>4.3</v>
      </c>
    </row>
    <row r="116" spans="1:12" x14ac:dyDescent="0.35">
      <c r="A116" s="13" t="s">
        <v>150</v>
      </c>
      <c r="B116" s="13" t="s">
        <v>25</v>
      </c>
      <c r="C116" s="13" t="s">
        <v>26</v>
      </c>
      <c r="D116" s="13" t="s">
        <v>20</v>
      </c>
      <c r="E116" s="13" t="s">
        <v>21</v>
      </c>
      <c r="F116" s="13" t="s">
        <v>32</v>
      </c>
      <c r="G116" s="33">
        <v>43497</v>
      </c>
      <c r="H116" t="s">
        <v>33</v>
      </c>
      <c r="I116">
        <v>727.11</v>
      </c>
      <c r="J116">
        <v>4.7619047620000003</v>
      </c>
      <c r="K116">
        <v>36.355499999999999</v>
      </c>
      <c r="L116">
        <v>9.5</v>
      </c>
    </row>
    <row r="117" spans="1:12" x14ac:dyDescent="0.35">
      <c r="A117" s="13" t="s">
        <v>151</v>
      </c>
      <c r="B117" s="13" t="s">
        <v>25</v>
      </c>
      <c r="C117" s="13" t="s">
        <v>26</v>
      </c>
      <c r="D117" s="13" t="s">
        <v>27</v>
      </c>
      <c r="E117" s="13" t="s">
        <v>21</v>
      </c>
      <c r="F117" s="13" t="s">
        <v>46</v>
      </c>
      <c r="G117" s="33">
        <v>43526</v>
      </c>
      <c r="H117" t="s">
        <v>33</v>
      </c>
      <c r="I117">
        <v>81.06</v>
      </c>
      <c r="J117">
        <v>4.7619047620000003</v>
      </c>
      <c r="K117">
        <v>4.0529999999999999</v>
      </c>
      <c r="L117">
        <v>7.1</v>
      </c>
    </row>
    <row r="118" spans="1:12" x14ac:dyDescent="0.35">
      <c r="A118" s="13" t="s">
        <v>152</v>
      </c>
      <c r="B118" s="13" t="s">
        <v>42</v>
      </c>
      <c r="C118" s="13" t="s">
        <v>43</v>
      </c>
      <c r="D118" s="13" t="s">
        <v>20</v>
      </c>
      <c r="E118" s="13" t="s">
        <v>31</v>
      </c>
      <c r="F118" s="13" t="s">
        <v>46</v>
      </c>
      <c r="G118" s="33">
        <v>43529</v>
      </c>
      <c r="H118" t="s">
        <v>23</v>
      </c>
      <c r="I118">
        <v>109.7</v>
      </c>
      <c r="J118">
        <v>4.7619047620000003</v>
      </c>
      <c r="K118">
        <v>5.4850000000000003</v>
      </c>
      <c r="L118">
        <v>5.3</v>
      </c>
    </row>
    <row r="119" spans="1:12" x14ac:dyDescent="0.35">
      <c r="A119" s="13" t="s">
        <v>153</v>
      </c>
      <c r="B119" s="13" t="s">
        <v>42</v>
      </c>
      <c r="C119" s="13" t="s">
        <v>43</v>
      </c>
      <c r="D119" s="13" t="s">
        <v>20</v>
      </c>
      <c r="E119" s="13" t="s">
        <v>31</v>
      </c>
      <c r="F119" s="13" t="s">
        <v>46</v>
      </c>
      <c r="G119" s="33">
        <v>43481</v>
      </c>
      <c r="H119" t="s">
        <v>23</v>
      </c>
      <c r="I119">
        <v>51.36</v>
      </c>
      <c r="J119">
        <v>4.7619047620000003</v>
      </c>
      <c r="K119">
        <v>2.5680000000000001</v>
      </c>
      <c r="L119">
        <v>5.2</v>
      </c>
    </row>
    <row r="120" spans="1:12" x14ac:dyDescent="0.35">
      <c r="A120" s="13" t="s">
        <v>154</v>
      </c>
      <c r="B120" s="13" t="s">
        <v>18</v>
      </c>
      <c r="C120" s="13" t="s">
        <v>19</v>
      </c>
      <c r="D120" s="13" t="s">
        <v>27</v>
      </c>
      <c r="E120" s="13" t="s">
        <v>21</v>
      </c>
      <c r="F120" s="13" t="s">
        <v>44</v>
      </c>
      <c r="G120" s="33">
        <v>43498</v>
      </c>
      <c r="H120" t="s">
        <v>23</v>
      </c>
      <c r="I120">
        <v>109.6</v>
      </c>
      <c r="J120">
        <v>4.7619047620000003</v>
      </c>
      <c r="K120">
        <v>5.48</v>
      </c>
      <c r="L120">
        <v>6</v>
      </c>
    </row>
    <row r="121" spans="1:12" x14ac:dyDescent="0.35">
      <c r="A121" s="13" t="s">
        <v>155</v>
      </c>
      <c r="B121" s="13" t="s">
        <v>42</v>
      </c>
      <c r="C121" s="13" t="s">
        <v>43</v>
      </c>
      <c r="D121" s="13" t="s">
        <v>27</v>
      </c>
      <c r="E121" s="13" t="s">
        <v>31</v>
      </c>
      <c r="F121" s="13" t="s">
        <v>32</v>
      </c>
      <c r="G121" s="33">
        <v>43485</v>
      </c>
      <c r="H121" t="s">
        <v>23</v>
      </c>
      <c r="I121">
        <v>106.88</v>
      </c>
      <c r="J121">
        <v>4.7619047620000003</v>
      </c>
      <c r="K121">
        <v>5.3440000000000003</v>
      </c>
      <c r="L121">
        <v>4.0999999999999996</v>
      </c>
    </row>
    <row r="122" spans="1:12" x14ac:dyDescent="0.35">
      <c r="A122" s="13" t="s">
        <v>156</v>
      </c>
      <c r="B122" s="13" t="s">
        <v>18</v>
      </c>
      <c r="C122" s="13" t="s">
        <v>19</v>
      </c>
      <c r="D122" s="13" t="s">
        <v>27</v>
      </c>
      <c r="E122" s="13" t="s">
        <v>21</v>
      </c>
      <c r="F122" s="13" t="s">
        <v>28</v>
      </c>
      <c r="G122" s="33">
        <v>43510</v>
      </c>
      <c r="H122" t="s">
        <v>33</v>
      </c>
      <c r="I122">
        <v>796.48</v>
      </c>
      <c r="J122">
        <v>4.7619047620000003</v>
      </c>
      <c r="K122">
        <v>39.823999999999998</v>
      </c>
      <c r="L122">
        <v>5.2</v>
      </c>
    </row>
    <row r="123" spans="1:12" x14ac:dyDescent="0.35">
      <c r="A123" s="13" t="s">
        <v>157</v>
      </c>
      <c r="B123" s="13" t="s">
        <v>25</v>
      </c>
      <c r="C123" s="13" t="s">
        <v>26</v>
      </c>
      <c r="D123" s="13" t="s">
        <v>20</v>
      </c>
      <c r="E123" s="13" t="s">
        <v>31</v>
      </c>
      <c r="F123" s="13" t="s">
        <v>36</v>
      </c>
      <c r="G123" s="33">
        <v>43477</v>
      </c>
      <c r="H123" t="s">
        <v>33</v>
      </c>
      <c r="I123">
        <v>399.84</v>
      </c>
      <c r="J123">
        <v>4.7619047620000003</v>
      </c>
      <c r="K123">
        <v>19.992000000000001</v>
      </c>
      <c r="L123">
        <v>6.5</v>
      </c>
    </row>
    <row r="124" spans="1:12" x14ac:dyDescent="0.35">
      <c r="A124" s="13" t="s">
        <v>158</v>
      </c>
      <c r="B124" s="13" t="s">
        <v>42</v>
      </c>
      <c r="C124" s="13" t="s">
        <v>43</v>
      </c>
      <c r="D124" s="13" t="s">
        <v>20</v>
      </c>
      <c r="E124" s="13" t="s">
        <v>31</v>
      </c>
      <c r="F124" s="13" t="s">
        <v>36</v>
      </c>
      <c r="G124" s="33">
        <v>43533</v>
      </c>
      <c r="H124" t="s">
        <v>33</v>
      </c>
      <c r="I124">
        <v>899.64</v>
      </c>
      <c r="J124">
        <v>4.7619047620000003</v>
      </c>
      <c r="K124">
        <v>44.981999999999999</v>
      </c>
      <c r="L124">
        <v>4.2</v>
      </c>
    </row>
    <row r="125" spans="1:12" x14ac:dyDescent="0.35">
      <c r="A125" s="13" t="s">
        <v>159</v>
      </c>
      <c r="B125" s="13" t="s">
        <v>25</v>
      </c>
      <c r="C125" s="13" t="s">
        <v>26</v>
      </c>
      <c r="D125" s="13" t="s">
        <v>20</v>
      </c>
      <c r="E125" s="13" t="s">
        <v>31</v>
      </c>
      <c r="F125" s="13" t="s">
        <v>32</v>
      </c>
      <c r="G125" s="33">
        <v>43537</v>
      </c>
      <c r="H125" t="s">
        <v>33</v>
      </c>
      <c r="I125">
        <v>511.28</v>
      </c>
      <c r="J125">
        <v>4.7619047620000003</v>
      </c>
      <c r="K125">
        <v>25.564</v>
      </c>
      <c r="L125">
        <v>4.5999999999999996</v>
      </c>
    </row>
    <row r="126" spans="1:12" x14ac:dyDescent="0.35">
      <c r="A126" s="13" t="s">
        <v>160</v>
      </c>
      <c r="B126" s="13" t="s">
        <v>42</v>
      </c>
      <c r="C126" s="13" t="s">
        <v>43</v>
      </c>
      <c r="D126" s="13" t="s">
        <v>20</v>
      </c>
      <c r="E126" s="13" t="s">
        <v>21</v>
      </c>
      <c r="F126" s="13" t="s">
        <v>46</v>
      </c>
      <c r="G126" s="33">
        <v>43533</v>
      </c>
      <c r="H126" t="s">
        <v>23</v>
      </c>
      <c r="I126">
        <v>451.76</v>
      </c>
      <c r="J126">
        <v>4.7619047620000003</v>
      </c>
      <c r="K126">
        <v>22.588000000000001</v>
      </c>
      <c r="L126">
        <v>7.3</v>
      </c>
    </row>
    <row r="127" spans="1:12" x14ac:dyDescent="0.35">
      <c r="A127" s="13" t="s">
        <v>161</v>
      </c>
      <c r="B127" s="13" t="s">
        <v>18</v>
      </c>
      <c r="C127" s="13" t="s">
        <v>19</v>
      </c>
      <c r="D127" s="13" t="s">
        <v>27</v>
      </c>
      <c r="E127" s="13" t="s">
        <v>21</v>
      </c>
      <c r="F127" s="13" t="s">
        <v>32</v>
      </c>
      <c r="G127" s="33">
        <v>43534</v>
      </c>
      <c r="H127" t="s">
        <v>33</v>
      </c>
      <c r="I127">
        <v>655.83</v>
      </c>
      <c r="J127">
        <v>4.7619047620000003</v>
      </c>
      <c r="K127">
        <v>32.791499999999999</v>
      </c>
      <c r="L127">
        <v>4.5</v>
      </c>
    </row>
    <row r="128" spans="1:12" x14ac:dyDescent="0.35">
      <c r="A128" s="13" t="s">
        <v>162</v>
      </c>
      <c r="B128" s="13" t="s">
        <v>18</v>
      </c>
      <c r="C128" s="13" t="s">
        <v>19</v>
      </c>
      <c r="D128" s="13" t="s">
        <v>27</v>
      </c>
      <c r="E128" s="13" t="s">
        <v>21</v>
      </c>
      <c r="F128" s="13" t="s">
        <v>36</v>
      </c>
      <c r="G128" s="33">
        <v>43492</v>
      </c>
      <c r="H128" t="s">
        <v>29</v>
      </c>
      <c r="I128">
        <v>161.25</v>
      </c>
      <c r="J128">
        <v>4.7619047620000003</v>
      </c>
      <c r="K128">
        <v>8.0625</v>
      </c>
      <c r="L128">
        <v>9</v>
      </c>
    </row>
    <row r="129" spans="1:12" x14ac:dyDescent="0.35">
      <c r="A129" s="13" t="s">
        <v>163</v>
      </c>
      <c r="B129" s="13" t="s">
        <v>25</v>
      </c>
      <c r="C129" s="13" t="s">
        <v>26</v>
      </c>
      <c r="D129" s="13" t="s">
        <v>27</v>
      </c>
      <c r="E129" s="13" t="s">
        <v>21</v>
      </c>
      <c r="F129" s="13" t="s">
        <v>46</v>
      </c>
      <c r="G129" s="33">
        <v>43473</v>
      </c>
      <c r="H129" t="s">
        <v>33</v>
      </c>
      <c r="I129">
        <v>285.57</v>
      </c>
      <c r="J129">
        <v>4.7619047620000003</v>
      </c>
      <c r="K129">
        <v>14.278499999999999</v>
      </c>
      <c r="L129">
        <v>5.9</v>
      </c>
    </row>
    <row r="130" spans="1:12" x14ac:dyDescent="0.35">
      <c r="A130" s="13" t="s">
        <v>164</v>
      </c>
      <c r="B130" s="13" t="s">
        <v>25</v>
      </c>
      <c r="C130" s="13" t="s">
        <v>26</v>
      </c>
      <c r="D130" s="13" t="s">
        <v>20</v>
      </c>
      <c r="E130" s="13" t="s">
        <v>21</v>
      </c>
      <c r="F130" s="13" t="s">
        <v>44</v>
      </c>
      <c r="G130" s="33">
        <v>43473</v>
      </c>
      <c r="H130" t="s">
        <v>23</v>
      </c>
      <c r="I130">
        <v>548.32000000000005</v>
      </c>
      <c r="J130">
        <v>4.7619047620000003</v>
      </c>
      <c r="K130">
        <v>27.416</v>
      </c>
      <c r="L130">
        <v>8.5</v>
      </c>
    </row>
    <row r="131" spans="1:12" x14ac:dyDescent="0.35">
      <c r="A131" s="13" t="s">
        <v>165</v>
      </c>
      <c r="B131" s="13" t="s">
        <v>42</v>
      </c>
      <c r="C131" s="13" t="s">
        <v>43</v>
      </c>
      <c r="D131" s="13" t="s">
        <v>27</v>
      </c>
      <c r="E131" s="13" t="s">
        <v>21</v>
      </c>
      <c r="F131" s="13" t="s">
        <v>36</v>
      </c>
      <c r="G131" s="33">
        <v>43504</v>
      </c>
      <c r="H131" t="s">
        <v>23</v>
      </c>
      <c r="I131">
        <v>812.52</v>
      </c>
      <c r="J131">
        <v>4.7619047620000003</v>
      </c>
      <c r="K131">
        <v>40.625999999999998</v>
      </c>
      <c r="L131">
        <v>7.2</v>
      </c>
    </row>
    <row r="132" spans="1:12" x14ac:dyDescent="0.35">
      <c r="A132" s="13" t="s">
        <v>166</v>
      </c>
      <c r="B132" s="13" t="s">
        <v>42</v>
      </c>
      <c r="C132" s="13" t="s">
        <v>43</v>
      </c>
      <c r="D132" s="13" t="s">
        <v>27</v>
      </c>
      <c r="E132" s="13" t="s">
        <v>21</v>
      </c>
      <c r="F132" s="13" t="s">
        <v>46</v>
      </c>
      <c r="G132" s="33">
        <v>43490</v>
      </c>
      <c r="H132" t="s">
        <v>29</v>
      </c>
      <c r="I132">
        <v>277.33999999999997</v>
      </c>
      <c r="J132">
        <v>4.7619047620000003</v>
      </c>
      <c r="K132">
        <v>13.867000000000001</v>
      </c>
      <c r="L132">
        <v>7.5</v>
      </c>
    </row>
    <row r="133" spans="1:12" x14ac:dyDescent="0.35">
      <c r="A133" s="13" t="s">
        <v>167</v>
      </c>
      <c r="B133" s="13" t="s">
        <v>18</v>
      </c>
      <c r="C133" s="13" t="s">
        <v>19</v>
      </c>
      <c r="D133" s="13" t="s">
        <v>20</v>
      </c>
      <c r="E133" s="13" t="s">
        <v>21</v>
      </c>
      <c r="F133" s="13" t="s">
        <v>36</v>
      </c>
      <c r="G133" s="33">
        <v>43530</v>
      </c>
      <c r="H133" t="s">
        <v>29</v>
      </c>
      <c r="I133">
        <v>552.78</v>
      </c>
      <c r="J133">
        <v>4.7619047620000003</v>
      </c>
      <c r="K133">
        <v>27.638999999999999</v>
      </c>
      <c r="L133">
        <v>8.3000000000000007</v>
      </c>
    </row>
    <row r="134" spans="1:12" x14ac:dyDescent="0.35">
      <c r="A134" s="13" t="s">
        <v>168</v>
      </c>
      <c r="B134" s="13" t="s">
        <v>42</v>
      </c>
      <c r="C134" s="13" t="s">
        <v>43</v>
      </c>
      <c r="D134" s="13" t="s">
        <v>27</v>
      </c>
      <c r="E134" s="13" t="s">
        <v>21</v>
      </c>
      <c r="F134" s="13" t="s">
        <v>36</v>
      </c>
      <c r="G134" s="33">
        <v>43506</v>
      </c>
      <c r="H134" t="s">
        <v>29</v>
      </c>
      <c r="I134">
        <v>139.36000000000001</v>
      </c>
      <c r="J134">
        <v>4.7619047620000003</v>
      </c>
      <c r="K134">
        <v>6.968</v>
      </c>
      <c r="L134">
        <v>7.4</v>
      </c>
    </row>
    <row r="135" spans="1:12" x14ac:dyDescent="0.35">
      <c r="A135" s="13" t="s">
        <v>169</v>
      </c>
      <c r="B135" s="13" t="s">
        <v>42</v>
      </c>
      <c r="C135" s="13" t="s">
        <v>43</v>
      </c>
      <c r="D135" s="13" t="s">
        <v>20</v>
      </c>
      <c r="E135" s="13" t="s">
        <v>31</v>
      </c>
      <c r="F135" s="13" t="s">
        <v>28</v>
      </c>
      <c r="G135" s="33">
        <v>43513</v>
      </c>
      <c r="H135" t="s">
        <v>33</v>
      </c>
      <c r="I135">
        <v>524.70000000000005</v>
      </c>
      <c r="J135">
        <v>4.7619047620000003</v>
      </c>
      <c r="K135">
        <v>26.234999999999999</v>
      </c>
      <c r="L135">
        <v>8.8000000000000007</v>
      </c>
    </row>
    <row r="136" spans="1:12" x14ac:dyDescent="0.35">
      <c r="A136" s="13" t="s">
        <v>170</v>
      </c>
      <c r="B136" s="13" t="s">
        <v>25</v>
      </c>
      <c r="C136" s="13" t="s">
        <v>26</v>
      </c>
      <c r="D136" s="13" t="s">
        <v>27</v>
      </c>
      <c r="E136" s="13" t="s">
        <v>21</v>
      </c>
      <c r="F136" s="13" t="s">
        <v>22</v>
      </c>
      <c r="G136" s="33">
        <v>43532</v>
      </c>
      <c r="H136" t="s">
        <v>23</v>
      </c>
      <c r="I136">
        <v>487.8</v>
      </c>
      <c r="J136">
        <v>4.7619047620000003</v>
      </c>
      <c r="K136">
        <v>24.39</v>
      </c>
      <c r="L136">
        <v>5.3</v>
      </c>
    </row>
    <row r="137" spans="1:12" x14ac:dyDescent="0.35">
      <c r="A137" s="13" t="s">
        <v>171</v>
      </c>
      <c r="B137" s="13" t="s">
        <v>25</v>
      </c>
      <c r="C137" s="13" t="s">
        <v>26</v>
      </c>
      <c r="D137" s="13" t="s">
        <v>27</v>
      </c>
      <c r="E137" s="13" t="s">
        <v>31</v>
      </c>
      <c r="F137" s="13" t="s">
        <v>46</v>
      </c>
      <c r="G137" s="33">
        <v>43514</v>
      </c>
      <c r="H137" t="s">
        <v>29</v>
      </c>
      <c r="I137">
        <v>270.66000000000003</v>
      </c>
      <c r="J137">
        <v>4.7619047620000003</v>
      </c>
      <c r="K137">
        <v>13.532999999999999</v>
      </c>
      <c r="L137">
        <v>6.2</v>
      </c>
    </row>
    <row r="138" spans="1:12" x14ac:dyDescent="0.35">
      <c r="A138" s="13" t="s">
        <v>172</v>
      </c>
      <c r="B138" s="13" t="s">
        <v>18</v>
      </c>
      <c r="C138" s="13" t="s">
        <v>19</v>
      </c>
      <c r="D138" s="13" t="s">
        <v>27</v>
      </c>
      <c r="E138" s="13" t="s">
        <v>21</v>
      </c>
      <c r="F138" s="13" t="s">
        <v>28</v>
      </c>
      <c r="G138" s="33">
        <v>43483</v>
      </c>
      <c r="H138" t="s">
        <v>33</v>
      </c>
      <c r="I138">
        <v>131.55000000000001</v>
      </c>
      <c r="J138">
        <v>4.7619047620000003</v>
      </c>
      <c r="K138">
        <v>6.5774999999999997</v>
      </c>
      <c r="L138">
        <v>8.8000000000000007</v>
      </c>
    </row>
    <row r="139" spans="1:12" x14ac:dyDescent="0.35">
      <c r="A139" s="13" t="s">
        <v>173</v>
      </c>
      <c r="B139" s="13" t="s">
        <v>18</v>
      </c>
      <c r="C139" s="13" t="s">
        <v>19</v>
      </c>
      <c r="D139" s="13" t="s">
        <v>20</v>
      </c>
      <c r="E139" s="13" t="s">
        <v>21</v>
      </c>
      <c r="F139" s="13" t="s">
        <v>32</v>
      </c>
      <c r="G139" s="33">
        <v>43514</v>
      </c>
      <c r="H139" t="s">
        <v>29</v>
      </c>
      <c r="I139">
        <v>206.52</v>
      </c>
      <c r="J139">
        <v>4.7619047620000003</v>
      </c>
      <c r="K139">
        <v>10.326000000000001</v>
      </c>
      <c r="L139">
        <v>9.8000000000000007</v>
      </c>
    </row>
    <row r="140" spans="1:12" x14ac:dyDescent="0.35">
      <c r="A140" s="13" t="s">
        <v>174</v>
      </c>
      <c r="B140" s="13" t="s">
        <v>42</v>
      </c>
      <c r="C140" s="13" t="s">
        <v>43</v>
      </c>
      <c r="D140" s="13" t="s">
        <v>27</v>
      </c>
      <c r="E140" s="13" t="s">
        <v>31</v>
      </c>
      <c r="F140" s="13" t="s">
        <v>36</v>
      </c>
      <c r="G140" s="33">
        <v>43512</v>
      </c>
      <c r="H140" t="s">
        <v>29</v>
      </c>
      <c r="I140">
        <v>519.1</v>
      </c>
      <c r="J140">
        <v>4.7619047620000003</v>
      </c>
      <c r="K140">
        <v>25.954999999999998</v>
      </c>
      <c r="L140">
        <v>8.1999999999999993</v>
      </c>
    </row>
    <row r="141" spans="1:12" x14ac:dyDescent="0.35">
      <c r="A141" s="13" t="s">
        <v>175</v>
      </c>
      <c r="B141" s="13" t="s">
        <v>18</v>
      </c>
      <c r="C141" s="13" t="s">
        <v>19</v>
      </c>
      <c r="D141" s="13" t="s">
        <v>27</v>
      </c>
      <c r="E141" s="13" t="s">
        <v>31</v>
      </c>
      <c r="F141" s="13" t="s">
        <v>36</v>
      </c>
      <c r="G141" s="33">
        <v>43540</v>
      </c>
      <c r="H141" t="s">
        <v>23</v>
      </c>
      <c r="I141">
        <v>580</v>
      </c>
      <c r="J141">
        <v>4.7619047620000003</v>
      </c>
      <c r="K141">
        <v>29</v>
      </c>
      <c r="L141">
        <v>9.1999999999999993</v>
      </c>
    </row>
    <row r="142" spans="1:12" x14ac:dyDescent="0.35">
      <c r="A142" s="13" t="s">
        <v>176</v>
      </c>
      <c r="B142" s="13" t="s">
        <v>25</v>
      </c>
      <c r="C142" s="13" t="s">
        <v>26</v>
      </c>
      <c r="D142" s="13" t="s">
        <v>20</v>
      </c>
      <c r="E142" s="13" t="s">
        <v>21</v>
      </c>
      <c r="F142" s="13" t="s">
        <v>36</v>
      </c>
      <c r="G142" s="33">
        <v>43488</v>
      </c>
      <c r="H142" t="s">
        <v>33</v>
      </c>
      <c r="I142">
        <v>898</v>
      </c>
      <c r="J142">
        <v>4.7619047620000003</v>
      </c>
      <c r="K142">
        <v>44.9</v>
      </c>
      <c r="L142">
        <v>5.4</v>
      </c>
    </row>
    <row r="143" spans="1:12" x14ac:dyDescent="0.35">
      <c r="A143" s="13" t="s">
        <v>177</v>
      </c>
      <c r="B143" s="13" t="s">
        <v>25</v>
      </c>
      <c r="C143" s="13" t="s">
        <v>26</v>
      </c>
      <c r="D143" s="13" t="s">
        <v>20</v>
      </c>
      <c r="E143" s="13" t="s">
        <v>31</v>
      </c>
      <c r="F143" s="13" t="s">
        <v>22</v>
      </c>
      <c r="G143" s="33">
        <v>43490</v>
      </c>
      <c r="H143" t="s">
        <v>29</v>
      </c>
      <c r="I143">
        <v>905</v>
      </c>
      <c r="J143">
        <v>4.7619047620000003</v>
      </c>
      <c r="K143">
        <v>45.25</v>
      </c>
      <c r="L143">
        <v>8.1</v>
      </c>
    </row>
    <row r="144" spans="1:12" x14ac:dyDescent="0.35">
      <c r="A144" s="13" t="s">
        <v>178</v>
      </c>
      <c r="B144" s="13" t="s">
        <v>25</v>
      </c>
      <c r="C144" s="13" t="s">
        <v>26</v>
      </c>
      <c r="D144" s="13" t="s">
        <v>20</v>
      </c>
      <c r="E144" s="13" t="s">
        <v>21</v>
      </c>
      <c r="F144" s="13" t="s">
        <v>22</v>
      </c>
      <c r="G144" s="33">
        <v>43501</v>
      </c>
      <c r="H144" t="s">
        <v>29</v>
      </c>
      <c r="I144">
        <v>686</v>
      </c>
      <c r="J144">
        <v>4.7619047620000003</v>
      </c>
      <c r="K144">
        <v>34.299999999999997</v>
      </c>
      <c r="L144">
        <v>9.1</v>
      </c>
    </row>
    <row r="145" spans="1:12" x14ac:dyDescent="0.35">
      <c r="A145" s="13" t="s">
        <v>179</v>
      </c>
      <c r="B145" s="13" t="s">
        <v>25</v>
      </c>
      <c r="C145" s="13" t="s">
        <v>26</v>
      </c>
      <c r="D145" s="13" t="s">
        <v>20</v>
      </c>
      <c r="E145" s="13" t="s">
        <v>21</v>
      </c>
      <c r="F145" s="13" t="s">
        <v>44</v>
      </c>
      <c r="G145" s="33">
        <v>43518</v>
      </c>
      <c r="H145" t="s">
        <v>33</v>
      </c>
      <c r="I145">
        <v>30.41</v>
      </c>
      <c r="J145">
        <v>4.7619047620000003</v>
      </c>
      <c r="K145">
        <v>1.5205</v>
      </c>
      <c r="L145">
        <v>8.4</v>
      </c>
    </row>
    <row r="146" spans="1:12" x14ac:dyDescent="0.35">
      <c r="A146" s="13" t="s">
        <v>180</v>
      </c>
      <c r="B146" s="13" t="s">
        <v>18</v>
      </c>
      <c r="C146" s="13" t="s">
        <v>19</v>
      </c>
      <c r="D146" s="13" t="s">
        <v>27</v>
      </c>
      <c r="E146" s="13" t="s">
        <v>21</v>
      </c>
      <c r="F146" s="13" t="s">
        <v>32</v>
      </c>
      <c r="G146" s="33">
        <v>43486</v>
      </c>
      <c r="H146" t="s">
        <v>23</v>
      </c>
      <c r="I146">
        <v>467.7</v>
      </c>
      <c r="J146">
        <v>4.7619047620000003</v>
      </c>
      <c r="K146">
        <v>23.385000000000002</v>
      </c>
      <c r="L146">
        <v>8</v>
      </c>
    </row>
    <row r="147" spans="1:12" x14ac:dyDescent="0.35">
      <c r="A147" s="13" t="s">
        <v>181</v>
      </c>
      <c r="B147" s="13" t="s">
        <v>25</v>
      </c>
      <c r="C147" s="13" t="s">
        <v>26</v>
      </c>
      <c r="D147" s="13" t="s">
        <v>27</v>
      </c>
      <c r="E147" s="13" t="s">
        <v>21</v>
      </c>
      <c r="F147" s="13" t="s">
        <v>22</v>
      </c>
      <c r="G147" s="33">
        <v>43532</v>
      </c>
      <c r="H147" t="s">
        <v>33</v>
      </c>
      <c r="I147">
        <v>277.56</v>
      </c>
      <c r="J147">
        <v>4.7619047620000003</v>
      </c>
      <c r="K147">
        <v>13.878</v>
      </c>
      <c r="L147">
        <v>9.5</v>
      </c>
    </row>
    <row r="148" spans="1:12" x14ac:dyDescent="0.35">
      <c r="A148" s="13" t="s">
        <v>182</v>
      </c>
      <c r="B148" s="13" t="s">
        <v>18</v>
      </c>
      <c r="C148" s="13" t="s">
        <v>19</v>
      </c>
      <c r="D148" s="13" t="s">
        <v>20</v>
      </c>
      <c r="E148" s="13" t="s">
        <v>21</v>
      </c>
      <c r="F148" s="13" t="s">
        <v>46</v>
      </c>
      <c r="G148" s="33">
        <v>43506</v>
      </c>
      <c r="H148" t="s">
        <v>23</v>
      </c>
      <c r="I148">
        <v>301.39999999999998</v>
      </c>
      <c r="J148">
        <v>4.7619047620000003</v>
      </c>
      <c r="K148">
        <v>15.07</v>
      </c>
      <c r="L148">
        <v>9.1999999999999993</v>
      </c>
    </row>
    <row r="149" spans="1:12" x14ac:dyDescent="0.35">
      <c r="A149" s="13" t="s">
        <v>183</v>
      </c>
      <c r="B149" s="13" t="s">
        <v>25</v>
      </c>
      <c r="C149" s="13" t="s">
        <v>26</v>
      </c>
      <c r="D149" s="13" t="s">
        <v>27</v>
      </c>
      <c r="E149" s="13" t="s">
        <v>31</v>
      </c>
      <c r="F149" s="13" t="s">
        <v>22</v>
      </c>
      <c r="G149" s="33">
        <v>43543</v>
      </c>
      <c r="H149" t="s">
        <v>33</v>
      </c>
      <c r="I149">
        <v>264.56</v>
      </c>
      <c r="J149">
        <v>4.7619047620000003</v>
      </c>
      <c r="K149">
        <v>13.228</v>
      </c>
      <c r="L149">
        <v>5.6</v>
      </c>
    </row>
    <row r="150" spans="1:12" x14ac:dyDescent="0.35">
      <c r="A150" s="13" t="s">
        <v>184</v>
      </c>
      <c r="B150" s="13" t="s">
        <v>42</v>
      </c>
      <c r="C150" s="13" t="s">
        <v>43</v>
      </c>
      <c r="D150" s="13" t="s">
        <v>20</v>
      </c>
      <c r="E150" s="13" t="s">
        <v>31</v>
      </c>
      <c r="F150" s="13" t="s">
        <v>32</v>
      </c>
      <c r="G150" s="33">
        <v>43530</v>
      </c>
      <c r="H150" t="s">
        <v>33</v>
      </c>
      <c r="I150">
        <v>574.88</v>
      </c>
      <c r="J150">
        <v>4.7619047620000003</v>
      </c>
      <c r="K150">
        <v>28.744</v>
      </c>
      <c r="L150">
        <v>6.2</v>
      </c>
    </row>
    <row r="151" spans="1:12" x14ac:dyDescent="0.35">
      <c r="A151" s="13" t="s">
        <v>185</v>
      </c>
      <c r="B151" s="13" t="s">
        <v>18</v>
      </c>
      <c r="C151" s="13" t="s">
        <v>19</v>
      </c>
      <c r="D151" s="13" t="s">
        <v>27</v>
      </c>
      <c r="E151" s="13" t="s">
        <v>31</v>
      </c>
      <c r="F151" s="13" t="s">
        <v>22</v>
      </c>
      <c r="G151" s="33">
        <v>43551</v>
      </c>
      <c r="H151" t="s">
        <v>33</v>
      </c>
      <c r="I151">
        <v>259.68</v>
      </c>
      <c r="J151">
        <v>4.7619047620000003</v>
      </c>
      <c r="K151">
        <v>12.984</v>
      </c>
      <c r="L151">
        <v>4.9000000000000004</v>
      </c>
    </row>
    <row r="152" spans="1:12" x14ac:dyDescent="0.35">
      <c r="A152" s="13" t="s">
        <v>186</v>
      </c>
      <c r="B152" s="13" t="s">
        <v>42</v>
      </c>
      <c r="C152" s="13" t="s">
        <v>43</v>
      </c>
      <c r="D152" s="13" t="s">
        <v>20</v>
      </c>
      <c r="E152" s="13" t="s">
        <v>21</v>
      </c>
      <c r="F152" s="13" t="s">
        <v>46</v>
      </c>
      <c r="G152" s="33">
        <v>43547</v>
      </c>
      <c r="H152" t="s">
        <v>33</v>
      </c>
      <c r="I152">
        <v>366.16</v>
      </c>
      <c r="J152">
        <v>4.7619047620000003</v>
      </c>
      <c r="K152">
        <v>18.308</v>
      </c>
      <c r="L152">
        <v>4.8</v>
      </c>
    </row>
    <row r="153" spans="1:12" x14ac:dyDescent="0.35">
      <c r="A153" s="13" t="s">
        <v>187</v>
      </c>
      <c r="B153" s="13" t="s">
        <v>25</v>
      </c>
      <c r="C153" s="13" t="s">
        <v>26</v>
      </c>
      <c r="D153" s="13" t="s">
        <v>20</v>
      </c>
      <c r="E153" s="13" t="s">
        <v>31</v>
      </c>
      <c r="F153" s="13" t="s">
        <v>36</v>
      </c>
      <c r="G153" s="33">
        <v>43535</v>
      </c>
      <c r="H153" t="s">
        <v>33</v>
      </c>
      <c r="I153">
        <v>241.92</v>
      </c>
      <c r="J153">
        <v>4.7619047620000003</v>
      </c>
      <c r="K153">
        <v>12.096</v>
      </c>
      <c r="L153">
        <v>7.3</v>
      </c>
    </row>
    <row r="154" spans="1:12" x14ac:dyDescent="0.35">
      <c r="A154" s="13" t="s">
        <v>188</v>
      </c>
      <c r="B154" s="13" t="s">
        <v>18</v>
      </c>
      <c r="C154" s="13" t="s">
        <v>19</v>
      </c>
      <c r="D154" s="13" t="s">
        <v>27</v>
      </c>
      <c r="E154" s="13" t="s">
        <v>31</v>
      </c>
      <c r="F154" s="13" t="s">
        <v>46</v>
      </c>
      <c r="G154" s="33">
        <v>43494</v>
      </c>
      <c r="H154" t="s">
        <v>33</v>
      </c>
      <c r="I154">
        <v>749.16</v>
      </c>
      <c r="J154">
        <v>4.7619047620000003</v>
      </c>
      <c r="K154">
        <v>37.457999999999998</v>
      </c>
      <c r="L154">
        <v>7.4</v>
      </c>
    </row>
    <row r="155" spans="1:12" x14ac:dyDescent="0.35">
      <c r="A155" s="13" t="s">
        <v>189</v>
      </c>
      <c r="B155" s="13" t="s">
        <v>25</v>
      </c>
      <c r="C155" s="13" t="s">
        <v>26</v>
      </c>
      <c r="D155" s="13" t="s">
        <v>27</v>
      </c>
      <c r="E155" s="13" t="s">
        <v>21</v>
      </c>
      <c r="F155" s="13" t="s">
        <v>44</v>
      </c>
      <c r="G155" s="33">
        <v>43503</v>
      </c>
      <c r="H155" t="s">
        <v>23</v>
      </c>
      <c r="I155">
        <v>98.88</v>
      </c>
      <c r="J155">
        <v>4.7619047620000003</v>
      </c>
      <c r="K155">
        <v>4.944</v>
      </c>
      <c r="L155">
        <v>9.9</v>
      </c>
    </row>
    <row r="156" spans="1:12" x14ac:dyDescent="0.35">
      <c r="A156" s="13" t="s">
        <v>190</v>
      </c>
      <c r="B156" s="13" t="s">
        <v>25</v>
      </c>
      <c r="C156" s="13" t="s">
        <v>26</v>
      </c>
      <c r="D156" s="13" t="s">
        <v>27</v>
      </c>
      <c r="E156" s="13" t="s">
        <v>21</v>
      </c>
      <c r="F156" s="13" t="s">
        <v>36</v>
      </c>
      <c r="G156" s="33">
        <v>43493</v>
      </c>
      <c r="H156" t="s">
        <v>29</v>
      </c>
      <c r="I156">
        <v>647.76</v>
      </c>
      <c r="J156">
        <v>4.7619047620000003</v>
      </c>
      <c r="K156">
        <v>32.387999999999998</v>
      </c>
      <c r="L156">
        <v>9.3000000000000007</v>
      </c>
    </row>
    <row r="157" spans="1:12" x14ac:dyDescent="0.35">
      <c r="A157" s="13" t="s">
        <v>191</v>
      </c>
      <c r="B157" s="13" t="s">
        <v>18</v>
      </c>
      <c r="C157" s="13" t="s">
        <v>19</v>
      </c>
      <c r="D157" s="13" t="s">
        <v>20</v>
      </c>
      <c r="E157" s="13" t="s">
        <v>31</v>
      </c>
      <c r="F157" s="13" t="s">
        <v>44</v>
      </c>
      <c r="G157" s="33">
        <v>43516</v>
      </c>
      <c r="H157" t="s">
        <v>33</v>
      </c>
      <c r="I157">
        <v>461.45</v>
      </c>
      <c r="J157">
        <v>4.7619047620000003</v>
      </c>
      <c r="K157">
        <v>23.072500000000002</v>
      </c>
      <c r="L157">
        <v>9</v>
      </c>
    </row>
    <row r="158" spans="1:12" x14ac:dyDescent="0.35">
      <c r="A158" s="13" t="s">
        <v>192</v>
      </c>
      <c r="B158" s="13" t="s">
        <v>42</v>
      </c>
      <c r="C158" s="13" t="s">
        <v>43</v>
      </c>
      <c r="D158" s="13" t="s">
        <v>20</v>
      </c>
      <c r="E158" s="13" t="s">
        <v>31</v>
      </c>
      <c r="F158" s="13" t="s">
        <v>28</v>
      </c>
      <c r="G158" s="33">
        <v>43469</v>
      </c>
      <c r="H158" t="s">
        <v>29</v>
      </c>
      <c r="I158">
        <v>72.17</v>
      </c>
      <c r="J158">
        <v>4.7619047620000003</v>
      </c>
      <c r="K158">
        <v>3.6084999999999998</v>
      </c>
      <c r="L158">
        <v>6.1</v>
      </c>
    </row>
    <row r="159" spans="1:12" x14ac:dyDescent="0.35">
      <c r="A159" s="13" t="s">
        <v>193</v>
      </c>
      <c r="B159" s="13" t="s">
        <v>42</v>
      </c>
      <c r="C159" s="13" t="s">
        <v>43</v>
      </c>
      <c r="D159" s="13" t="s">
        <v>27</v>
      </c>
      <c r="E159" s="13" t="s">
        <v>31</v>
      </c>
      <c r="F159" s="13" t="s">
        <v>32</v>
      </c>
      <c r="G159" s="33">
        <v>43531</v>
      </c>
      <c r="H159" t="s">
        <v>23</v>
      </c>
      <c r="I159">
        <v>251.4</v>
      </c>
      <c r="J159">
        <v>4.7619047620000003</v>
      </c>
      <c r="K159">
        <v>12.57</v>
      </c>
      <c r="L159">
        <v>9.6999999999999993</v>
      </c>
    </row>
    <row r="160" spans="1:12" x14ac:dyDescent="0.35">
      <c r="A160" s="13" t="s">
        <v>194</v>
      </c>
      <c r="B160" s="13" t="s">
        <v>42</v>
      </c>
      <c r="C160" s="13" t="s">
        <v>43</v>
      </c>
      <c r="D160" s="13" t="s">
        <v>20</v>
      </c>
      <c r="E160" s="13" t="s">
        <v>31</v>
      </c>
      <c r="F160" s="13" t="s">
        <v>22</v>
      </c>
      <c r="G160" s="33">
        <v>43554</v>
      </c>
      <c r="H160" t="s">
        <v>23</v>
      </c>
      <c r="I160">
        <v>874.98</v>
      </c>
      <c r="J160">
        <v>4.7619047620000003</v>
      </c>
      <c r="K160">
        <v>43.749000000000002</v>
      </c>
      <c r="L160">
        <v>6</v>
      </c>
    </row>
    <row r="161" spans="1:12" x14ac:dyDescent="0.35">
      <c r="A161" s="13" t="s">
        <v>195</v>
      </c>
      <c r="B161" s="13" t="s">
        <v>42</v>
      </c>
      <c r="C161" s="13" t="s">
        <v>43</v>
      </c>
      <c r="D161" s="13" t="s">
        <v>27</v>
      </c>
      <c r="E161" s="13" t="s">
        <v>31</v>
      </c>
      <c r="F161" s="13" t="s">
        <v>36</v>
      </c>
      <c r="G161" s="33">
        <v>43551</v>
      </c>
      <c r="H161" t="s">
        <v>23</v>
      </c>
      <c r="I161">
        <v>560.34</v>
      </c>
      <c r="J161">
        <v>4.7619047620000003</v>
      </c>
      <c r="K161">
        <v>28.016999999999999</v>
      </c>
      <c r="L161">
        <v>10</v>
      </c>
    </row>
    <row r="162" spans="1:12" x14ac:dyDescent="0.35">
      <c r="A162" s="13" t="s">
        <v>196</v>
      </c>
      <c r="B162" s="13" t="s">
        <v>25</v>
      </c>
      <c r="C162" s="13" t="s">
        <v>26</v>
      </c>
      <c r="D162" s="13" t="s">
        <v>27</v>
      </c>
      <c r="E162" s="13" t="s">
        <v>21</v>
      </c>
      <c r="F162" s="13" t="s">
        <v>44</v>
      </c>
      <c r="G162" s="33">
        <v>43484</v>
      </c>
      <c r="H162" t="s">
        <v>33</v>
      </c>
      <c r="I162">
        <v>345.44</v>
      </c>
      <c r="J162">
        <v>4.7619047620000003</v>
      </c>
      <c r="K162">
        <v>17.271999999999998</v>
      </c>
      <c r="L162">
        <v>8.3000000000000007</v>
      </c>
    </row>
    <row r="163" spans="1:12" x14ac:dyDescent="0.35">
      <c r="A163" s="13" t="s">
        <v>197</v>
      </c>
      <c r="B163" s="13" t="s">
        <v>18</v>
      </c>
      <c r="C163" s="13" t="s">
        <v>19</v>
      </c>
      <c r="D163" s="13" t="s">
        <v>27</v>
      </c>
      <c r="E163" s="13" t="s">
        <v>31</v>
      </c>
      <c r="F163" s="13" t="s">
        <v>36</v>
      </c>
      <c r="G163" s="33">
        <v>43521</v>
      </c>
      <c r="H163" t="s">
        <v>29</v>
      </c>
      <c r="I163">
        <v>63.69</v>
      </c>
      <c r="J163">
        <v>4.7619047620000003</v>
      </c>
      <c r="K163">
        <v>3.1844999999999999</v>
      </c>
      <c r="L163">
        <v>6</v>
      </c>
    </row>
    <row r="164" spans="1:12" x14ac:dyDescent="0.35">
      <c r="A164" s="13" t="s">
        <v>198</v>
      </c>
      <c r="B164" s="13" t="s">
        <v>18</v>
      </c>
      <c r="C164" s="13" t="s">
        <v>19</v>
      </c>
      <c r="D164" s="13" t="s">
        <v>27</v>
      </c>
      <c r="E164" s="13" t="s">
        <v>31</v>
      </c>
      <c r="F164" s="13" t="s">
        <v>44</v>
      </c>
      <c r="G164" s="33">
        <v>43537</v>
      </c>
      <c r="H164" t="s">
        <v>33</v>
      </c>
      <c r="I164">
        <v>320.52999999999997</v>
      </c>
      <c r="J164">
        <v>4.7619047620000003</v>
      </c>
      <c r="K164">
        <v>16.026499999999999</v>
      </c>
      <c r="L164">
        <v>7</v>
      </c>
    </row>
    <row r="165" spans="1:12" x14ac:dyDescent="0.35">
      <c r="A165" s="13" t="s">
        <v>199</v>
      </c>
      <c r="B165" s="13" t="s">
        <v>25</v>
      </c>
      <c r="C165" s="13" t="s">
        <v>26</v>
      </c>
      <c r="D165" s="13" t="s">
        <v>27</v>
      </c>
      <c r="E165" s="13" t="s">
        <v>31</v>
      </c>
      <c r="F165" s="13" t="s">
        <v>36</v>
      </c>
      <c r="G165" s="33">
        <v>43495</v>
      </c>
      <c r="H165" t="s">
        <v>23</v>
      </c>
      <c r="I165">
        <v>152.80000000000001</v>
      </c>
      <c r="J165">
        <v>4.7619047620000003</v>
      </c>
      <c r="K165">
        <v>7.64</v>
      </c>
      <c r="L165">
        <v>6.5</v>
      </c>
    </row>
    <row r="166" spans="1:12" x14ac:dyDescent="0.35">
      <c r="A166" s="13" t="s">
        <v>200</v>
      </c>
      <c r="B166" s="13" t="s">
        <v>42</v>
      </c>
      <c r="C166" s="13" t="s">
        <v>43</v>
      </c>
      <c r="D166" s="13" t="s">
        <v>27</v>
      </c>
      <c r="E166" s="13" t="s">
        <v>31</v>
      </c>
      <c r="F166" s="13" t="s">
        <v>44</v>
      </c>
      <c r="G166" s="33">
        <v>43516</v>
      </c>
      <c r="H166" t="s">
        <v>33</v>
      </c>
      <c r="I166">
        <v>399</v>
      </c>
      <c r="J166">
        <v>4.7619047620000003</v>
      </c>
      <c r="K166">
        <v>19.95</v>
      </c>
      <c r="L166">
        <v>5.9</v>
      </c>
    </row>
    <row r="167" spans="1:12" x14ac:dyDescent="0.35">
      <c r="A167" s="13" t="s">
        <v>201</v>
      </c>
      <c r="B167" s="13" t="s">
        <v>42</v>
      </c>
      <c r="C167" s="13" t="s">
        <v>43</v>
      </c>
      <c r="D167" s="13" t="s">
        <v>20</v>
      </c>
      <c r="E167" s="13" t="s">
        <v>31</v>
      </c>
      <c r="F167" s="13" t="s">
        <v>22</v>
      </c>
      <c r="G167" s="33">
        <v>43521</v>
      </c>
      <c r="H167" t="s">
        <v>23</v>
      </c>
      <c r="I167">
        <v>340.56</v>
      </c>
      <c r="J167">
        <v>4.7619047620000003</v>
      </c>
      <c r="K167">
        <v>17.027999999999999</v>
      </c>
      <c r="L167">
        <v>5.6</v>
      </c>
    </row>
    <row r="168" spans="1:12" x14ac:dyDescent="0.35">
      <c r="A168" s="13" t="s">
        <v>202</v>
      </c>
      <c r="B168" s="13" t="s">
        <v>25</v>
      </c>
      <c r="C168" s="13" t="s">
        <v>26</v>
      </c>
      <c r="D168" s="13" t="s">
        <v>27</v>
      </c>
      <c r="E168" s="13" t="s">
        <v>31</v>
      </c>
      <c r="F168" s="13" t="s">
        <v>32</v>
      </c>
      <c r="G168" s="33">
        <v>43481</v>
      </c>
      <c r="H168" t="s">
        <v>29</v>
      </c>
      <c r="I168">
        <v>955.8</v>
      </c>
      <c r="J168">
        <v>4.7619047620000003</v>
      </c>
      <c r="K168">
        <v>47.79</v>
      </c>
      <c r="L168">
        <v>4.8</v>
      </c>
    </row>
    <row r="169" spans="1:12" x14ac:dyDescent="0.35">
      <c r="A169" s="13" t="s">
        <v>203</v>
      </c>
      <c r="B169" s="13" t="s">
        <v>18</v>
      </c>
      <c r="C169" s="13" t="s">
        <v>19</v>
      </c>
      <c r="D169" s="13" t="s">
        <v>27</v>
      </c>
      <c r="E169" s="13" t="s">
        <v>31</v>
      </c>
      <c r="F169" s="13" t="s">
        <v>46</v>
      </c>
      <c r="G169" s="33">
        <v>43504</v>
      </c>
      <c r="H169" t="s">
        <v>33</v>
      </c>
      <c r="I169">
        <v>989.8</v>
      </c>
      <c r="J169">
        <v>4.7619047620000003</v>
      </c>
      <c r="K169">
        <v>49.49</v>
      </c>
      <c r="L169">
        <v>8.6999999999999993</v>
      </c>
    </row>
    <row r="170" spans="1:12" x14ac:dyDescent="0.35">
      <c r="A170" s="13" t="s">
        <v>204</v>
      </c>
      <c r="B170" s="13" t="s">
        <v>18</v>
      </c>
      <c r="C170" s="13" t="s">
        <v>19</v>
      </c>
      <c r="D170" s="13" t="s">
        <v>27</v>
      </c>
      <c r="E170" s="13" t="s">
        <v>31</v>
      </c>
      <c r="F170" s="13" t="s">
        <v>44</v>
      </c>
      <c r="G170" s="33">
        <v>43484</v>
      </c>
      <c r="H170" t="s">
        <v>29</v>
      </c>
      <c r="I170">
        <v>307.68</v>
      </c>
      <c r="J170">
        <v>4.7619047620000003</v>
      </c>
      <c r="K170">
        <v>15.384</v>
      </c>
      <c r="L170">
        <v>6.5</v>
      </c>
    </row>
    <row r="171" spans="1:12" x14ac:dyDescent="0.35">
      <c r="A171" s="13" t="s">
        <v>205</v>
      </c>
      <c r="B171" s="13" t="s">
        <v>18</v>
      </c>
      <c r="C171" s="13" t="s">
        <v>19</v>
      </c>
      <c r="D171" s="13" t="s">
        <v>20</v>
      </c>
      <c r="E171" s="13" t="s">
        <v>31</v>
      </c>
      <c r="F171" s="13" t="s">
        <v>36</v>
      </c>
      <c r="G171" s="33">
        <v>43497</v>
      </c>
      <c r="H171" t="s">
        <v>33</v>
      </c>
      <c r="I171">
        <v>486.64</v>
      </c>
      <c r="J171">
        <v>4.7619047620000003</v>
      </c>
      <c r="K171">
        <v>24.332000000000001</v>
      </c>
      <c r="L171">
        <v>8.5</v>
      </c>
    </row>
    <row r="172" spans="1:12" x14ac:dyDescent="0.35">
      <c r="A172" s="13" t="s">
        <v>206</v>
      </c>
      <c r="B172" s="13" t="s">
        <v>18</v>
      </c>
      <c r="C172" s="13" t="s">
        <v>19</v>
      </c>
      <c r="D172" s="13" t="s">
        <v>27</v>
      </c>
      <c r="E172" s="13" t="s">
        <v>31</v>
      </c>
      <c r="F172" s="13" t="s">
        <v>22</v>
      </c>
      <c r="G172" s="33">
        <v>43468</v>
      </c>
      <c r="H172" t="s">
        <v>23</v>
      </c>
      <c r="I172">
        <v>350.05</v>
      </c>
      <c r="J172">
        <v>4.7619047620000003</v>
      </c>
      <c r="K172">
        <v>17.502500000000001</v>
      </c>
      <c r="L172">
        <v>5.5</v>
      </c>
    </row>
    <row r="173" spans="1:12" x14ac:dyDescent="0.35">
      <c r="A173" s="13" t="s">
        <v>207</v>
      </c>
      <c r="B173" s="13" t="s">
        <v>42</v>
      </c>
      <c r="C173" s="13" t="s">
        <v>43</v>
      </c>
      <c r="D173" s="13" t="s">
        <v>20</v>
      </c>
      <c r="E173" s="13" t="s">
        <v>31</v>
      </c>
      <c r="F173" s="13" t="s">
        <v>44</v>
      </c>
      <c r="G173" s="33">
        <v>43491</v>
      </c>
      <c r="H173" t="s">
        <v>33</v>
      </c>
      <c r="I173">
        <v>400.25</v>
      </c>
      <c r="J173">
        <v>4.7619047620000003</v>
      </c>
      <c r="K173">
        <v>20.012499999999999</v>
      </c>
      <c r="L173">
        <v>9.4</v>
      </c>
    </row>
    <row r="174" spans="1:12" x14ac:dyDescent="0.35">
      <c r="A174" s="13" t="s">
        <v>208</v>
      </c>
      <c r="B174" s="13" t="s">
        <v>25</v>
      </c>
      <c r="C174" s="13" t="s">
        <v>26</v>
      </c>
      <c r="D174" s="13" t="s">
        <v>27</v>
      </c>
      <c r="E174" s="13" t="s">
        <v>31</v>
      </c>
      <c r="F174" s="13" t="s">
        <v>28</v>
      </c>
      <c r="G174" s="33">
        <v>43527</v>
      </c>
      <c r="H174" t="s">
        <v>29</v>
      </c>
      <c r="I174">
        <v>166.8</v>
      </c>
      <c r="J174">
        <v>4.7619047620000003</v>
      </c>
      <c r="K174">
        <v>8.34</v>
      </c>
      <c r="L174">
        <v>6.3</v>
      </c>
    </row>
    <row r="175" spans="1:12" x14ac:dyDescent="0.35">
      <c r="A175" s="13" t="s">
        <v>209</v>
      </c>
      <c r="B175" s="13" t="s">
        <v>42</v>
      </c>
      <c r="C175" s="13" t="s">
        <v>43</v>
      </c>
      <c r="D175" s="13" t="s">
        <v>20</v>
      </c>
      <c r="E175" s="13" t="s">
        <v>31</v>
      </c>
      <c r="F175" s="13" t="s">
        <v>28</v>
      </c>
      <c r="G175" s="33">
        <v>43484</v>
      </c>
      <c r="H175" t="s">
        <v>33</v>
      </c>
      <c r="I175">
        <v>317.33999999999997</v>
      </c>
      <c r="J175">
        <v>4.7619047620000003</v>
      </c>
      <c r="K175">
        <v>15.867000000000001</v>
      </c>
      <c r="L175">
        <v>9.8000000000000007</v>
      </c>
    </row>
    <row r="176" spans="1:12" x14ac:dyDescent="0.35">
      <c r="A176" s="13" t="s">
        <v>210</v>
      </c>
      <c r="B176" s="13" t="s">
        <v>42</v>
      </c>
      <c r="C176" s="13" t="s">
        <v>43</v>
      </c>
      <c r="D176" s="13" t="s">
        <v>27</v>
      </c>
      <c r="E176" s="13" t="s">
        <v>31</v>
      </c>
      <c r="F176" s="13" t="s">
        <v>44</v>
      </c>
      <c r="G176" s="33">
        <v>43483</v>
      </c>
      <c r="H176" t="s">
        <v>23</v>
      </c>
      <c r="I176">
        <v>158.32</v>
      </c>
      <c r="J176">
        <v>4.7619047620000003</v>
      </c>
      <c r="K176">
        <v>7.9160000000000004</v>
      </c>
      <c r="L176">
        <v>8.6999999999999993</v>
      </c>
    </row>
    <row r="177" spans="1:12" x14ac:dyDescent="0.35">
      <c r="A177" s="13" t="s">
        <v>211</v>
      </c>
      <c r="B177" s="13" t="s">
        <v>18</v>
      </c>
      <c r="C177" s="13" t="s">
        <v>19</v>
      </c>
      <c r="D177" s="13" t="s">
        <v>20</v>
      </c>
      <c r="E177" s="13" t="s">
        <v>31</v>
      </c>
      <c r="F177" s="13" t="s">
        <v>32</v>
      </c>
      <c r="G177" s="33">
        <v>43545</v>
      </c>
      <c r="H177" t="s">
        <v>23</v>
      </c>
      <c r="I177">
        <v>304.56</v>
      </c>
      <c r="J177">
        <v>4.7619047620000003</v>
      </c>
      <c r="K177">
        <v>15.228</v>
      </c>
      <c r="L177">
        <v>8.8000000000000007</v>
      </c>
    </row>
    <row r="178" spans="1:12" x14ac:dyDescent="0.35">
      <c r="A178" s="13" t="s">
        <v>212</v>
      </c>
      <c r="B178" s="13" t="s">
        <v>18</v>
      </c>
      <c r="C178" s="13" t="s">
        <v>19</v>
      </c>
      <c r="D178" s="13" t="s">
        <v>20</v>
      </c>
      <c r="E178" s="13" t="s">
        <v>31</v>
      </c>
      <c r="F178" s="13" t="s">
        <v>44</v>
      </c>
      <c r="G178" s="33">
        <v>43527</v>
      </c>
      <c r="H178" t="s">
        <v>33</v>
      </c>
      <c r="I178">
        <v>177.36</v>
      </c>
      <c r="J178">
        <v>4.7619047620000003</v>
      </c>
      <c r="K178">
        <v>8.8680000000000003</v>
      </c>
      <c r="L178">
        <v>9.6</v>
      </c>
    </row>
    <row r="179" spans="1:12" x14ac:dyDescent="0.35">
      <c r="A179" s="13" t="s">
        <v>213</v>
      </c>
      <c r="B179" s="13" t="s">
        <v>25</v>
      </c>
      <c r="C179" s="13" t="s">
        <v>26</v>
      </c>
      <c r="D179" s="13" t="s">
        <v>27</v>
      </c>
      <c r="E179" s="13" t="s">
        <v>21</v>
      </c>
      <c r="F179" s="13" t="s">
        <v>46</v>
      </c>
      <c r="G179" s="33">
        <v>43509</v>
      </c>
      <c r="H179" t="s">
        <v>33</v>
      </c>
      <c r="I179">
        <v>157.57</v>
      </c>
      <c r="J179">
        <v>4.7619047620000003</v>
      </c>
      <c r="K179">
        <v>7.8784999999999998</v>
      </c>
      <c r="L179">
        <v>4.8</v>
      </c>
    </row>
    <row r="180" spans="1:12" x14ac:dyDescent="0.35">
      <c r="A180" s="13" t="s">
        <v>214</v>
      </c>
      <c r="B180" s="13" t="s">
        <v>18</v>
      </c>
      <c r="C180" s="13" t="s">
        <v>19</v>
      </c>
      <c r="D180" s="13" t="s">
        <v>27</v>
      </c>
      <c r="E180" s="13" t="s">
        <v>31</v>
      </c>
      <c r="F180" s="13" t="s">
        <v>44</v>
      </c>
      <c r="G180" s="33">
        <v>43547</v>
      </c>
      <c r="H180" t="s">
        <v>23</v>
      </c>
      <c r="I180">
        <v>443.28</v>
      </c>
      <c r="J180">
        <v>4.7619047620000003</v>
      </c>
      <c r="K180">
        <v>22.164000000000001</v>
      </c>
      <c r="L180">
        <v>4.4000000000000004</v>
      </c>
    </row>
    <row r="181" spans="1:12" x14ac:dyDescent="0.35">
      <c r="A181" s="13" t="s">
        <v>215</v>
      </c>
      <c r="B181" s="13" t="s">
        <v>25</v>
      </c>
      <c r="C181" s="13" t="s">
        <v>26</v>
      </c>
      <c r="D181" s="13" t="s">
        <v>20</v>
      </c>
      <c r="E181" s="13" t="s">
        <v>31</v>
      </c>
      <c r="F181" s="13" t="s">
        <v>22</v>
      </c>
      <c r="G181" s="33">
        <v>43493</v>
      </c>
      <c r="H181" t="s">
        <v>23</v>
      </c>
      <c r="I181">
        <v>260.39999999999998</v>
      </c>
      <c r="J181">
        <v>4.7619047620000003</v>
      </c>
      <c r="K181">
        <v>13.02</v>
      </c>
      <c r="L181">
        <v>9.9</v>
      </c>
    </row>
    <row r="182" spans="1:12" x14ac:dyDescent="0.35">
      <c r="A182" s="13" t="s">
        <v>216</v>
      </c>
      <c r="B182" s="13" t="s">
        <v>25</v>
      </c>
      <c r="C182" s="13" t="s">
        <v>26</v>
      </c>
      <c r="D182" s="13" t="s">
        <v>27</v>
      </c>
      <c r="E182" s="13" t="s">
        <v>31</v>
      </c>
      <c r="F182" s="13" t="s">
        <v>46</v>
      </c>
      <c r="G182" s="33">
        <v>43505</v>
      </c>
      <c r="H182" t="s">
        <v>29</v>
      </c>
      <c r="I182">
        <v>449.82</v>
      </c>
      <c r="J182">
        <v>4.7619047620000003</v>
      </c>
      <c r="K182">
        <v>22.491</v>
      </c>
      <c r="L182">
        <v>5.7</v>
      </c>
    </row>
    <row r="183" spans="1:12" x14ac:dyDescent="0.35">
      <c r="A183" s="13" t="s">
        <v>217</v>
      </c>
      <c r="B183" s="13" t="s">
        <v>25</v>
      </c>
      <c r="C183" s="13" t="s">
        <v>26</v>
      </c>
      <c r="D183" s="13" t="s">
        <v>20</v>
      </c>
      <c r="E183" s="13" t="s">
        <v>31</v>
      </c>
      <c r="F183" s="13" t="s">
        <v>44</v>
      </c>
      <c r="G183" s="33">
        <v>43488</v>
      </c>
      <c r="H183" t="s">
        <v>29</v>
      </c>
      <c r="I183">
        <v>307.76</v>
      </c>
      <c r="J183">
        <v>4.7619047620000003</v>
      </c>
      <c r="K183">
        <v>15.388</v>
      </c>
      <c r="L183">
        <v>7.7</v>
      </c>
    </row>
    <row r="184" spans="1:12" x14ac:dyDescent="0.35">
      <c r="A184" s="13" t="s">
        <v>218</v>
      </c>
      <c r="B184" s="13" t="s">
        <v>18</v>
      </c>
      <c r="C184" s="13" t="s">
        <v>19</v>
      </c>
      <c r="D184" s="13" t="s">
        <v>20</v>
      </c>
      <c r="E184" s="13" t="s">
        <v>31</v>
      </c>
      <c r="F184" s="13" t="s">
        <v>36</v>
      </c>
      <c r="G184" s="33">
        <v>43547</v>
      </c>
      <c r="H184" t="s">
        <v>23</v>
      </c>
      <c r="I184">
        <v>155</v>
      </c>
      <c r="J184">
        <v>4.7619047620000003</v>
      </c>
      <c r="K184">
        <v>7.75</v>
      </c>
      <c r="L184">
        <v>8</v>
      </c>
    </row>
    <row r="185" spans="1:12" x14ac:dyDescent="0.35">
      <c r="A185" s="13" t="s">
        <v>219</v>
      </c>
      <c r="B185" s="13" t="s">
        <v>25</v>
      </c>
      <c r="C185" s="13" t="s">
        <v>26</v>
      </c>
      <c r="D185" s="13" t="s">
        <v>27</v>
      </c>
      <c r="E185" s="13" t="s">
        <v>31</v>
      </c>
      <c r="F185" s="13" t="s">
        <v>22</v>
      </c>
      <c r="G185" s="33">
        <v>43490</v>
      </c>
      <c r="H185" t="s">
        <v>23</v>
      </c>
      <c r="I185">
        <v>274.48</v>
      </c>
      <c r="J185">
        <v>4.7619047620000003</v>
      </c>
      <c r="K185">
        <v>13.724</v>
      </c>
      <c r="L185">
        <v>5.7</v>
      </c>
    </row>
    <row r="186" spans="1:12" x14ac:dyDescent="0.35">
      <c r="A186" s="13" t="s">
        <v>220</v>
      </c>
      <c r="B186" s="13" t="s">
        <v>18</v>
      </c>
      <c r="C186" s="13" t="s">
        <v>19</v>
      </c>
      <c r="D186" s="13" t="s">
        <v>27</v>
      </c>
      <c r="E186" s="13" t="s">
        <v>21</v>
      </c>
      <c r="F186" s="13" t="s">
        <v>36</v>
      </c>
      <c r="G186" s="33">
        <v>43528</v>
      </c>
      <c r="H186" t="s">
        <v>33</v>
      </c>
      <c r="I186">
        <v>86.38</v>
      </c>
      <c r="J186">
        <v>4.7619047620000003</v>
      </c>
      <c r="K186">
        <v>4.319</v>
      </c>
      <c r="L186">
        <v>6.7</v>
      </c>
    </row>
    <row r="187" spans="1:12" x14ac:dyDescent="0.35">
      <c r="A187" s="13" t="s">
        <v>221</v>
      </c>
      <c r="B187" s="13" t="s">
        <v>42</v>
      </c>
      <c r="C187" s="13" t="s">
        <v>43</v>
      </c>
      <c r="D187" s="13" t="s">
        <v>20</v>
      </c>
      <c r="E187" s="13" t="s">
        <v>31</v>
      </c>
      <c r="F187" s="13" t="s">
        <v>44</v>
      </c>
      <c r="G187" s="33">
        <v>43529</v>
      </c>
      <c r="H187" t="s">
        <v>23</v>
      </c>
      <c r="I187">
        <v>54.24</v>
      </c>
      <c r="J187">
        <v>4.7619047620000003</v>
      </c>
      <c r="K187">
        <v>2.7120000000000002</v>
      </c>
      <c r="L187">
        <v>8</v>
      </c>
    </row>
    <row r="188" spans="1:12" x14ac:dyDescent="0.35">
      <c r="A188" s="13" t="s">
        <v>222</v>
      </c>
      <c r="B188" s="13" t="s">
        <v>42</v>
      </c>
      <c r="C188" s="13" t="s">
        <v>43</v>
      </c>
      <c r="D188" s="13" t="s">
        <v>20</v>
      </c>
      <c r="E188" s="13" t="s">
        <v>21</v>
      </c>
      <c r="F188" s="13" t="s">
        <v>32</v>
      </c>
      <c r="G188" s="33">
        <v>43527</v>
      </c>
      <c r="H188" t="s">
        <v>23</v>
      </c>
      <c r="I188">
        <v>755.92</v>
      </c>
      <c r="J188">
        <v>4.7619047620000003</v>
      </c>
      <c r="K188">
        <v>37.795999999999999</v>
      </c>
      <c r="L188">
        <v>7.5</v>
      </c>
    </row>
    <row r="189" spans="1:12" x14ac:dyDescent="0.35">
      <c r="A189" s="13" t="s">
        <v>223</v>
      </c>
      <c r="B189" s="13" t="s">
        <v>42</v>
      </c>
      <c r="C189" s="13" t="s">
        <v>43</v>
      </c>
      <c r="D189" s="13" t="s">
        <v>20</v>
      </c>
      <c r="E189" s="13" t="s">
        <v>31</v>
      </c>
      <c r="F189" s="13" t="s">
        <v>32</v>
      </c>
      <c r="G189" s="33">
        <v>43504</v>
      </c>
      <c r="H189" t="s">
        <v>29</v>
      </c>
      <c r="I189">
        <v>185.88</v>
      </c>
      <c r="J189">
        <v>4.7619047620000003</v>
      </c>
      <c r="K189">
        <v>9.2940000000000005</v>
      </c>
      <c r="L189">
        <v>7</v>
      </c>
    </row>
    <row r="190" spans="1:12" x14ac:dyDescent="0.35">
      <c r="A190" s="13" t="s">
        <v>224</v>
      </c>
      <c r="B190" s="13" t="s">
        <v>18</v>
      </c>
      <c r="C190" s="13" t="s">
        <v>19</v>
      </c>
      <c r="D190" s="13" t="s">
        <v>27</v>
      </c>
      <c r="E190" s="13" t="s">
        <v>31</v>
      </c>
      <c r="F190" s="13" t="s">
        <v>32</v>
      </c>
      <c r="G190" s="33">
        <v>43506</v>
      </c>
      <c r="H190" t="s">
        <v>23</v>
      </c>
      <c r="I190">
        <v>74.069999999999993</v>
      </c>
      <c r="J190">
        <v>4.7619047620000003</v>
      </c>
      <c r="K190">
        <v>3.7035</v>
      </c>
      <c r="L190">
        <v>9.9</v>
      </c>
    </row>
    <row r="191" spans="1:12" x14ac:dyDescent="0.35">
      <c r="A191" s="13" t="s">
        <v>225</v>
      </c>
      <c r="B191" s="13" t="s">
        <v>25</v>
      </c>
      <c r="C191" s="13" t="s">
        <v>26</v>
      </c>
      <c r="D191" s="13" t="s">
        <v>27</v>
      </c>
      <c r="E191" s="13" t="s">
        <v>21</v>
      </c>
      <c r="F191" s="13" t="s">
        <v>32</v>
      </c>
      <c r="G191" s="33">
        <v>43493</v>
      </c>
      <c r="H191" t="s">
        <v>33</v>
      </c>
      <c r="I191">
        <v>279.24</v>
      </c>
      <c r="J191">
        <v>4.7619047620000003</v>
      </c>
      <c r="K191">
        <v>13.962</v>
      </c>
      <c r="L191">
        <v>5.9</v>
      </c>
    </row>
    <row r="192" spans="1:12" x14ac:dyDescent="0.35">
      <c r="A192" s="13" t="s">
        <v>226</v>
      </c>
      <c r="B192" s="13" t="s">
        <v>42</v>
      </c>
      <c r="C192" s="13" t="s">
        <v>43</v>
      </c>
      <c r="D192" s="13" t="s">
        <v>27</v>
      </c>
      <c r="E192" s="13" t="s">
        <v>21</v>
      </c>
      <c r="F192" s="13" t="s">
        <v>32</v>
      </c>
      <c r="G192" s="33">
        <v>43507</v>
      </c>
      <c r="H192" t="s">
        <v>33</v>
      </c>
      <c r="I192">
        <v>231.12</v>
      </c>
      <c r="J192">
        <v>4.7619047620000003</v>
      </c>
      <c r="K192">
        <v>11.555999999999999</v>
      </c>
      <c r="L192">
        <v>7.2</v>
      </c>
    </row>
    <row r="193" spans="1:12" x14ac:dyDescent="0.35">
      <c r="A193" s="13" t="s">
        <v>227</v>
      </c>
      <c r="B193" s="13" t="s">
        <v>42</v>
      </c>
      <c r="C193" s="13" t="s">
        <v>43</v>
      </c>
      <c r="D193" s="13" t="s">
        <v>27</v>
      </c>
      <c r="E193" s="13" t="s">
        <v>21</v>
      </c>
      <c r="F193" s="13" t="s">
        <v>46</v>
      </c>
      <c r="G193" s="33">
        <v>43480</v>
      </c>
      <c r="H193" t="s">
        <v>23</v>
      </c>
      <c r="I193">
        <v>147.04</v>
      </c>
      <c r="J193">
        <v>4.7619047620000003</v>
      </c>
      <c r="K193">
        <v>7.3520000000000003</v>
      </c>
      <c r="L193">
        <v>4.5999999999999996</v>
      </c>
    </row>
    <row r="194" spans="1:12" x14ac:dyDescent="0.35">
      <c r="A194" s="13" t="s">
        <v>228</v>
      </c>
      <c r="B194" s="13" t="s">
        <v>25</v>
      </c>
      <c r="C194" s="13" t="s">
        <v>26</v>
      </c>
      <c r="D194" s="13" t="s">
        <v>27</v>
      </c>
      <c r="E194" s="13" t="s">
        <v>21</v>
      </c>
      <c r="F194" s="13" t="s">
        <v>44</v>
      </c>
      <c r="G194" s="33">
        <v>43540</v>
      </c>
      <c r="H194" t="s">
        <v>29</v>
      </c>
      <c r="I194">
        <v>790.2</v>
      </c>
      <c r="J194">
        <v>4.7619047620000003</v>
      </c>
      <c r="K194">
        <v>39.51</v>
      </c>
      <c r="L194">
        <v>9.1999999999999993</v>
      </c>
    </row>
    <row r="195" spans="1:12" x14ac:dyDescent="0.35">
      <c r="A195" s="13" t="s">
        <v>229</v>
      </c>
      <c r="B195" s="13" t="s">
        <v>42</v>
      </c>
      <c r="C195" s="13" t="s">
        <v>43</v>
      </c>
      <c r="D195" s="13" t="s">
        <v>27</v>
      </c>
      <c r="E195" s="13" t="s">
        <v>31</v>
      </c>
      <c r="F195" s="13" t="s">
        <v>32</v>
      </c>
      <c r="G195" s="33">
        <v>43491</v>
      </c>
      <c r="H195" t="s">
        <v>23</v>
      </c>
      <c r="I195">
        <v>102.2</v>
      </c>
      <c r="J195">
        <v>4.7619047620000003</v>
      </c>
      <c r="K195">
        <v>5.1100000000000003</v>
      </c>
      <c r="L195">
        <v>5.7</v>
      </c>
    </row>
    <row r="196" spans="1:12" x14ac:dyDescent="0.35">
      <c r="A196" s="13" t="s">
        <v>230</v>
      </c>
      <c r="B196" s="13" t="s">
        <v>18</v>
      </c>
      <c r="C196" s="13" t="s">
        <v>19</v>
      </c>
      <c r="D196" s="13" t="s">
        <v>27</v>
      </c>
      <c r="E196" s="13" t="s">
        <v>31</v>
      </c>
      <c r="F196" s="13" t="s">
        <v>28</v>
      </c>
      <c r="G196" s="33">
        <v>43543</v>
      </c>
      <c r="H196" t="s">
        <v>33</v>
      </c>
      <c r="I196">
        <v>163.55000000000001</v>
      </c>
      <c r="J196">
        <v>4.7619047620000003</v>
      </c>
      <c r="K196">
        <v>8.1775000000000002</v>
      </c>
      <c r="L196">
        <v>9.9</v>
      </c>
    </row>
    <row r="197" spans="1:12" x14ac:dyDescent="0.35">
      <c r="A197" s="13" t="s">
        <v>231</v>
      </c>
      <c r="B197" s="13" t="s">
        <v>25</v>
      </c>
      <c r="C197" s="13" t="s">
        <v>26</v>
      </c>
      <c r="D197" s="13" t="s">
        <v>20</v>
      </c>
      <c r="E197" s="13" t="s">
        <v>21</v>
      </c>
      <c r="F197" s="13" t="s">
        <v>46</v>
      </c>
      <c r="G197" s="33">
        <v>43478</v>
      </c>
      <c r="H197" t="s">
        <v>29</v>
      </c>
      <c r="I197">
        <v>74.290000000000006</v>
      </c>
      <c r="J197">
        <v>4.7619047620000003</v>
      </c>
      <c r="K197">
        <v>3.7145000000000001</v>
      </c>
      <c r="L197">
        <v>5</v>
      </c>
    </row>
    <row r="198" spans="1:12" x14ac:dyDescent="0.35">
      <c r="A198" s="13" t="s">
        <v>232</v>
      </c>
      <c r="B198" s="13" t="s">
        <v>25</v>
      </c>
      <c r="C198" s="13" t="s">
        <v>26</v>
      </c>
      <c r="D198" s="13" t="s">
        <v>20</v>
      </c>
      <c r="E198" s="13" t="s">
        <v>31</v>
      </c>
      <c r="F198" s="13" t="s">
        <v>22</v>
      </c>
      <c r="G198" s="33">
        <v>43550</v>
      </c>
      <c r="H198" t="s">
        <v>29</v>
      </c>
      <c r="I198">
        <v>87.4</v>
      </c>
      <c r="J198">
        <v>4.7619047620000003</v>
      </c>
      <c r="K198">
        <v>4.37</v>
      </c>
      <c r="L198">
        <v>4.9000000000000004</v>
      </c>
    </row>
    <row r="199" spans="1:12" x14ac:dyDescent="0.35">
      <c r="A199" s="13" t="s">
        <v>233</v>
      </c>
      <c r="B199" s="13" t="s">
        <v>18</v>
      </c>
      <c r="C199" s="13" t="s">
        <v>19</v>
      </c>
      <c r="D199" s="13" t="s">
        <v>27</v>
      </c>
      <c r="E199" s="13" t="s">
        <v>21</v>
      </c>
      <c r="F199" s="13" t="s">
        <v>32</v>
      </c>
      <c r="G199" s="33">
        <v>43547</v>
      </c>
      <c r="H199" t="s">
        <v>23</v>
      </c>
      <c r="I199">
        <v>25.29</v>
      </c>
      <c r="J199">
        <v>4.7619047620000003</v>
      </c>
      <c r="K199">
        <v>1.2645</v>
      </c>
      <c r="L199">
        <v>6.1</v>
      </c>
    </row>
    <row r="200" spans="1:12" x14ac:dyDescent="0.35">
      <c r="A200" s="13" t="s">
        <v>234</v>
      </c>
      <c r="B200" s="13" t="s">
        <v>25</v>
      </c>
      <c r="C200" s="13" t="s">
        <v>26</v>
      </c>
      <c r="D200" s="13" t="s">
        <v>27</v>
      </c>
      <c r="E200" s="13" t="s">
        <v>31</v>
      </c>
      <c r="F200" s="13" t="s">
        <v>22</v>
      </c>
      <c r="G200" s="33">
        <v>43536</v>
      </c>
      <c r="H200" t="s">
        <v>33</v>
      </c>
      <c r="I200">
        <v>166</v>
      </c>
      <c r="J200">
        <v>4.7619047620000003</v>
      </c>
      <c r="K200">
        <v>8.3000000000000007</v>
      </c>
      <c r="L200">
        <v>8.1999999999999993</v>
      </c>
    </row>
    <row r="201" spans="1:12" x14ac:dyDescent="0.35">
      <c r="A201" s="13" t="s">
        <v>235</v>
      </c>
      <c r="B201" s="13" t="s">
        <v>25</v>
      </c>
      <c r="C201" s="13" t="s">
        <v>26</v>
      </c>
      <c r="D201" s="13" t="s">
        <v>20</v>
      </c>
      <c r="E201" s="13" t="s">
        <v>21</v>
      </c>
      <c r="F201" s="13" t="s">
        <v>44</v>
      </c>
      <c r="G201" s="33">
        <v>43513</v>
      </c>
      <c r="H201" t="s">
        <v>33</v>
      </c>
      <c r="I201">
        <v>356.95</v>
      </c>
      <c r="J201">
        <v>4.7619047620000003</v>
      </c>
      <c r="K201">
        <v>17.8475</v>
      </c>
      <c r="L201">
        <v>5.5</v>
      </c>
    </row>
    <row r="202" spans="1:12" x14ac:dyDescent="0.35">
      <c r="A202" s="13" t="s">
        <v>236</v>
      </c>
      <c r="B202" s="13" t="s">
        <v>25</v>
      </c>
      <c r="C202" s="13" t="s">
        <v>26</v>
      </c>
      <c r="D202" s="13" t="s">
        <v>20</v>
      </c>
      <c r="E202" s="13" t="s">
        <v>21</v>
      </c>
      <c r="F202" s="13" t="s">
        <v>36</v>
      </c>
      <c r="G202" s="33">
        <v>43494</v>
      </c>
      <c r="H202" t="s">
        <v>33</v>
      </c>
      <c r="I202">
        <v>114.9</v>
      </c>
      <c r="J202">
        <v>4.7619047620000003</v>
      </c>
      <c r="K202">
        <v>5.7450000000000001</v>
      </c>
      <c r="L202">
        <v>6.8</v>
      </c>
    </row>
    <row r="203" spans="1:12" x14ac:dyDescent="0.35">
      <c r="A203" s="13" t="s">
        <v>237</v>
      </c>
      <c r="B203" s="13" t="s">
        <v>42</v>
      </c>
      <c r="C203" s="13" t="s">
        <v>43</v>
      </c>
      <c r="D203" s="13" t="s">
        <v>20</v>
      </c>
      <c r="E203" s="13" t="s">
        <v>21</v>
      </c>
      <c r="F203" s="13" t="s">
        <v>28</v>
      </c>
      <c r="G203" s="33">
        <v>43539</v>
      </c>
      <c r="H203" t="s">
        <v>29</v>
      </c>
      <c r="I203">
        <v>229.96</v>
      </c>
      <c r="J203">
        <v>4.7619047620000003</v>
      </c>
      <c r="K203">
        <v>11.497999999999999</v>
      </c>
      <c r="L203">
        <v>6.6</v>
      </c>
    </row>
    <row r="204" spans="1:12" x14ac:dyDescent="0.35">
      <c r="A204" s="13" t="s">
        <v>238</v>
      </c>
      <c r="B204" s="13" t="s">
        <v>25</v>
      </c>
      <c r="C204" s="13" t="s">
        <v>26</v>
      </c>
      <c r="D204" s="13" t="s">
        <v>27</v>
      </c>
      <c r="E204" s="13" t="s">
        <v>31</v>
      </c>
      <c r="F204" s="13" t="s">
        <v>28</v>
      </c>
      <c r="G204" s="33">
        <v>43479</v>
      </c>
      <c r="H204" t="s">
        <v>29</v>
      </c>
      <c r="I204">
        <v>429.87</v>
      </c>
      <c r="J204">
        <v>4.7619047620000003</v>
      </c>
      <c r="K204">
        <v>21.493500000000001</v>
      </c>
      <c r="L204">
        <v>9.8000000000000007</v>
      </c>
    </row>
    <row r="205" spans="1:12" x14ac:dyDescent="0.35">
      <c r="A205" s="13" t="s">
        <v>239</v>
      </c>
      <c r="B205" s="13" t="s">
        <v>42</v>
      </c>
      <c r="C205" s="13" t="s">
        <v>43</v>
      </c>
      <c r="D205" s="13" t="s">
        <v>20</v>
      </c>
      <c r="E205" s="13" t="s">
        <v>31</v>
      </c>
      <c r="F205" s="13" t="s">
        <v>22</v>
      </c>
      <c r="G205" s="33">
        <v>43502</v>
      </c>
      <c r="H205" t="s">
        <v>23</v>
      </c>
      <c r="I205">
        <v>259</v>
      </c>
      <c r="J205">
        <v>4.7619047620000003</v>
      </c>
      <c r="K205">
        <v>12.95</v>
      </c>
      <c r="L205">
        <v>8.6999999999999993</v>
      </c>
    </row>
    <row r="206" spans="1:12" x14ac:dyDescent="0.35">
      <c r="A206" s="13" t="s">
        <v>240</v>
      </c>
      <c r="B206" s="13" t="s">
        <v>42</v>
      </c>
      <c r="C206" s="13" t="s">
        <v>43</v>
      </c>
      <c r="D206" s="13" t="s">
        <v>20</v>
      </c>
      <c r="E206" s="13" t="s">
        <v>31</v>
      </c>
      <c r="F206" s="13" t="s">
        <v>32</v>
      </c>
      <c r="G206" s="33">
        <v>43511</v>
      </c>
      <c r="H206" t="s">
        <v>33</v>
      </c>
      <c r="I206">
        <v>88.85</v>
      </c>
      <c r="J206">
        <v>4.7619047620000003</v>
      </c>
      <c r="K206">
        <v>4.4424999999999999</v>
      </c>
      <c r="L206">
        <v>5.4</v>
      </c>
    </row>
    <row r="207" spans="1:12" x14ac:dyDescent="0.35">
      <c r="A207" s="13" t="s">
        <v>241</v>
      </c>
      <c r="B207" s="13" t="s">
        <v>18</v>
      </c>
      <c r="C207" s="13" t="s">
        <v>19</v>
      </c>
      <c r="D207" s="13" t="s">
        <v>27</v>
      </c>
      <c r="E207" s="13" t="s">
        <v>21</v>
      </c>
      <c r="F207" s="13" t="s">
        <v>22</v>
      </c>
      <c r="G207" s="33">
        <v>43468</v>
      </c>
      <c r="H207" t="s">
        <v>23</v>
      </c>
      <c r="I207">
        <v>207.27</v>
      </c>
      <c r="J207">
        <v>4.7619047620000003</v>
      </c>
      <c r="K207">
        <v>10.3635</v>
      </c>
      <c r="L207">
        <v>7.9</v>
      </c>
    </row>
    <row r="208" spans="1:12" x14ac:dyDescent="0.35">
      <c r="A208" s="13" t="s">
        <v>242</v>
      </c>
      <c r="B208" s="13" t="s">
        <v>25</v>
      </c>
      <c r="C208" s="13" t="s">
        <v>26</v>
      </c>
      <c r="D208" s="13" t="s">
        <v>20</v>
      </c>
      <c r="E208" s="13" t="s">
        <v>21</v>
      </c>
      <c r="F208" s="13" t="s">
        <v>28</v>
      </c>
      <c r="G208" s="33">
        <v>43469</v>
      </c>
      <c r="H208" t="s">
        <v>33</v>
      </c>
      <c r="I208">
        <v>599.85</v>
      </c>
      <c r="J208">
        <v>4.7619047620000003</v>
      </c>
      <c r="K208">
        <v>29.9925</v>
      </c>
      <c r="L208">
        <v>9.6999999999999993</v>
      </c>
    </row>
    <row r="209" spans="1:12" x14ac:dyDescent="0.35">
      <c r="A209" s="13" t="s">
        <v>243</v>
      </c>
      <c r="B209" s="13" t="s">
        <v>25</v>
      </c>
      <c r="C209" s="13" t="s">
        <v>26</v>
      </c>
      <c r="D209" s="13" t="s">
        <v>20</v>
      </c>
      <c r="E209" s="13" t="s">
        <v>21</v>
      </c>
      <c r="F209" s="13" t="s">
        <v>32</v>
      </c>
      <c r="G209" s="33">
        <v>43542</v>
      </c>
      <c r="H209" t="s">
        <v>23</v>
      </c>
      <c r="I209">
        <v>285.3</v>
      </c>
      <c r="J209">
        <v>4.7619047620000003</v>
      </c>
      <c r="K209">
        <v>14.265000000000001</v>
      </c>
      <c r="L209">
        <v>7.8</v>
      </c>
    </row>
    <row r="210" spans="1:12" x14ac:dyDescent="0.35">
      <c r="A210" s="13" t="s">
        <v>244</v>
      </c>
      <c r="B210" s="13" t="s">
        <v>42</v>
      </c>
      <c r="C210" s="13" t="s">
        <v>43</v>
      </c>
      <c r="D210" s="13" t="s">
        <v>27</v>
      </c>
      <c r="E210" s="13" t="s">
        <v>21</v>
      </c>
      <c r="F210" s="13" t="s">
        <v>46</v>
      </c>
      <c r="G210" s="33">
        <v>43552</v>
      </c>
      <c r="H210" t="s">
        <v>23</v>
      </c>
      <c r="I210">
        <v>91.11</v>
      </c>
      <c r="J210">
        <v>4.7619047620000003</v>
      </c>
      <c r="K210">
        <v>4.5555000000000003</v>
      </c>
      <c r="L210">
        <v>5.0999999999999996</v>
      </c>
    </row>
    <row r="211" spans="1:12" x14ac:dyDescent="0.35">
      <c r="A211" s="13" t="s">
        <v>245</v>
      </c>
      <c r="B211" s="13" t="s">
        <v>42</v>
      </c>
      <c r="C211" s="13" t="s">
        <v>43</v>
      </c>
      <c r="D211" s="13" t="s">
        <v>27</v>
      </c>
      <c r="E211" s="13" t="s">
        <v>21</v>
      </c>
      <c r="F211" s="13" t="s">
        <v>28</v>
      </c>
      <c r="G211" s="33">
        <v>43526</v>
      </c>
      <c r="H211" t="s">
        <v>33</v>
      </c>
      <c r="I211">
        <v>897.57</v>
      </c>
      <c r="J211">
        <v>4.7619047620000003</v>
      </c>
      <c r="K211">
        <v>44.878500000000003</v>
      </c>
      <c r="L211">
        <v>6.5</v>
      </c>
    </row>
    <row r="212" spans="1:12" x14ac:dyDescent="0.35">
      <c r="A212" s="13" t="s">
        <v>246</v>
      </c>
      <c r="B212" s="13" t="s">
        <v>18</v>
      </c>
      <c r="C212" s="13" t="s">
        <v>19</v>
      </c>
      <c r="D212" s="13" t="s">
        <v>27</v>
      </c>
      <c r="E212" s="13" t="s">
        <v>31</v>
      </c>
      <c r="F212" s="13" t="s">
        <v>28</v>
      </c>
      <c r="G212" s="33">
        <v>43490</v>
      </c>
      <c r="H212" t="s">
        <v>23</v>
      </c>
      <c r="I212">
        <v>236.07</v>
      </c>
      <c r="J212">
        <v>4.7619047620000003</v>
      </c>
      <c r="K212">
        <v>11.8035</v>
      </c>
      <c r="L212">
        <v>5.9</v>
      </c>
    </row>
    <row r="213" spans="1:12" x14ac:dyDescent="0.35">
      <c r="A213" s="13" t="s">
        <v>247</v>
      </c>
      <c r="B213" s="13" t="s">
        <v>25</v>
      </c>
      <c r="C213" s="13" t="s">
        <v>26</v>
      </c>
      <c r="D213" s="13" t="s">
        <v>27</v>
      </c>
      <c r="E213" s="13" t="s">
        <v>21</v>
      </c>
      <c r="F213" s="13" t="s">
        <v>44</v>
      </c>
      <c r="G213" s="33">
        <v>43481</v>
      </c>
      <c r="H213" t="s">
        <v>29</v>
      </c>
      <c r="I213">
        <v>839.34</v>
      </c>
      <c r="J213">
        <v>4.7619047620000003</v>
      </c>
      <c r="K213">
        <v>41.966999999999999</v>
      </c>
      <c r="L213">
        <v>8.8000000000000007</v>
      </c>
    </row>
    <row r="214" spans="1:12" x14ac:dyDescent="0.35">
      <c r="A214" s="13" t="s">
        <v>248</v>
      </c>
      <c r="B214" s="13" t="s">
        <v>42</v>
      </c>
      <c r="C214" s="13" t="s">
        <v>43</v>
      </c>
      <c r="D214" s="13" t="s">
        <v>27</v>
      </c>
      <c r="E214" s="13" t="s">
        <v>31</v>
      </c>
      <c r="F214" s="13" t="s">
        <v>32</v>
      </c>
      <c r="G214" s="33">
        <v>43544</v>
      </c>
      <c r="H214" t="s">
        <v>23</v>
      </c>
      <c r="I214">
        <v>461.8</v>
      </c>
      <c r="J214">
        <v>4.7619047620000003</v>
      </c>
      <c r="K214">
        <v>23.09</v>
      </c>
      <c r="L214">
        <v>4.9000000000000004</v>
      </c>
    </row>
    <row r="215" spans="1:12" x14ac:dyDescent="0.35">
      <c r="A215" s="13" t="s">
        <v>249</v>
      </c>
      <c r="B215" s="13" t="s">
        <v>42</v>
      </c>
      <c r="C215" s="13" t="s">
        <v>43</v>
      </c>
      <c r="D215" s="13" t="s">
        <v>27</v>
      </c>
      <c r="E215" s="13" t="s">
        <v>31</v>
      </c>
      <c r="F215" s="13" t="s">
        <v>36</v>
      </c>
      <c r="G215" s="33">
        <v>43469</v>
      </c>
      <c r="H215" t="s">
        <v>33</v>
      </c>
      <c r="I215">
        <v>139.26</v>
      </c>
      <c r="J215">
        <v>4.7619047620000003</v>
      </c>
      <c r="K215">
        <v>6.9630000000000001</v>
      </c>
      <c r="L215">
        <v>4.4000000000000004</v>
      </c>
    </row>
    <row r="216" spans="1:12" x14ac:dyDescent="0.35">
      <c r="A216" s="13" t="s">
        <v>250</v>
      </c>
      <c r="B216" s="13" t="s">
        <v>42</v>
      </c>
      <c r="C216" s="13" t="s">
        <v>43</v>
      </c>
      <c r="D216" s="13" t="s">
        <v>20</v>
      </c>
      <c r="E216" s="13" t="s">
        <v>21</v>
      </c>
      <c r="F216" s="13" t="s">
        <v>36</v>
      </c>
      <c r="G216" s="33">
        <v>43535</v>
      </c>
      <c r="H216" t="s">
        <v>29</v>
      </c>
      <c r="I216">
        <v>207.27</v>
      </c>
      <c r="J216">
        <v>4.7619047620000003</v>
      </c>
      <c r="K216">
        <v>10.3635</v>
      </c>
      <c r="L216">
        <v>6.5</v>
      </c>
    </row>
    <row r="217" spans="1:12" x14ac:dyDescent="0.35">
      <c r="A217" s="13" t="s">
        <v>251</v>
      </c>
      <c r="B217" s="13" t="s">
        <v>18</v>
      </c>
      <c r="C217" s="13" t="s">
        <v>19</v>
      </c>
      <c r="D217" s="13" t="s">
        <v>27</v>
      </c>
      <c r="E217" s="13" t="s">
        <v>31</v>
      </c>
      <c r="F217" s="13" t="s">
        <v>32</v>
      </c>
      <c r="G217" s="33">
        <v>43546</v>
      </c>
      <c r="H217" t="s">
        <v>33</v>
      </c>
      <c r="I217">
        <v>18.28</v>
      </c>
      <c r="J217">
        <v>4.7619047620000003</v>
      </c>
      <c r="K217">
        <v>0.91400000000000003</v>
      </c>
      <c r="L217">
        <v>8.3000000000000007</v>
      </c>
    </row>
    <row r="218" spans="1:12" x14ac:dyDescent="0.35">
      <c r="A218" s="13" t="s">
        <v>252</v>
      </c>
      <c r="B218" s="13" t="s">
        <v>42</v>
      </c>
      <c r="C218" s="13" t="s">
        <v>43</v>
      </c>
      <c r="D218" s="13" t="s">
        <v>27</v>
      </c>
      <c r="E218" s="13" t="s">
        <v>21</v>
      </c>
      <c r="F218" s="13" t="s">
        <v>36</v>
      </c>
      <c r="G218" s="33">
        <v>43548</v>
      </c>
      <c r="H218" t="s">
        <v>29</v>
      </c>
      <c r="I218">
        <v>123.85</v>
      </c>
      <c r="J218">
        <v>4.7619047620000003</v>
      </c>
      <c r="K218">
        <v>6.1924999999999999</v>
      </c>
      <c r="L218">
        <v>8.5</v>
      </c>
    </row>
    <row r="219" spans="1:12" x14ac:dyDescent="0.35">
      <c r="A219" s="13" t="s">
        <v>253</v>
      </c>
      <c r="B219" s="13" t="s">
        <v>18</v>
      </c>
      <c r="C219" s="13" t="s">
        <v>19</v>
      </c>
      <c r="D219" s="13" t="s">
        <v>20</v>
      </c>
      <c r="E219" s="13" t="s">
        <v>21</v>
      </c>
      <c r="F219" s="13" t="s">
        <v>28</v>
      </c>
      <c r="G219" s="33">
        <v>43517</v>
      </c>
      <c r="H219" t="s">
        <v>29</v>
      </c>
      <c r="I219">
        <v>283.92</v>
      </c>
      <c r="J219">
        <v>4.7619047620000003</v>
      </c>
      <c r="K219">
        <v>14.196</v>
      </c>
      <c r="L219">
        <v>5.5</v>
      </c>
    </row>
    <row r="220" spans="1:12" x14ac:dyDescent="0.35">
      <c r="A220" s="13" t="s">
        <v>254</v>
      </c>
      <c r="B220" s="13" t="s">
        <v>42</v>
      </c>
      <c r="C220" s="13" t="s">
        <v>43</v>
      </c>
      <c r="D220" s="13" t="s">
        <v>27</v>
      </c>
      <c r="E220" s="13" t="s">
        <v>31</v>
      </c>
      <c r="F220" s="13" t="s">
        <v>46</v>
      </c>
      <c r="G220" s="33">
        <v>43508</v>
      </c>
      <c r="H220" t="s">
        <v>23</v>
      </c>
      <c r="I220">
        <v>758.96</v>
      </c>
      <c r="J220">
        <v>4.7619047620000003</v>
      </c>
      <c r="K220">
        <v>37.948</v>
      </c>
      <c r="L220">
        <v>8.6999999999999993</v>
      </c>
    </row>
    <row r="221" spans="1:12" x14ac:dyDescent="0.35">
      <c r="A221" s="13" t="s">
        <v>255</v>
      </c>
      <c r="B221" s="13" t="s">
        <v>42</v>
      </c>
      <c r="C221" s="13" t="s">
        <v>43</v>
      </c>
      <c r="D221" s="13" t="s">
        <v>27</v>
      </c>
      <c r="E221" s="13" t="s">
        <v>21</v>
      </c>
      <c r="F221" s="13" t="s">
        <v>44</v>
      </c>
      <c r="G221" s="33">
        <v>43534</v>
      </c>
      <c r="H221" t="s">
        <v>33</v>
      </c>
      <c r="I221">
        <v>172.02</v>
      </c>
      <c r="J221">
        <v>4.7619047620000003</v>
      </c>
      <c r="K221">
        <v>8.6010000000000009</v>
      </c>
      <c r="L221">
        <v>7.9</v>
      </c>
    </row>
    <row r="222" spans="1:12" x14ac:dyDescent="0.35">
      <c r="A222" s="13" t="s">
        <v>256</v>
      </c>
      <c r="B222" s="13" t="s">
        <v>42</v>
      </c>
      <c r="C222" s="13" t="s">
        <v>43</v>
      </c>
      <c r="D222" s="13" t="s">
        <v>27</v>
      </c>
      <c r="E222" s="13" t="s">
        <v>31</v>
      </c>
      <c r="F222" s="13" t="s">
        <v>28</v>
      </c>
      <c r="G222" s="33">
        <v>43496</v>
      </c>
      <c r="H222" t="s">
        <v>23</v>
      </c>
      <c r="I222">
        <v>272.10000000000002</v>
      </c>
      <c r="J222">
        <v>4.7619047620000003</v>
      </c>
      <c r="K222">
        <v>13.605</v>
      </c>
      <c r="L222">
        <v>6.1</v>
      </c>
    </row>
    <row r="223" spans="1:12" x14ac:dyDescent="0.35">
      <c r="A223" s="13" t="s">
        <v>257</v>
      </c>
      <c r="B223" s="13" t="s">
        <v>42</v>
      </c>
      <c r="C223" s="13" t="s">
        <v>43</v>
      </c>
      <c r="D223" s="13" t="s">
        <v>27</v>
      </c>
      <c r="E223" s="13" t="s">
        <v>31</v>
      </c>
      <c r="F223" s="13" t="s">
        <v>44</v>
      </c>
      <c r="G223" s="33">
        <v>43530</v>
      </c>
      <c r="H223" t="s">
        <v>23</v>
      </c>
      <c r="I223">
        <v>434.56</v>
      </c>
      <c r="J223">
        <v>4.7619047620000003</v>
      </c>
      <c r="K223">
        <v>21.728000000000002</v>
      </c>
      <c r="L223">
        <v>5.4</v>
      </c>
    </row>
    <row r="224" spans="1:12" x14ac:dyDescent="0.35">
      <c r="A224" s="13" t="s">
        <v>258</v>
      </c>
      <c r="B224" s="13" t="s">
        <v>25</v>
      </c>
      <c r="C224" s="13" t="s">
        <v>26</v>
      </c>
      <c r="D224" s="13" t="s">
        <v>27</v>
      </c>
      <c r="E224" s="13" t="s">
        <v>31</v>
      </c>
      <c r="F224" s="13" t="s">
        <v>28</v>
      </c>
      <c r="G224" s="33">
        <v>43513</v>
      </c>
      <c r="H224" t="s">
        <v>29</v>
      </c>
      <c r="I224">
        <v>59.05</v>
      </c>
      <c r="J224">
        <v>4.7619047620000003</v>
      </c>
      <c r="K224">
        <v>2.9525000000000001</v>
      </c>
      <c r="L224">
        <v>9.4</v>
      </c>
    </row>
    <row r="225" spans="1:12" x14ac:dyDescent="0.35">
      <c r="A225" s="13" t="s">
        <v>259</v>
      </c>
      <c r="B225" s="13" t="s">
        <v>25</v>
      </c>
      <c r="C225" s="13" t="s">
        <v>26</v>
      </c>
      <c r="D225" s="13" t="s">
        <v>20</v>
      </c>
      <c r="E225" s="13" t="s">
        <v>21</v>
      </c>
      <c r="F225" s="13" t="s">
        <v>46</v>
      </c>
      <c r="G225" s="33">
        <v>43517</v>
      </c>
      <c r="H225" t="s">
        <v>29</v>
      </c>
      <c r="I225">
        <v>12.54</v>
      </c>
      <c r="J225">
        <v>4.7619047620000003</v>
      </c>
      <c r="K225">
        <v>0.627</v>
      </c>
      <c r="L225">
        <v>8.1999999999999993</v>
      </c>
    </row>
    <row r="226" spans="1:12" x14ac:dyDescent="0.35">
      <c r="A226" s="13" t="s">
        <v>260</v>
      </c>
      <c r="B226" s="13" t="s">
        <v>18</v>
      </c>
      <c r="C226" s="13" t="s">
        <v>19</v>
      </c>
      <c r="D226" s="13" t="s">
        <v>27</v>
      </c>
      <c r="E226" s="13" t="s">
        <v>31</v>
      </c>
      <c r="F226" s="13" t="s">
        <v>44</v>
      </c>
      <c r="G226" s="33">
        <v>43544</v>
      </c>
      <c r="H226" t="s">
        <v>29</v>
      </c>
      <c r="I226">
        <v>86.5</v>
      </c>
      <c r="J226">
        <v>4.7619047620000003</v>
      </c>
      <c r="K226">
        <v>4.3250000000000002</v>
      </c>
      <c r="L226">
        <v>6.2</v>
      </c>
    </row>
    <row r="227" spans="1:12" x14ac:dyDescent="0.35">
      <c r="A227" s="13" t="s">
        <v>261</v>
      </c>
      <c r="B227" s="13" t="s">
        <v>25</v>
      </c>
      <c r="C227" s="13" t="s">
        <v>26</v>
      </c>
      <c r="D227" s="13" t="s">
        <v>20</v>
      </c>
      <c r="E227" s="13" t="s">
        <v>21</v>
      </c>
      <c r="F227" s="13" t="s">
        <v>36</v>
      </c>
      <c r="G227" s="33">
        <v>43476</v>
      </c>
      <c r="H227" t="s">
        <v>33</v>
      </c>
      <c r="I227">
        <v>174.32</v>
      </c>
      <c r="J227">
        <v>4.7619047620000003</v>
      </c>
      <c r="K227">
        <v>8.7159999999999993</v>
      </c>
      <c r="L227">
        <v>9.6999999999999993</v>
      </c>
    </row>
    <row r="228" spans="1:12" x14ac:dyDescent="0.35">
      <c r="A228" s="13" t="s">
        <v>262</v>
      </c>
      <c r="B228" s="13" t="s">
        <v>42</v>
      </c>
      <c r="C228" s="13" t="s">
        <v>43</v>
      </c>
      <c r="D228" s="13" t="s">
        <v>20</v>
      </c>
      <c r="E228" s="13" t="s">
        <v>31</v>
      </c>
      <c r="F228" s="13" t="s">
        <v>22</v>
      </c>
      <c r="G228" s="33">
        <v>43491</v>
      </c>
      <c r="H228" t="s">
        <v>23</v>
      </c>
      <c r="I228">
        <v>624.33000000000004</v>
      </c>
      <c r="J228">
        <v>4.7619047620000003</v>
      </c>
      <c r="K228">
        <v>31.2165</v>
      </c>
      <c r="L228">
        <v>4</v>
      </c>
    </row>
    <row r="229" spans="1:12" x14ac:dyDescent="0.35">
      <c r="A229" s="13" t="s">
        <v>263</v>
      </c>
      <c r="B229" s="13" t="s">
        <v>25</v>
      </c>
      <c r="C229" s="13" t="s">
        <v>26</v>
      </c>
      <c r="D229" s="13" t="s">
        <v>20</v>
      </c>
      <c r="E229" s="13" t="s">
        <v>31</v>
      </c>
      <c r="F229" s="13" t="s">
        <v>28</v>
      </c>
      <c r="G229" s="33">
        <v>43496</v>
      </c>
      <c r="H229" t="s">
        <v>23</v>
      </c>
      <c r="I229">
        <v>148.24</v>
      </c>
      <c r="J229">
        <v>4.7619047620000003</v>
      </c>
      <c r="K229">
        <v>7.4119999999999999</v>
      </c>
      <c r="L229">
        <v>9.6999999999999993</v>
      </c>
    </row>
    <row r="230" spans="1:12" x14ac:dyDescent="0.35">
      <c r="A230" s="13" t="s">
        <v>264</v>
      </c>
      <c r="B230" s="13" t="s">
        <v>42</v>
      </c>
      <c r="C230" s="13" t="s">
        <v>43</v>
      </c>
      <c r="D230" s="13" t="s">
        <v>20</v>
      </c>
      <c r="E230" s="13" t="s">
        <v>21</v>
      </c>
      <c r="F230" s="13" t="s">
        <v>28</v>
      </c>
      <c r="G230" s="33">
        <v>43522</v>
      </c>
      <c r="H230" t="s">
        <v>29</v>
      </c>
      <c r="I230">
        <v>544.20000000000005</v>
      </c>
      <c r="J230">
        <v>4.7619047620000003</v>
      </c>
      <c r="K230">
        <v>27.21</v>
      </c>
      <c r="L230">
        <v>5.3</v>
      </c>
    </row>
    <row r="231" spans="1:12" x14ac:dyDescent="0.35">
      <c r="A231" s="13" t="s">
        <v>265</v>
      </c>
      <c r="B231" s="13" t="s">
        <v>18</v>
      </c>
      <c r="C231" s="13" t="s">
        <v>19</v>
      </c>
      <c r="D231" s="13" t="s">
        <v>27</v>
      </c>
      <c r="E231" s="13" t="s">
        <v>21</v>
      </c>
      <c r="F231" s="13" t="s">
        <v>32</v>
      </c>
      <c r="G231" s="33">
        <v>43535</v>
      </c>
      <c r="H231" t="s">
        <v>23</v>
      </c>
      <c r="I231">
        <v>507.36</v>
      </c>
      <c r="J231">
        <v>4.7619047620000003</v>
      </c>
      <c r="K231">
        <v>25.367999999999999</v>
      </c>
      <c r="L231">
        <v>7.4</v>
      </c>
    </row>
    <row r="232" spans="1:12" x14ac:dyDescent="0.35">
      <c r="A232" s="13" t="s">
        <v>266</v>
      </c>
      <c r="B232" s="13" t="s">
        <v>42</v>
      </c>
      <c r="C232" s="13" t="s">
        <v>43</v>
      </c>
      <c r="D232" s="13" t="s">
        <v>27</v>
      </c>
      <c r="E232" s="13" t="s">
        <v>21</v>
      </c>
      <c r="F232" s="13" t="s">
        <v>46</v>
      </c>
      <c r="G232" s="33">
        <v>43491</v>
      </c>
      <c r="H232" t="s">
        <v>29</v>
      </c>
      <c r="I232">
        <v>162.74</v>
      </c>
      <c r="J232">
        <v>4.7619047620000003</v>
      </c>
      <c r="K232">
        <v>8.1370000000000005</v>
      </c>
      <c r="L232">
        <v>6.5</v>
      </c>
    </row>
    <row r="233" spans="1:12" x14ac:dyDescent="0.35">
      <c r="A233" s="13" t="s">
        <v>267</v>
      </c>
      <c r="B233" s="13" t="s">
        <v>42</v>
      </c>
      <c r="C233" s="13" t="s">
        <v>43</v>
      </c>
      <c r="D233" s="13" t="s">
        <v>20</v>
      </c>
      <c r="E233" s="13" t="s">
        <v>21</v>
      </c>
      <c r="F233" s="13" t="s">
        <v>28</v>
      </c>
      <c r="G233" s="33">
        <v>43536</v>
      </c>
      <c r="H233" t="s">
        <v>33</v>
      </c>
      <c r="I233">
        <v>31.77</v>
      </c>
      <c r="J233">
        <v>4.7619047620000003</v>
      </c>
      <c r="K233">
        <v>1.5885</v>
      </c>
      <c r="L233">
        <v>8.6999999999999993</v>
      </c>
    </row>
    <row r="234" spans="1:12" x14ac:dyDescent="0.35">
      <c r="A234" s="13" t="s">
        <v>268</v>
      </c>
      <c r="B234" s="13" t="s">
        <v>42</v>
      </c>
      <c r="C234" s="13" t="s">
        <v>43</v>
      </c>
      <c r="D234" s="13" t="s">
        <v>27</v>
      </c>
      <c r="E234" s="13" t="s">
        <v>21</v>
      </c>
      <c r="F234" s="13" t="s">
        <v>22</v>
      </c>
      <c r="G234" s="33">
        <v>43507</v>
      </c>
      <c r="H234" t="s">
        <v>29</v>
      </c>
      <c r="I234">
        <v>756.81</v>
      </c>
      <c r="J234">
        <v>4.7619047620000003</v>
      </c>
      <c r="K234">
        <v>37.840499999999999</v>
      </c>
      <c r="L234">
        <v>8</v>
      </c>
    </row>
    <row r="235" spans="1:12" x14ac:dyDescent="0.35">
      <c r="A235" s="13" t="s">
        <v>269</v>
      </c>
      <c r="B235" s="13" t="s">
        <v>42</v>
      </c>
      <c r="C235" s="13" t="s">
        <v>43</v>
      </c>
      <c r="D235" s="13" t="s">
        <v>20</v>
      </c>
      <c r="E235" s="13" t="s">
        <v>31</v>
      </c>
      <c r="F235" s="13" t="s">
        <v>46</v>
      </c>
      <c r="G235" s="33">
        <v>43517</v>
      </c>
      <c r="H235" t="s">
        <v>29</v>
      </c>
      <c r="I235">
        <v>295.27999999999997</v>
      </c>
      <c r="J235">
        <v>4.7619047620000003</v>
      </c>
      <c r="K235">
        <v>14.763999999999999</v>
      </c>
      <c r="L235">
        <v>6.7</v>
      </c>
    </row>
    <row r="236" spans="1:12" x14ac:dyDescent="0.35">
      <c r="A236" s="13" t="s">
        <v>270</v>
      </c>
      <c r="B236" s="13" t="s">
        <v>18</v>
      </c>
      <c r="C236" s="13" t="s">
        <v>19</v>
      </c>
      <c r="D236" s="13" t="s">
        <v>20</v>
      </c>
      <c r="E236" s="13" t="s">
        <v>31</v>
      </c>
      <c r="F236" s="13" t="s">
        <v>22</v>
      </c>
      <c r="G236" s="33">
        <v>43533</v>
      </c>
      <c r="H236" t="s">
        <v>23</v>
      </c>
      <c r="I236">
        <v>519.4</v>
      </c>
      <c r="J236">
        <v>4.7619047620000003</v>
      </c>
      <c r="K236">
        <v>25.97</v>
      </c>
      <c r="L236">
        <v>6.5</v>
      </c>
    </row>
    <row r="237" spans="1:12" x14ac:dyDescent="0.35">
      <c r="A237" s="13" t="s">
        <v>271</v>
      </c>
      <c r="B237" s="13" t="s">
        <v>18</v>
      </c>
      <c r="C237" s="13" t="s">
        <v>19</v>
      </c>
      <c r="D237" s="13" t="s">
        <v>27</v>
      </c>
      <c r="E237" s="13" t="s">
        <v>21</v>
      </c>
      <c r="F237" s="13" t="s">
        <v>36</v>
      </c>
      <c r="G237" s="33">
        <v>43485</v>
      </c>
      <c r="H237" t="s">
        <v>23</v>
      </c>
      <c r="I237">
        <v>186.28</v>
      </c>
      <c r="J237">
        <v>4.7619047620000003</v>
      </c>
      <c r="K237">
        <v>9.3140000000000001</v>
      </c>
      <c r="L237">
        <v>4.0999999999999996</v>
      </c>
    </row>
    <row r="238" spans="1:12" x14ac:dyDescent="0.35">
      <c r="A238" s="13" t="s">
        <v>272</v>
      </c>
      <c r="B238" s="13" t="s">
        <v>25</v>
      </c>
      <c r="C238" s="13" t="s">
        <v>26</v>
      </c>
      <c r="D238" s="13" t="s">
        <v>27</v>
      </c>
      <c r="E238" s="13" t="s">
        <v>31</v>
      </c>
      <c r="F238" s="13" t="s">
        <v>22</v>
      </c>
      <c r="G238" s="33">
        <v>43493</v>
      </c>
      <c r="H238" t="s">
        <v>33</v>
      </c>
      <c r="I238">
        <v>87.05</v>
      </c>
      <c r="J238">
        <v>4.7619047620000003</v>
      </c>
      <c r="K238">
        <v>4.3525</v>
      </c>
      <c r="L238">
        <v>4.9000000000000004</v>
      </c>
    </row>
    <row r="239" spans="1:12" x14ac:dyDescent="0.35">
      <c r="A239" s="13" t="s">
        <v>273</v>
      </c>
      <c r="B239" s="13" t="s">
        <v>25</v>
      </c>
      <c r="C239" s="13" t="s">
        <v>26</v>
      </c>
      <c r="D239" s="13" t="s">
        <v>20</v>
      </c>
      <c r="E239" s="13" t="s">
        <v>21</v>
      </c>
      <c r="F239" s="13" t="s">
        <v>46</v>
      </c>
      <c r="G239" s="33">
        <v>43529</v>
      </c>
      <c r="H239" t="s">
        <v>33</v>
      </c>
      <c r="I239">
        <v>221.1</v>
      </c>
      <c r="J239">
        <v>4.7619047620000003</v>
      </c>
      <c r="K239">
        <v>11.055</v>
      </c>
      <c r="L239">
        <v>8.6</v>
      </c>
    </row>
    <row r="240" spans="1:12" x14ac:dyDescent="0.35">
      <c r="A240" s="13" t="s">
        <v>274</v>
      </c>
      <c r="B240" s="13" t="s">
        <v>42</v>
      </c>
      <c r="C240" s="13" t="s">
        <v>43</v>
      </c>
      <c r="D240" s="13" t="s">
        <v>20</v>
      </c>
      <c r="E240" s="13" t="s">
        <v>21</v>
      </c>
      <c r="F240" s="13" t="s">
        <v>28</v>
      </c>
      <c r="G240" s="33">
        <v>43526</v>
      </c>
      <c r="H240" t="s">
        <v>29</v>
      </c>
      <c r="I240">
        <v>66.099999999999994</v>
      </c>
      <c r="J240">
        <v>4.7619047620000003</v>
      </c>
      <c r="K240">
        <v>3.3050000000000002</v>
      </c>
      <c r="L240">
        <v>4.3</v>
      </c>
    </row>
    <row r="241" spans="1:12" x14ac:dyDescent="0.35">
      <c r="A241" s="13" t="s">
        <v>275</v>
      </c>
      <c r="B241" s="13" t="s">
        <v>18</v>
      </c>
      <c r="C241" s="13" t="s">
        <v>19</v>
      </c>
      <c r="D241" s="13" t="s">
        <v>27</v>
      </c>
      <c r="E241" s="13" t="s">
        <v>31</v>
      </c>
      <c r="F241" s="13" t="s">
        <v>46</v>
      </c>
      <c r="G241" s="33">
        <v>43476</v>
      </c>
      <c r="H241" t="s">
        <v>23</v>
      </c>
      <c r="I241">
        <v>89.69</v>
      </c>
      <c r="J241">
        <v>4.7619047620000003</v>
      </c>
      <c r="K241">
        <v>4.4844999999999997</v>
      </c>
      <c r="L241">
        <v>4.9000000000000004</v>
      </c>
    </row>
    <row r="242" spans="1:12" x14ac:dyDescent="0.35">
      <c r="A242" s="13" t="s">
        <v>276</v>
      </c>
      <c r="B242" s="13" t="s">
        <v>18</v>
      </c>
      <c r="C242" s="13" t="s">
        <v>19</v>
      </c>
      <c r="D242" s="13" t="s">
        <v>27</v>
      </c>
      <c r="E242" s="13" t="s">
        <v>31</v>
      </c>
      <c r="F242" s="13" t="s">
        <v>44</v>
      </c>
      <c r="G242" s="33">
        <v>43476</v>
      </c>
      <c r="H242" t="s">
        <v>33</v>
      </c>
      <c r="I242">
        <v>224.46</v>
      </c>
      <c r="J242">
        <v>4.7619047620000003</v>
      </c>
      <c r="K242">
        <v>11.223000000000001</v>
      </c>
      <c r="L242">
        <v>5.6</v>
      </c>
    </row>
    <row r="243" spans="1:12" x14ac:dyDescent="0.35">
      <c r="A243" s="13" t="s">
        <v>277</v>
      </c>
      <c r="B243" s="13" t="s">
        <v>18</v>
      </c>
      <c r="C243" s="13" t="s">
        <v>19</v>
      </c>
      <c r="D243" s="13" t="s">
        <v>27</v>
      </c>
      <c r="E243" s="13" t="s">
        <v>31</v>
      </c>
      <c r="F243" s="13" t="s">
        <v>22</v>
      </c>
      <c r="G243" s="33">
        <v>43535</v>
      </c>
      <c r="H243" t="s">
        <v>33</v>
      </c>
      <c r="I243">
        <v>119.54</v>
      </c>
      <c r="J243">
        <v>4.7619047620000003</v>
      </c>
      <c r="K243">
        <v>5.9770000000000003</v>
      </c>
      <c r="L243">
        <v>5.8</v>
      </c>
    </row>
    <row r="244" spans="1:12" x14ac:dyDescent="0.35">
      <c r="A244" s="13" t="s">
        <v>278</v>
      </c>
      <c r="B244" s="13" t="s">
        <v>25</v>
      </c>
      <c r="C244" s="13" t="s">
        <v>26</v>
      </c>
      <c r="D244" s="13" t="s">
        <v>20</v>
      </c>
      <c r="E244" s="13" t="s">
        <v>31</v>
      </c>
      <c r="F244" s="13" t="s">
        <v>46</v>
      </c>
      <c r="G244" s="33">
        <v>43524</v>
      </c>
      <c r="H244" t="s">
        <v>33</v>
      </c>
      <c r="I244">
        <v>186.4</v>
      </c>
      <c r="J244">
        <v>4.7619047620000003</v>
      </c>
      <c r="K244">
        <v>9.32</v>
      </c>
      <c r="L244">
        <v>6</v>
      </c>
    </row>
    <row r="245" spans="1:12" x14ac:dyDescent="0.35">
      <c r="A245" s="13" t="s">
        <v>279</v>
      </c>
      <c r="B245" s="13" t="s">
        <v>18</v>
      </c>
      <c r="C245" s="13" t="s">
        <v>19</v>
      </c>
      <c r="D245" s="13" t="s">
        <v>20</v>
      </c>
      <c r="E245" s="13" t="s">
        <v>31</v>
      </c>
      <c r="F245" s="13" t="s">
        <v>32</v>
      </c>
      <c r="G245" s="33">
        <v>43470</v>
      </c>
      <c r="H245" t="s">
        <v>29</v>
      </c>
      <c r="I245">
        <v>250.6</v>
      </c>
      <c r="J245">
        <v>4.7619047620000003</v>
      </c>
      <c r="K245">
        <v>12.53</v>
      </c>
      <c r="L245">
        <v>4.2</v>
      </c>
    </row>
    <row r="246" spans="1:12" x14ac:dyDescent="0.35">
      <c r="A246" s="13" t="s">
        <v>280</v>
      </c>
      <c r="B246" s="13" t="s">
        <v>42</v>
      </c>
      <c r="C246" s="13" t="s">
        <v>43</v>
      </c>
      <c r="D246" s="13" t="s">
        <v>27</v>
      </c>
      <c r="E246" s="13" t="s">
        <v>31</v>
      </c>
      <c r="F246" s="13" t="s">
        <v>32</v>
      </c>
      <c r="G246" s="33">
        <v>43498</v>
      </c>
      <c r="H246" t="s">
        <v>33</v>
      </c>
      <c r="I246">
        <v>750.96</v>
      </c>
      <c r="J246">
        <v>4.7619047620000003</v>
      </c>
      <c r="K246">
        <v>37.548000000000002</v>
      </c>
      <c r="L246">
        <v>8.3000000000000007</v>
      </c>
    </row>
    <row r="247" spans="1:12" x14ac:dyDescent="0.35">
      <c r="A247" s="13" t="s">
        <v>281</v>
      </c>
      <c r="B247" s="13" t="s">
        <v>18</v>
      </c>
      <c r="C247" s="13" t="s">
        <v>19</v>
      </c>
      <c r="D247" s="13" t="s">
        <v>20</v>
      </c>
      <c r="E247" s="13" t="s">
        <v>31</v>
      </c>
      <c r="F247" s="13" t="s">
        <v>32</v>
      </c>
      <c r="G247" s="33">
        <v>43466</v>
      </c>
      <c r="H247" t="s">
        <v>29</v>
      </c>
      <c r="I247">
        <v>380.72</v>
      </c>
      <c r="J247">
        <v>4.7619047620000003</v>
      </c>
      <c r="K247">
        <v>19.036000000000001</v>
      </c>
      <c r="L247">
        <v>5.7</v>
      </c>
    </row>
    <row r="248" spans="1:12" x14ac:dyDescent="0.35">
      <c r="A248" s="13" t="s">
        <v>282</v>
      </c>
      <c r="B248" s="13" t="s">
        <v>42</v>
      </c>
      <c r="C248" s="13" t="s">
        <v>43</v>
      </c>
      <c r="D248" s="13" t="s">
        <v>20</v>
      </c>
      <c r="E248" s="13" t="s">
        <v>21</v>
      </c>
      <c r="F248" s="13" t="s">
        <v>28</v>
      </c>
      <c r="G248" s="33">
        <v>43505</v>
      </c>
      <c r="H248" t="s">
        <v>29</v>
      </c>
      <c r="I248">
        <v>244.2</v>
      </c>
      <c r="J248">
        <v>4.7619047620000003</v>
      </c>
      <c r="K248">
        <v>12.21</v>
      </c>
      <c r="L248">
        <v>4.8</v>
      </c>
    </row>
    <row r="249" spans="1:12" x14ac:dyDescent="0.35">
      <c r="A249" s="13" t="s">
        <v>283</v>
      </c>
      <c r="B249" s="13" t="s">
        <v>18</v>
      </c>
      <c r="C249" s="13" t="s">
        <v>19</v>
      </c>
      <c r="D249" s="13" t="s">
        <v>20</v>
      </c>
      <c r="E249" s="13" t="s">
        <v>31</v>
      </c>
      <c r="F249" s="13" t="s">
        <v>46</v>
      </c>
      <c r="G249" s="33">
        <v>43488</v>
      </c>
      <c r="H249" t="s">
        <v>23</v>
      </c>
      <c r="I249">
        <v>89.7</v>
      </c>
      <c r="J249">
        <v>4.7619047620000003</v>
      </c>
      <c r="K249">
        <v>4.4850000000000003</v>
      </c>
      <c r="L249">
        <v>6.8</v>
      </c>
    </row>
    <row r="250" spans="1:12" x14ac:dyDescent="0.35">
      <c r="A250" s="13" t="s">
        <v>284</v>
      </c>
      <c r="B250" s="13" t="s">
        <v>18</v>
      </c>
      <c r="C250" s="13" t="s">
        <v>19</v>
      </c>
      <c r="D250" s="13" t="s">
        <v>20</v>
      </c>
      <c r="E250" s="13" t="s">
        <v>31</v>
      </c>
      <c r="F250" s="13" t="s">
        <v>28</v>
      </c>
      <c r="G250" s="33">
        <v>43472</v>
      </c>
      <c r="H250" t="s">
        <v>33</v>
      </c>
      <c r="I250">
        <v>310.88</v>
      </c>
      <c r="J250">
        <v>4.7619047620000003</v>
      </c>
      <c r="K250">
        <v>15.544</v>
      </c>
      <c r="L250">
        <v>8.8000000000000007</v>
      </c>
    </row>
    <row r="251" spans="1:12" x14ac:dyDescent="0.35">
      <c r="A251" s="13" t="s">
        <v>285</v>
      </c>
      <c r="B251" s="13" t="s">
        <v>42</v>
      </c>
      <c r="C251" s="13" t="s">
        <v>43</v>
      </c>
      <c r="D251" s="13" t="s">
        <v>27</v>
      </c>
      <c r="E251" s="13" t="s">
        <v>31</v>
      </c>
      <c r="F251" s="13" t="s">
        <v>44</v>
      </c>
      <c r="G251" s="33">
        <v>43479</v>
      </c>
      <c r="H251" t="s">
        <v>33</v>
      </c>
      <c r="I251">
        <v>511.42</v>
      </c>
      <c r="J251">
        <v>4.7619047620000003</v>
      </c>
      <c r="K251">
        <v>25.571000000000002</v>
      </c>
      <c r="L251">
        <v>4.2</v>
      </c>
    </row>
    <row r="252" spans="1:12" x14ac:dyDescent="0.35">
      <c r="A252" s="13" t="s">
        <v>286</v>
      </c>
      <c r="B252" s="13" t="s">
        <v>42</v>
      </c>
      <c r="C252" s="13" t="s">
        <v>43</v>
      </c>
      <c r="D252" s="13" t="s">
        <v>20</v>
      </c>
      <c r="E252" s="13" t="s">
        <v>31</v>
      </c>
      <c r="F252" s="13" t="s">
        <v>44</v>
      </c>
      <c r="G252" s="33">
        <v>43498</v>
      </c>
      <c r="H252" t="s">
        <v>23</v>
      </c>
      <c r="I252">
        <v>418.95</v>
      </c>
      <c r="J252">
        <v>4.7619047620000003</v>
      </c>
      <c r="K252">
        <v>20.947500000000002</v>
      </c>
      <c r="L252">
        <v>6.4</v>
      </c>
    </row>
    <row r="253" spans="1:12" x14ac:dyDescent="0.35">
      <c r="A253" s="13" t="s">
        <v>287</v>
      </c>
      <c r="B253" s="13" t="s">
        <v>25</v>
      </c>
      <c r="C253" s="13" t="s">
        <v>26</v>
      </c>
      <c r="D253" s="13" t="s">
        <v>20</v>
      </c>
      <c r="E253" s="13" t="s">
        <v>31</v>
      </c>
      <c r="F253" s="13" t="s">
        <v>46</v>
      </c>
      <c r="G253" s="33">
        <v>43541</v>
      </c>
      <c r="H253" t="s">
        <v>33</v>
      </c>
      <c r="I253">
        <v>351.9</v>
      </c>
      <c r="J253">
        <v>4.7619047620000003</v>
      </c>
      <c r="K253">
        <v>17.594999999999999</v>
      </c>
      <c r="L253">
        <v>8.4</v>
      </c>
    </row>
    <row r="254" spans="1:12" x14ac:dyDescent="0.35">
      <c r="A254" s="13" t="s">
        <v>288</v>
      </c>
      <c r="B254" s="13" t="s">
        <v>25</v>
      </c>
      <c r="C254" s="13" t="s">
        <v>26</v>
      </c>
      <c r="D254" s="13" t="s">
        <v>27</v>
      </c>
      <c r="E254" s="13" t="s">
        <v>21</v>
      </c>
      <c r="F254" s="13" t="s">
        <v>36</v>
      </c>
      <c r="G254" s="33">
        <v>43526</v>
      </c>
      <c r="H254" t="s">
        <v>33</v>
      </c>
      <c r="I254">
        <v>28.78</v>
      </c>
      <c r="J254">
        <v>4.7619047620000003</v>
      </c>
      <c r="K254">
        <v>1.4390000000000001</v>
      </c>
      <c r="L254">
        <v>7.2</v>
      </c>
    </row>
    <row r="255" spans="1:12" x14ac:dyDescent="0.35">
      <c r="A255" s="13" t="s">
        <v>289</v>
      </c>
      <c r="B255" s="13" t="s">
        <v>18</v>
      </c>
      <c r="C255" s="13" t="s">
        <v>19</v>
      </c>
      <c r="D255" s="13" t="s">
        <v>27</v>
      </c>
      <c r="E255" s="13" t="s">
        <v>31</v>
      </c>
      <c r="F255" s="13" t="s">
        <v>32</v>
      </c>
      <c r="G255" s="33">
        <v>43540</v>
      </c>
      <c r="H255" t="s">
        <v>29</v>
      </c>
      <c r="I255">
        <v>95</v>
      </c>
      <c r="J255">
        <v>4.7619047620000003</v>
      </c>
      <c r="K255">
        <v>4.75</v>
      </c>
      <c r="L255">
        <v>5.2</v>
      </c>
    </row>
    <row r="256" spans="1:12" x14ac:dyDescent="0.35">
      <c r="A256" s="13" t="s">
        <v>290</v>
      </c>
      <c r="B256" s="13" t="s">
        <v>18</v>
      </c>
      <c r="C256" s="13" t="s">
        <v>19</v>
      </c>
      <c r="D256" s="13" t="s">
        <v>20</v>
      </c>
      <c r="E256" s="13" t="s">
        <v>31</v>
      </c>
      <c r="F256" s="13" t="s">
        <v>32</v>
      </c>
      <c r="G256" s="33">
        <v>43471</v>
      </c>
      <c r="H256" t="s">
        <v>29</v>
      </c>
      <c r="I256">
        <v>471.2</v>
      </c>
      <c r="J256">
        <v>4.7619047620000003</v>
      </c>
      <c r="K256">
        <v>23.56</v>
      </c>
      <c r="L256">
        <v>8.9</v>
      </c>
    </row>
    <row r="257" spans="1:12" x14ac:dyDescent="0.35">
      <c r="A257" s="13" t="s">
        <v>291</v>
      </c>
      <c r="B257" s="13" t="s">
        <v>42</v>
      </c>
      <c r="C257" s="13" t="s">
        <v>43</v>
      </c>
      <c r="D257" s="13" t="s">
        <v>20</v>
      </c>
      <c r="E257" s="13" t="s">
        <v>31</v>
      </c>
      <c r="F257" s="13" t="s">
        <v>46</v>
      </c>
      <c r="G257" s="33">
        <v>43494</v>
      </c>
      <c r="H257" t="s">
        <v>29</v>
      </c>
      <c r="I257">
        <v>130.47999999999999</v>
      </c>
      <c r="J257">
        <v>4.7619047620000003</v>
      </c>
      <c r="K257">
        <v>6.524</v>
      </c>
      <c r="L257">
        <v>9</v>
      </c>
    </row>
    <row r="258" spans="1:12" x14ac:dyDescent="0.35">
      <c r="A258" s="13" t="s">
        <v>292</v>
      </c>
      <c r="B258" s="13" t="s">
        <v>18</v>
      </c>
      <c r="C258" s="13" t="s">
        <v>19</v>
      </c>
      <c r="D258" s="13" t="s">
        <v>20</v>
      </c>
      <c r="E258" s="13" t="s">
        <v>31</v>
      </c>
      <c r="F258" s="13" t="s">
        <v>28</v>
      </c>
      <c r="G258" s="33">
        <v>43496</v>
      </c>
      <c r="H258" t="s">
        <v>33</v>
      </c>
      <c r="I258">
        <v>66.349999999999994</v>
      </c>
      <c r="J258">
        <v>4.7619047620000003</v>
      </c>
      <c r="K258">
        <v>3.3174999999999999</v>
      </c>
      <c r="L258">
        <v>9.6999999999999993</v>
      </c>
    </row>
    <row r="259" spans="1:12" x14ac:dyDescent="0.35">
      <c r="A259" s="13" t="s">
        <v>293</v>
      </c>
      <c r="B259" s="13" t="s">
        <v>18</v>
      </c>
      <c r="C259" s="13" t="s">
        <v>19</v>
      </c>
      <c r="D259" s="13" t="s">
        <v>20</v>
      </c>
      <c r="E259" s="13" t="s">
        <v>31</v>
      </c>
      <c r="F259" s="13" t="s">
        <v>32</v>
      </c>
      <c r="G259" s="33">
        <v>43501</v>
      </c>
      <c r="H259" t="s">
        <v>23</v>
      </c>
      <c r="I259">
        <v>155.46</v>
      </c>
      <c r="J259">
        <v>4.7619047620000003</v>
      </c>
      <c r="K259">
        <v>7.7729999999999997</v>
      </c>
      <c r="L259">
        <v>8.6999999999999993</v>
      </c>
    </row>
    <row r="260" spans="1:12" x14ac:dyDescent="0.35">
      <c r="A260" s="13" t="s">
        <v>294</v>
      </c>
      <c r="B260" s="13" t="s">
        <v>18</v>
      </c>
      <c r="C260" s="13" t="s">
        <v>19</v>
      </c>
      <c r="D260" s="13" t="s">
        <v>20</v>
      </c>
      <c r="E260" s="13" t="s">
        <v>31</v>
      </c>
      <c r="F260" s="13" t="s">
        <v>28</v>
      </c>
      <c r="G260" s="33">
        <v>43509</v>
      </c>
      <c r="H260" t="s">
        <v>23</v>
      </c>
      <c r="I260">
        <v>129</v>
      </c>
      <c r="J260">
        <v>4.7619047620000003</v>
      </c>
      <c r="K260">
        <v>6.45</v>
      </c>
      <c r="L260">
        <v>6.5</v>
      </c>
    </row>
    <row r="261" spans="1:12" x14ac:dyDescent="0.35">
      <c r="A261" s="13" t="s">
        <v>295</v>
      </c>
      <c r="B261" s="13" t="s">
        <v>25</v>
      </c>
      <c r="C261" s="13" t="s">
        <v>26</v>
      </c>
      <c r="D261" s="13" t="s">
        <v>20</v>
      </c>
      <c r="E261" s="13" t="s">
        <v>31</v>
      </c>
      <c r="F261" s="13" t="s">
        <v>28</v>
      </c>
      <c r="G261" s="33">
        <v>43503</v>
      </c>
      <c r="H261" t="s">
        <v>33</v>
      </c>
      <c r="I261">
        <v>263.76</v>
      </c>
      <c r="J261">
        <v>4.7619047620000003</v>
      </c>
      <c r="K261">
        <v>13.188000000000001</v>
      </c>
      <c r="L261">
        <v>6.9</v>
      </c>
    </row>
    <row r="262" spans="1:12" x14ac:dyDescent="0.35">
      <c r="A262" s="13" t="s">
        <v>296</v>
      </c>
      <c r="B262" s="13" t="s">
        <v>18</v>
      </c>
      <c r="C262" s="13" t="s">
        <v>19</v>
      </c>
      <c r="D262" s="13" t="s">
        <v>27</v>
      </c>
      <c r="E262" s="13" t="s">
        <v>21</v>
      </c>
      <c r="F262" s="13" t="s">
        <v>28</v>
      </c>
      <c r="G262" s="33">
        <v>43543</v>
      </c>
      <c r="H262" t="s">
        <v>23</v>
      </c>
      <c r="I262">
        <v>675.54</v>
      </c>
      <c r="J262">
        <v>4.7619047620000003</v>
      </c>
      <c r="K262">
        <v>33.777000000000001</v>
      </c>
      <c r="L262">
        <v>6.2</v>
      </c>
    </row>
    <row r="263" spans="1:12" x14ac:dyDescent="0.35">
      <c r="A263" s="13" t="s">
        <v>297</v>
      </c>
      <c r="B263" s="13" t="s">
        <v>25</v>
      </c>
      <c r="C263" s="13" t="s">
        <v>26</v>
      </c>
      <c r="D263" s="13" t="s">
        <v>27</v>
      </c>
      <c r="E263" s="13" t="s">
        <v>21</v>
      </c>
      <c r="F263" s="13" t="s">
        <v>46</v>
      </c>
      <c r="G263" s="33">
        <v>43531</v>
      </c>
      <c r="H263" t="s">
        <v>23</v>
      </c>
      <c r="I263">
        <v>65.8</v>
      </c>
      <c r="J263">
        <v>4.7619047620000003</v>
      </c>
      <c r="K263">
        <v>3.29</v>
      </c>
      <c r="L263">
        <v>5.6</v>
      </c>
    </row>
    <row r="264" spans="1:12" x14ac:dyDescent="0.35">
      <c r="A264" s="13" t="s">
        <v>298</v>
      </c>
      <c r="B264" s="13" t="s">
        <v>42</v>
      </c>
      <c r="C264" s="13" t="s">
        <v>43</v>
      </c>
      <c r="D264" s="13" t="s">
        <v>20</v>
      </c>
      <c r="E264" s="13" t="s">
        <v>21</v>
      </c>
      <c r="F264" s="13" t="s">
        <v>46</v>
      </c>
      <c r="G264" s="33">
        <v>43537</v>
      </c>
      <c r="H264" t="s">
        <v>29</v>
      </c>
      <c r="I264">
        <v>153.19999999999999</v>
      </c>
      <c r="J264">
        <v>4.7619047620000003</v>
      </c>
      <c r="K264">
        <v>7.66</v>
      </c>
      <c r="L264">
        <v>5.7</v>
      </c>
    </row>
    <row r="265" spans="1:12" x14ac:dyDescent="0.35">
      <c r="A265" s="13" t="s">
        <v>299</v>
      </c>
      <c r="B265" s="13" t="s">
        <v>18</v>
      </c>
      <c r="C265" s="13" t="s">
        <v>19</v>
      </c>
      <c r="D265" s="13" t="s">
        <v>20</v>
      </c>
      <c r="E265" s="13" t="s">
        <v>21</v>
      </c>
      <c r="F265" s="13" t="s">
        <v>36</v>
      </c>
      <c r="G265" s="33">
        <v>43505</v>
      </c>
      <c r="H265" t="s">
        <v>29</v>
      </c>
      <c r="I265">
        <v>222.4</v>
      </c>
      <c r="J265">
        <v>4.7619047620000003</v>
      </c>
      <c r="K265">
        <v>11.12</v>
      </c>
      <c r="L265">
        <v>4.2</v>
      </c>
    </row>
    <row r="266" spans="1:12" x14ac:dyDescent="0.35">
      <c r="A266" s="13" t="s">
        <v>300</v>
      </c>
      <c r="B266" s="13" t="s">
        <v>42</v>
      </c>
      <c r="C266" s="13" t="s">
        <v>43</v>
      </c>
      <c r="D266" s="13" t="s">
        <v>27</v>
      </c>
      <c r="E266" s="13" t="s">
        <v>31</v>
      </c>
      <c r="F266" s="13" t="s">
        <v>36</v>
      </c>
      <c r="G266" s="33">
        <v>43522</v>
      </c>
      <c r="H266" t="s">
        <v>23</v>
      </c>
      <c r="I266">
        <v>54.45</v>
      </c>
      <c r="J266">
        <v>4.7619047620000003</v>
      </c>
      <c r="K266">
        <v>2.7225000000000001</v>
      </c>
      <c r="L266">
        <v>7.9</v>
      </c>
    </row>
    <row r="267" spans="1:12" x14ac:dyDescent="0.35">
      <c r="A267" s="13" t="s">
        <v>301</v>
      </c>
      <c r="B267" s="13" t="s">
        <v>18</v>
      </c>
      <c r="C267" s="13" t="s">
        <v>19</v>
      </c>
      <c r="D267" s="13" t="s">
        <v>20</v>
      </c>
      <c r="E267" s="13" t="s">
        <v>21</v>
      </c>
      <c r="F267" s="13" t="s">
        <v>36</v>
      </c>
      <c r="G267" s="33">
        <v>43536</v>
      </c>
      <c r="H267" t="s">
        <v>33</v>
      </c>
      <c r="I267">
        <v>688.8</v>
      </c>
      <c r="J267">
        <v>4.7619047620000003</v>
      </c>
      <c r="K267">
        <v>34.44</v>
      </c>
      <c r="L267">
        <v>8.6999999999999993</v>
      </c>
    </row>
    <row r="268" spans="1:12" x14ac:dyDescent="0.35">
      <c r="A268" s="13" t="s">
        <v>302</v>
      </c>
      <c r="B268" s="13" t="s">
        <v>25</v>
      </c>
      <c r="C268" s="13" t="s">
        <v>26</v>
      </c>
      <c r="D268" s="13" t="s">
        <v>27</v>
      </c>
      <c r="E268" s="13" t="s">
        <v>31</v>
      </c>
      <c r="F268" s="13" t="s">
        <v>32</v>
      </c>
      <c r="G268" s="33">
        <v>43538</v>
      </c>
      <c r="H268" t="s">
        <v>33</v>
      </c>
      <c r="I268">
        <v>141.88</v>
      </c>
      <c r="J268">
        <v>4.7619047620000003</v>
      </c>
      <c r="K268">
        <v>7.0940000000000003</v>
      </c>
      <c r="L268">
        <v>6.9</v>
      </c>
    </row>
    <row r="269" spans="1:12" x14ac:dyDescent="0.35">
      <c r="A269" s="13" t="s">
        <v>303</v>
      </c>
      <c r="B269" s="13" t="s">
        <v>42</v>
      </c>
      <c r="C269" s="13" t="s">
        <v>43</v>
      </c>
      <c r="D269" s="13" t="s">
        <v>20</v>
      </c>
      <c r="E269" s="13" t="s">
        <v>21</v>
      </c>
      <c r="F269" s="13" t="s">
        <v>44</v>
      </c>
      <c r="G269" s="33">
        <v>43473</v>
      </c>
      <c r="H269" t="s">
        <v>29</v>
      </c>
      <c r="I269">
        <v>746</v>
      </c>
      <c r="J269">
        <v>4.7619047620000003</v>
      </c>
      <c r="K269">
        <v>37.299999999999997</v>
      </c>
      <c r="L269">
        <v>9.5</v>
      </c>
    </row>
    <row r="270" spans="1:12" x14ac:dyDescent="0.35">
      <c r="A270" s="13" t="s">
        <v>304</v>
      </c>
      <c r="B270" s="13" t="s">
        <v>18</v>
      </c>
      <c r="C270" s="13" t="s">
        <v>19</v>
      </c>
      <c r="D270" s="13" t="s">
        <v>20</v>
      </c>
      <c r="E270" s="13" t="s">
        <v>31</v>
      </c>
      <c r="F270" s="13" t="s">
        <v>32</v>
      </c>
      <c r="G270" s="33">
        <v>43470</v>
      </c>
      <c r="H270" t="s">
        <v>33</v>
      </c>
      <c r="I270">
        <v>282.95999999999998</v>
      </c>
      <c r="J270">
        <v>4.7619047620000003</v>
      </c>
      <c r="K270">
        <v>14.148</v>
      </c>
      <c r="L270">
        <v>4.4000000000000004</v>
      </c>
    </row>
    <row r="271" spans="1:12" x14ac:dyDescent="0.35">
      <c r="A271" s="13" t="s">
        <v>305</v>
      </c>
      <c r="B271" s="13" t="s">
        <v>18</v>
      </c>
      <c r="C271" s="13" t="s">
        <v>19</v>
      </c>
      <c r="D271" s="13" t="s">
        <v>20</v>
      </c>
      <c r="E271" s="13" t="s">
        <v>21</v>
      </c>
      <c r="F271" s="13" t="s">
        <v>32</v>
      </c>
      <c r="G271" s="33">
        <v>43469</v>
      </c>
      <c r="H271" t="s">
        <v>23</v>
      </c>
      <c r="I271">
        <v>355.4</v>
      </c>
      <c r="J271">
        <v>4.7619047620000003</v>
      </c>
      <c r="K271">
        <v>17.77</v>
      </c>
      <c r="L271">
        <v>7</v>
      </c>
    </row>
    <row r="272" spans="1:12" x14ac:dyDescent="0.35">
      <c r="A272" s="13" t="s">
        <v>306</v>
      </c>
      <c r="B272" s="13" t="s">
        <v>42</v>
      </c>
      <c r="C272" s="13" t="s">
        <v>43</v>
      </c>
      <c r="D272" s="13" t="s">
        <v>27</v>
      </c>
      <c r="E272" s="13" t="s">
        <v>21</v>
      </c>
      <c r="F272" s="13" t="s">
        <v>36</v>
      </c>
      <c r="G272" s="33">
        <v>43530</v>
      </c>
      <c r="H272" t="s">
        <v>23</v>
      </c>
      <c r="I272">
        <v>337.15</v>
      </c>
      <c r="J272">
        <v>4.7619047620000003</v>
      </c>
      <c r="K272">
        <v>16.857500000000002</v>
      </c>
      <c r="L272">
        <v>6.3</v>
      </c>
    </row>
    <row r="273" spans="1:12" x14ac:dyDescent="0.35">
      <c r="A273" s="13" t="s">
        <v>307</v>
      </c>
      <c r="B273" s="13" t="s">
        <v>25</v>
      </c>
      <c r="C273" s="13" t="s">
        <v>26</v>
      </c>
      <c r="D273" s="13" t="s">
        <v>20</v>
      </c>
      <c r="E273" s="13" t="s">
        <v>21</v>
      </c>
      <c r="F273" s="13" t="s">
        <v>22</v>
      </c>
      <c r="G273" s="33">
        <v>43468</v>
      </c>
      <c r="H273" t="s">
        <v>29</v>
      </c>
      <c r="I273">
        <v>42.24</v>
      </c>
      <c r="J273">
        <v>4.7619047620000003</v>
      </c>
      <c r="K273">
        <v>2.1120000000000001</v>
      </c>
      <c r="L273">
        <v>9.6999999999999993</v>
      </c>
    </row>
    <row r="274" spans="1:12" x14ac:dyDescent="0.35">
      <c r="A274" s="13" t="s">
        <v>308</v>
      </c>
      <c r="B274" s="13" t="s">
        <v>18</v>
      </c>
      <c r="C274" s="13" t="s">
        <v>19</v>
      </c>
      <c r="D274" s="13" t="s">
        <v>20</v>
      </c>
      <c r="E274" s="13" t="s">
        <v>21</v>
      </c>
      <c r="F274" s="13" t="s">
        <v>32</v>
      </c>
      <c r="G274" s="33">
        <v>43472</v>
      </c>
      <c r="H274" t="s">
        <v>33</v>
      </c>
      <c r="I274">
        <v>193.86</v>
      </c>
      <c r="J274">
        <v>4.7619047620000003</v>
      </c>
      <c r="K274">
        <v>9.6929999999999996</v>
      </c>
      <c r="L274">
        <v>8.8000000000000007</v>
      </c>
    </row>
    <row r="275" spans="1:12" x14ac:dyDescent="0.35">
      <c r="A275" s="13" t="s">
        <v>309</v>
      </c>
      <c r="B275" s="13" t="s">
        <v>18</v>
      </c>
      <c r="C275" s="13" t="s">
        <v>19</v>
      </c>
      <c r="D275" s="13" t="s">
        <v>27</v>
      </c>
      <c r="E275" s="13" t="s">
        <v>21</v>
      </c>
      <c r="F275" s="13" t="s">
        <v>32</v>
      </c>
      <c r="G275" s="33">
        <v>43492</v>
      </c>
      <c r="H275" t="s">
        <v>29</v>
      </c>
      <c r="I275">
        <v>24.06</v>
      </c>
      <c r="J275">
        <v>4.7619047620000003</v>
      </c>
      <c r="K275">
        <v>1.2030000000000001</v>
      </c>
      <c r="L275">
        <v>5.0999999999999996</v>
      </c>
    </row>
    <row r="276" spans="1:12" x14ac:dyDescent="0.35">
      <c r="A276" s="13" t="s">
        <v>310</v>
      </c>
      <c r="B276" s="13" t="s">
        <v>42</v>
      </c>
      <c r="C276" s="13" t="s">
        <v>43</v>
      </c>
      <c r="D276" s="13" t="s">
        <v>27</v>
      </c>
      <c r="E276" s="13" t="s">
        <v>21</v>
      </c>
      <c r="F276" s="13" t="s">
        <v>22</v>
      </c>
      <c r="G276" s="33">
        <v>43522</v>
      </c>
      <c r="H276" t="s">
        <v>23</v>
      </c>
      <c r="I276">
        <v>598.26</v>
      </c>
      <c r="J276">
        <v>4.7619047620000003</v>
      </c>
      <c r="K276">
        <v>29.913</v>
      </c>
      <c r="L276">
        <v>7.9</v>
      </c>
    </row>
    <row r="277" spans="1:12" x14ac:dyDescent="0.35">
      <c r="A277" s="13" t="s">
        <v>311</v>
      </c>
      <c r="B277" s="13" t="s">
        <v>42</v>
      </c>
      <c r="C277" s="13" t="s">
        <v>43</v>
      </c>
      <c r="D277" s="13" t="s">
        <v>27</v>
      </c>
      <c r="E277" s="13" t="s">
        <v>31</v>
      </c>
      <c r="F277" s="13" t="s">
        <v>46</v>
      </c>
      <c r="G277" s="33">
        <v>43472</v>
      </c>
      <c r="H277" t="s">
        <v>29</v>
      </c>
      <c r="I277">
        <v>335.79</v>
      </c>
      <c r="J277">
        <v>4.7619047620000003</v>
      </c>
      <c r="K277">
        <v>16.7895</v>
      </c>
      <c r="L277">
        <v>6.2</v>
      </c>
    </row>
    <row r="278" spans="1:12" x14ac:dyDescent="0.35">
      <c r="A278" s="13" t="s">
        <v>312</v>
      </c>
      <c r="B278" s="13" t="s">
        <v>25</v>
      </c>
      <c r="C278" s="13" t="s">
        <v>26</v>
      </c>
      <c r="D278" s="13" t="s">
        <v>20</v>
      </c>
      <c r="E278" s="13" t="s">
        <v>21</v>
      </c>
      <c r="F278" s="13" t="s">
        <v>32</v>
      </c>
      <c r="G278" s="33">
        <v>43472</v>
      </c>
      <c r="H278" t="s">
        <v>29</v>
      </c>
      <c r="I278">
        <v>218.2</v>
      </c>
      <c r="J278">
        <v>4.7619047620000003</v>
      </c>
      <c r="K278">
        <v>10.91</v>
      </c>
      <c r="L278">
        <v>7.1</v>
      </c>
    </row>
    <row r="279" spans="1:12" x14ac:dyDescent="0.35">
      <c r="A279" s="13" t="s">
        <v>313</v>
      </c>
      <c r="B279" s="13" t="s">
        <v>25</v>
      </c>
      <c r="C279" s="13" t="s">
        <v>26</v>
      </c>
      <c r="D279" s="13" t="s">
        <v>27</v>
      </c>
      <c r="E279" s="13" t="s">
        <v>21</v>
      </c>
      <c r="F279" s="13" t="s">
        <v>46</v>
      </c>
      <c r="G279" s="33">
        <v>43498</v>
      </c>
      <c r="H279" t="s">
        <v>23</v>
      </c>
      <c r="I279">
        <v>381.68</v>
      </c>
      <c r="J279">
        <v>4.7619047620000003</v>
      </c>
      <c r="K279">
        <v>19.084</v>
      </c>
      <c r="L279">
        <v>6.4</v>
      </c>
    </row>
    <row r="280" spans="1:12" x14ac:dyDescent="0.35">
      <c r="A280" s="13" t="s">
        <v>314</v>
      </c>
      <c r="B280" s="13" t="s">
        <v>25</v>
      </c>
      <c r="C280" s="13" t="s">
        <v>26</v>
      </c>
      <c r="D280" s="13" t="s">
        <v>20</v>
      </c>
      <c r="E280" s="13" t="s">
        <v>31</v>
      </c>
      <c r="F280" s="13" t="s">
        <v>46</v>
      </c>
      <c r="G280" s="33">
        <v>43544</v>
      </c>
      <c r="H280" t="s">
        <v>29</v>
      </c>
      <c r="I280">
        <v>709.9</v>
      </c>
      <c r="J280">
        <v>4.7619047620000003</v>
      </c>
      <c r="K280">
        <v>35.494999999999997</v>
      </c>
      <c r="L280">
        <v>5.7</v>
      </c>
    </row>
    <row r="281" spans="1:12" x14ac:dyDescent="0.35">
      <c r="A281" s="13" t="s">
        <v>315</v>
      </c>
      <c r="B281" s="13" t="s">
        <v>18</v>
      </c>
      <c r="C281" s="13" t="s">
        <v>19</v>
      </c>
      <c r="D281" s="13" t="s">
        <v>20</v>
      </c>
      <c r="E281" s="13" t="s">
        <v>31</v>
      </c>
      <c r="F281" s="13" t="s">
        <v>36</v>
      </c>
      <c r="G281" s="33">
        <v>43544</v>
      </c>
      <c r="H281" t="s">
        <v>33</v>
      </c>
      <c r="I281">
        <v>440.2</v>
      </c>
      <c r="J281">
        <v>4.7619047620000003</v>
      </c>
      <c r="K281">
        <v>22.01</v>
      </c>
      <c r="L281">
        <v>9.6</v>
      </c>
    </row>
    <row r="282" spans="1:12" x14ac:dyDescent="0.35">
      <c r="A282" s="13" t="s">
        <v>316</v>
      </c>
      <c r="B282" s="13" t="s">
        <v>18</v>
      </c>
      <c r="C282" s="13" t="s">
        <v>19</v>
      </c>
      <c r="D282" s="13" t="s">
        <v>27</v>
      </c>
      <c r="E282" s="13" t="s">
        <v>21</v>
      </c>
      <c r="F282" s="13" t="s">
        <v>32</v>
      </c>
      <c r="G282" s="33">
        <v>43511</v>
      </c>
      <c r="H282" t="s">
        <v>33</v>
      </c>
      <c r="I282">
        <v>559.67999999999995</v>
      </c>
      <c r="J282">
        <v>4.7619047620000003</v>
      </c>
      <c r="K282">
        <v>27.984000000000002</v>
      </c>
      <c r="L282">
        <v>6.4</v>
      </c>
    </row>
    <row r="283" spans="1:12" x14ac:dyDescent="0.35">
      <c r="A283" s="13" t="s">
        <v>317</v>
      </c>
      <c r="B283" s="13" t="s">
        <v>25</v>
      </c>
      <c r="C283" s="13" t="s">
        <v>26</v>
      </c>
      <c r="D283" s="13" t="s">
        <v>27</v>
      </c>
      <c r="E283" s="13" t="s">
        <v>31</v>
      </c>
      <c r="F283" s="13" t="s">
        <v>32</v>
      </c>
      <c r="G283" s="33">
        <v>43530</v>
      </c>
      <c r="H283" t="s">
        <v>33</v>
      </c>
      <c r="I283">
        <v>37</v>
      </c>
      <c r="J283">
        <v>4.7619047620000003</v>
      </c>
      <c r="K283">
        <v>1.85</v>
      </c>
      <c r="L283">
        <v>7.9</v>
      </c>
    </row>
    <row r="284" spans="1:12" x14ac:dyDescent="0.35">
      <c r="A284" s="13" t="s">
        <v>318</v>
      </c>
      <c r="B284" s="13" t="s">
        <v>18</v>
      </c>
      <c r="C284" s="13" t="s">
        <v>19</v>
      </c>
      <c r="D284" s="13" t="s">
        <v>27</v>
      </c>
      <c r="E284" s="13" t="s">
        <v>21</v>
      </c>
      <c r="F284" s="13" t="s">
        <v>36</v>
      </c>
      <c r="G284" s="33">
        <v>43471</v>
      </c>
      <c r="H284" t="s">
        <v>29</v>
      </c>
      <c r="I284">
        <v>15.34</v>
      </c>
      <c r="J284">
        <v>4.7619047620000003</v>
      </c>
      <c r="K284">
        <v>0.76700000000000002</v>
      </c>
      <c r="L284">
        <v>6.5</v>
      </c>
    </row>
    <row r="285" spans="1:12" x14ac:dyDescent="0.35">
      <c r="A285" s="13" t="s">
        <v>319</v>
      </c>
      <c r="B285" s="13" t="s">
        <v>18</v>
      </c>
      <c r="C285" s="13" t="s">
        <v>19</v>
      </c>
      <c r="D285" s="13" t="s">
        <v>20</v>
      </c>
      <c r="E285" s="13" t="s">
        <v>31</v>
      </c>
      <c r="F285" s="13" t="s">
        <v>22</v>
      </c>
      <c r="G285" s="33">
        <v>43528</v>
      </c>
      <c r="H285" t="s">
        <v>23</v>
      </c>
      <c r="I285">
        <v>598.98</v>
      </c>
      <c r="J285">
        <v>4.7619047620000003</v>
      </c>
      <c r="K285">
        <v>29.949000000000002</v>
      </c>
      <c r="L285">
        <v>8.5</v>
      </c>
    </row>
    <row r="286" spans="1:12" x14ac:dyDescent="0.35">
      <c r="A286" s="13" t="s">
        <v>320</v>
      </c>
      <c r="B286" s="13" t="s">
        <v>18</v>
      </c>
      <c r="C286" s="13" t="s">
        <v>19</v>
      </c>
      <c r="D286" s="13" t="s">
        <v>20</v>
      </c>
      <c r="E286" s="13" t="s">
        <v>21</v>
      </c>
      <c r="F286" s="13" t="s">
        <v>22</v>
      </c>
      <c r="G286" s="33">
        <v>43536</v>
      </c>
      <c r="H286" t="s">
        <v>29</v>
      </c>
      <c r="I286">
        <v>190.68</v>
      </c>
      <c r="J286">
        <v>4.7619047620000003</v>
      </c>
      <c r="K286">
        <v>9.5340000000000007</v>
      </c>
      <c r="L286">
        <v>9.1</v>
      </c>
    </row>
    <row r="287" spans="1:12" x14ac:dyDescent="0.35">
      <c r="A287" s="13" t="s">
        <v>321</v>
      </c>
      <c r="B287" s="13" t="s">
        <v>42</v>
      </c>
      <c r="C287" s="13" t="s">
        <v>43</v>
      </c>
      <c r="D287" s="13" t="s">
        <v>27</v>
      </c>
      <c r="E287" s="13" t="s">
        <v>31</v>
      </c>
      <c r="F287" s="13" t="s">
        <v>22</v>
      </c>
      <c r="G287" s="33">
        <v>43516</v>
      </c>
      <c r="H287" t="s">
        <v>29</v>
      </c>
      <c r="I287">
        <v>333.4</v>
      </c>
      <c r="J287">
        <v>4.7619047620000003</v>
      </c>
      <c r="K287">
        <v>16.670000000000002</v>
      </c>
      <c r="L287">
        <v>7.6</v>
      </c>
    </row>
    <row r="288" spans="1:12" x14ac:dyDescent="0.35">
      <c r="A288" s="13" t="s">
        <v>322</v>
      </c>
      <c r="B288" s="13" t="s">
        <v>25</v>
      </c>
      <c r="C288" s="13" t="s">
        <v>26</v>
      </c>
      <c r="D288" s="13" t="s">
        <v>20</v>
      </c>
      <c r="E288" s="13" t="s">
        <v>31</v>
      </c>
      <c r="F288" s="13" t="s">
        <v>32</v>
      </c>
      <c r="G288" s="33">
        <v>43548</v>
      </c>
      <c r="H288" t="s">
        <v>29</v>
      </c>
      <c r="I288">
        <v>74.86</v>
      </c>
      <c r="J288">
        <v>4.7619047620000003</v>
      </c>
      <c r="K288">
        <v>3.7429999999999999</v>
      </c>
      <c r="L288">
        <v>6.9</v>
      </c>
    </row>
    <row r="289" spans="1:12" x14ac:dyDescent="0.35">
      <c r="A289" s="13" t="s">
        <v>323</v>
      </c>
      <c r="B289" s="13" t="s">
        <v>25</v>
      </c>
      <c r="C289" s="13" t="s">
        <v>26</v>
      </c>
      <c r="D289" s="13" t="s">
        <v>27</v>
      </c>
      <c r="E289" s="13" t="s">
        <v>21</v>
      </c>
      <c r="F289" s="13" t="s">
        <v>36</v>
      </c>
      <c r="G289" s="33">
        <v>43496</v>
      </c>
      <c r="H289" t="s">
        <v>29</v>
      </c>
      <c r="I289">
        <v>213.75</v>
      </c>
      <c r="J289">
        <v>4.7619047620000003</v>
      </c>
      <c r="K289">
        <v>10.6875</v>
      </c>
      <c r="L289">
        <v>9.5</v>
      </c>
    </row>
    <row r="290" spans="1:12" x14ac:dyDescent="0.35">
      <c r="A290" s="13" t="s">
        <v>324</v>
      </c>
      <c r="B290" s="13" t="s">
        <v>42</v>
      </c>
      <c r="C290" s="13" t="s">
        <v>43</v>
      </c>
      <c r="D290" s="13" t="s">
        <v>27</v>
      </c>
      <c r="E290" s="13" t="s">
        <v>21</v>
      </c>
      <c r="F290" s="13" t="s">
        <v>44</v>
      </c>
      <c r="G290" s="33">
        <v>43490</v>
      </c>
      <c r="H290" t="s">
        <v>33</v>
      </c>
      <c r="I290">
        <v>339.57</v>
      </c>
      <c r="J290">
        <v>4.7619047620000003</v>
      </c>
      <c r="K290">
        <v>16.9785</v>
      </c>
      <c r="L290">
        <v>5.2</v>
      </c>
    </row>
    <row r="291" spans="1:12" x14ac:dyDescent="0.35">
      <c r="A291" s="13" t="s">
        <v>325</v>
      </c>
      <c r="B291" s="13" t="s">
        <v>18</v>
      </c>
      <c r="C291" s="13" t="s">
        <v>19</v>
      </c>
      <c r="D291" s="13" t="s">
        <v>20</v>
      </c>
      <c r="E291" s="13" t="s">
        <v>21</v>
      </c>
      <c r="F291" s="13" t="s">
        <v>32</v>
      </c>
      <c r="G291" s="33">
        <v>43499</v>
      </c>
      <c r="H291" t="s">
        <v>29</v>
      </c>
      <c r="I291">
        <v>664.16</v>
      </c>
      <c r="J291">
        <v>4.7619047620000003</v>
      </c>
      <c r="K291">
        <v>33.207999999999998</v>
      </c>
      <c r="L291">
        <v>4.2</v>
      </c>
    </row>
    <row r="292" spans="1:12" x14ac:dyDescent="0.35">
      <c r="A292" s="13" t="s">
        <v>326</v>
      </c>
      <c r="B292" s="13" t="s">
        <v>42</v>
      </c>
      <c r="C292" s="13" t="s">
        <v>43</v>
      </c>
      <c r="D292" s="13" t="s">
        <v>20</v>
      </c>
      <c r="E292" s="13" t="s">
        <v>31</v>
      </c>
      <c r="F292" s="13" t="s">
        <v>28</v>
      </c>
      <c r="G292" s="33">
        <v>43489</v>
      </c>
      <c r="H292" t="s">
        <v>33</v>
      </c>
      <c r="I292">
        <v>403</v>
      </c>
      <c r="J292">
        <v>4.7619047620000003</v>
      </c>
      <c r="K292">
        <v>20.149999999999999</v>
      </c>
      <c r="L292">
        <v>7</v>
      </c>
    </row>
    <row r="293" spans="1:12" x14ac:dyDescent="0.35">
      <c r="A293" s="13" t="s">
        <v>327</v>
      </c>
      <c r="B293" s="13" t="s">
        <v>25</v>
      </c>
      <c r="C293" s="13" t="s">
        <v>26</v>
      </c>
      <c r="D293" s="13" t="s">
        <v>27</v>
      </c>
      <c r="E293" s="13" t="s">
        <v>31</v>
      </c>
      <c r="F293" s="13" t="s">
        <v>28</v>
      </c>
      <c r="G293" s="33">
        <v>43538</v>
      </c>
      <c r="H293" t="s">
        <v>23</v>
      </c>
      <c r="I293">
        <v>194.95</v>
      </c>
      <c r="J293">
        <v>4.7619047620000003</v>
      </c>
      <c r="K293">
        <v>9.7475000000000005</v>
      </c>
      <c r="L293">
        <v>6</v>
      </c>
    </row>
    <row r="294" spans="1:12" x14ac:dyDescent="0.35">
      <c r="A294" s="13" t="s">
        <v>328</v>
      </c>
      <c r="B294" s="13" t="s">
        <v>18</v>
      </c>
      <c r="C294" s="13" t="s">
        <v>19</v>
      </c>
      <c r="D294" s="13" t="s">
        <v>20</v>
      </c>
      <c r="E294" s="13" t="s">
        <v>21</v>
      </c>
      <c r="F294" s="13" t="s">
        <v>28</v>
      </c>
      <c r="G294" s="33">
        <v>43514</v>
      </c>
      <c r="H294" t="s">
        <v>29</v>
      </c>
      <c r="I294">
        <v>62.48</v>
      </c>
      <c r="J294">
        <v>4.7619047620000003</v>
      </c>
      <c r="K294">
        <v>3.1240000000000001</v>
      </c>
      <c r="L294">
        <v>4.7</v>
      </c>
    </row>
    <row r="295" spans="1:12" x14ac:dyDescent="0.35">
      <c r="A295" s="13" t="s">
        <v>329</v>
      </c>
      <c r="B295" s="13" t="s">
        <v>18</v>
      </c>
      <c r="C295" s="13" t="s">
        <v>19</v>
      </c>
      <c r="D295" s="13" t="s">
        <v>20</v>
      </c>
      <c r="E295" s="13" t="s">
        <v>21</v>
      </c>
      <c r="F295" s="13" t="s">
        <v>44</v>
      </c>
      <c r="G295" s="33">
        <v>43486</v>
      </c>
      <c r="H295" t="s">
        <v>29</v>
      </c>
      <c r="I295">
        <v>72.72</v>
      </c>
      <c r="J295">
        <v>4.7619047620000003</v>
      </c>
      <c r="K295">
        <v>3.6360000000000001</v>
      </c>
      <c r="L295">
        <v>7.1</v>
      </c>
    </row>
    <row r="296" spans="1:12" x14ac:dyDescent="0.35">
      <c r="A296" s="13" t="s">
        <v>330</v>
      </c>
      <c r="B296" s="13" t="s">
        <v>42</v>
      </c>
      <c r="C296" s="13" t="s">
        <v>43</v>
      </c>
      <c r="D296" s="13" t="s">
        <v>27</v>
      </c>
      <c r="E296" s="13" t="s">
        <v>31</v>
      </c>
      <c r="F296" s="13" t="s">
        <v>22</v>
      </c>
      <c r="G296" s="33">
        <v>43537</v>
      </c>
      <c r="H296" t="s">
        <v>23</v>
      </c>
      <c r="I296">
        <v>181.1</v>
      </c>
      <c r="J296">
        <v>4.7619047620000003</v>
      </c>
      <c r="K296">
        <v>9.0549999999999997</v>
      </c>
      <c r="L296">
        <v>5.9</v>
      </c>
    </row>
    <row r="297" spans="1:12" x14ac:dyDescent="0.35">
      <c r="A297" s="13" t="s">
        <v>331</v>
      </c>
      <c r="B297" s="13" t="s">
        <v>25</v>
      </c>
      <c r="C297" s="13" t="s">
        <v>26</v>
      </c>
      <c r="D297" s="13" t="s">
        <v>20</v>
      </c>
      <c r="E297" s="13" t="s">
        <v>21</v>
      </c>
      <c r="F297" s="13" t="s">
        <v>28</v>
      </c>
      <c r="G297" s="33">
        <v>43527</v>
      </c>
      <c r="H297" t="s">
        <v>29</v>
      </c>
      <c r="I297">
        <v>259.60000000000002</v>
      </c>
      <c r="J297">
        <v>4.7619047620000003</v>
      </c>
      <c r="K297">
        <v>12.98</v>
      </c>
      <c r="L297">
        <v>7.5</v>
      </c>
    </row>
    <row r="298" spans="1:12" x14ac:dyDescent="0.35">
      <c r="A298" s="13" t="s">
        <v>332</v>
      </c>
      <c r="B298" s="13" t="s">
        <v>25</v>
      </c>
      <c r="C298" s="13" t="s">
        <v>26</v>
      </c>
      <c r="D298" s="13" t="s">
        <v>27</v>
      </c>
      <c r="E298" s="13" t="s">
        <v>31</v>
      </c>
      <c r="F298" s="13" t="s">
        <v>28</v>
      </c>
      <c r="G298" s="33">
        <v>43553</v>
      </c>
      <c r="H298" t="s">
        <v>29</v>
      </c>
      <c r="I298">
        <v>115.36</v>
      </c>
      <c r="J298">
        <v>4.7619047620000003</v>
      </c>
      <c r="K298">
        <v>5.7679999999999998</v>
      </c>
      <c r="L298">
        <v>6.4</v>
      </c>
    </row>
    <row r="299" spans="1:12" x14ac:dyDescent="0.35">
      <c r="A299" s="13" t="s">
        <v>333</v>
      </c>
      <c r="B299" s="13" t="s">
        <v>18</v>
      </c>
      <c r="C299" s="13" t="s">
        <v>19</v>
      </c>
      <c r="D299" s="13" t="s">
        <v>20</v>
      </c>
      <c r="E299" s="13" t="s">
        <v>31</v>
      </c>
      <c r="F299" s="13" t="s">
        <v>32</v>
      </c>
      <c r="G299" s="33">
        <v>43475</v>
      </c>
      <c r="H299" t="s">
        <v>23</v>
      </c>
      <c r="I299">
        <v>470.28</v>
      </c>
      <c r="J299">
        <v>4.7619047620000003</v>
      </c>
      <c r="K299">
        <v>23.513999999999999</v>
      </c>
      <c r="L299">
        <v>5.8</v>
      </c>
    </row>
    <row r="300" spans="1:12" x14ac:dyDescent="0.35">
      <c r="A300" s="13" t="s">
        <v>334</v>
      </c>
      <c r="B300" s="13" t="s">
        <v>18</v>
      </c>
      <c r="C300" s="13" t="s">
        <v>19</v>
      </c>
      <c r="D300" s="13" t="s">
        <v>20</v>
      </c>
      <c r="E300" s="13" t="s">
        <v>31</v>
      </c>
      <c r="F300" s="13" t="s">
        <v>32</v>
      </c>
      <c r="G300" s="33">
        <v>43490</v>
      </c>
      <c r="H300" t="s">
        <v>29</v>
      </c>
      <c r="I300">
        <v>240.04</v>
      </c>
      <c r="J300">
        <v>4.7619047620000003</v>
      </c>
      <c r="K300">
        <v>12.002000000000001</v>
      </c>
      <c r="L300">
        <v>4.5</v>
      </c>
    </row>
    <row r="301" spans="1:12" x14ac:dyDescent="0.35">
      <c r="A301" s="13" t="s">
        <v>335</v>
      </c>
      <c r="B301" s="13" t="s">
        <v>25</v>
      </c>
      <c r="C301" s="13" t="s">
        <v>26</v>
      </c>
      <c r="D301" s="13" t="s">
        <v>20</v>
      </c>
      <c r="E301" s="13" t="s">
        <v>21</v>
      </c>
      <c r="F301" s="13" t="s">
        <v>32</v>
      </c>
      <c r="G301" s="33">
        <v>43484</v>
      </c>
      <c r="H301" t="s">
        <v>29</v>
      </c>
      <c r="I301">
        <v>88.61</v>
      </c>
      <c r="J301">
        <v>4.7619047620000003</v>
      </c>
      <c r="K301">
        <v>4.4305000000000003</v>
      </c>
      <c r="L301">
        <v>7.7</v>
      </c>
    </row>
    <row r="302" spans="1:12" x14ac:dyDescent="0.35">
      <c r="A302" s="13" t="s">
        <v>336</v>
      </c>
      <c r="B302" s="13" t="s">
        <v>25</v>
      </c>
      <c r="C302" s="13" t="s">
        <v>26</v>
      </c>
      <c r="D302" s="13" t="s">
        <v>27</v>
      </c>
      <c r="E302" s="13" t="s">
        <v>31</v>
      </c>
      <c r="F302" s="13" t="s">
        <v>46</v>
      </c>
      <c r="G302" s="33">
        <v>43467</v>
      </c>
      <c r="H302" t="s">
        <v>33</v>
      </c>
      <c r="I302">
        <v>199.64</v>
      </c>
      <c r="J302">
        <v>4.7619047620000003</v>
      </c>
      <c r="K302">
        <v>9.9819999999999993</v>
      </c>
      <c r="L302">
        <v>6.7</v>
      </c>
    </row>
    <row r="303" spans="1:12" x14ac:dyDescent="0.35">
      <c r="A303" s="13" t="s">
        <v>337</v>
      </c>
      <c r="B303" s="13" t="s">
        <v>42</v>
      </c>
      <c r="C303" s="13" t="s">
        <v>43</v>
      </c>
      <c r="D303" s="13" t="s">
        <v>20</v>
      </c>
      <c r="E303" s="13" t="s">
        <v>31</v>
      </c>
      <c r="F303" s="13" t="s">
        <v>22</v>
      </c>
      <c r="G303" s="33">
        <v>43536</v>
      </c>
      <c r="H303" t="s">
        <v>33</v>
      </c>
      <c r="I303">
        <v>39.01</v>
      </c>
      <c r="J303">
        <v>4.7619047620000003</v>
      </c>
      <c r="K303">
        <v>1.9504999999999999</v>
      </c>
      <c r="L303">
        <v>4.7</v>
      </c>
    </row>
    <row r="304" spans="1:12" x14ac:dyDescent="0.35">
      <c r="A304" s="13" t="s">
        <v>338</v>
      </c>
      <c r="B304" s="13" t="s">
        <v>25</v>
      </c>
      <c r="C304" s="13" t="s">
        <v>26</v>
      </c>
      <c r="D304" s="13" t="s">
        <v>27</v>
      </c>
      <c r="E304" s="13" t="s">
        <v>31</v>
      </c>
      <c r="F304" s="13" t="s">
        <v>44</v>
      </c>
      <c r="G304" s="33">
        <v>43521</v>
      </c>
      <c r="H304" t="s">
        <v>29</v>
      </c>
      <c r="I304">
        <v>48.61</v>
      </c>
      <c r="J304">
        <v>4.7619047620000003</v>
      </c>
      <c r="K304">
        <v>2.4304999999999999</v>
      </c>
      <c r="L304">
        <v>4.4000000000000004</v>
      </c>
    </row>
    <row r="305" spans="1:12" x14ac:dyDescent="0.35">
      <c r="A305" s="13" t="s">
        <v>339</v>
      </c>
      <c r="B305" s="13" t="s">
        <v>18</v>
      </c>
      <c r="C305" s="13" t="s">
        <v>19</v>
      </c>
      <c r="D305" s="13" t="s">
        <v>27</v>
      </c>
      <c r="E305" s="13" t="s">
        <v>21</v>
      </c>
      <c r="F305" s="13" t="s">
        <v>28</v>
      </c>
      <c r="G305" s="33">
        <v>43542</v>
      </c>
      <c r="H305" t="s">
        <v>33</v>
      </c>
      <c r="I305">
        <v>204.76</v>
      </c>
      <c r="J305">
        <v>4.7619047620000003</v>
      </c>
      <c r="K305">
        <v>10.238</v>
      </c>
      <c r="L305">
        <v>4.7</v>
      </c>
    </row>
    <row r="306" spans="1:12" x14ac:dyDescent="0.35">
      <c r="A306" s="13" t="s">
        <v>340</v>
      </c>
      <c r="B306" s="13" t="s">
        <v>42</v>
      </c>
      <c r="C306" s="13" t="s">
        <v>43</v>
      </c>
      <c r="D306" s="13" t="s">
        <v>27</v>
      </c>
      <c r="E306" s="13" t="s">
        <v>21</v>
      </c>
      <c r="F306" s="13" t="s">
        <v>28</v>
      </c>
      <c r="G306" s="33">
        <v>43519</v>
      </c>
      <c r="H306" t="s">
        <v>29</v>
      </c>
      <c r="I306">
        <v>119.68</v>
      </c>
      <c r="J306">
        <v>4.7619047620000003</v>
      </c>
      <c r="K306">
        <v>5.984</v>
      </c>
      <c r="L306">
        <v>8.6</v>
      </c>
    </row>
    <row r="307" spans="1:12" x14ac:dyDescent="0.35">
      <c r="A307" s="13" t="s">
        <v>341</v>
      </c>
      <c r="B307" s="13" t="s">
        <v>18</v>
      </c>
      <c r="C307" s="13" t="s">
        <v>19</v>
      </c>
      <c r="D307" s="13" t="s">
        <v>20</v>
      </c>
      <c r="E307" s="13" t="s">
        <v>31</v>
      </c>
      <c r="F307" s="13" t="s">
        <v>28</v>
      </c>
      <c r="G307" s="33">
        <v>43550</v>
      </c>
      <c r="H307" t="s">
        <v>23</v>
      </c>
      <c r="I307">
        <v>505.4</v>
      </c>
      <c r="J307">
        <v>4.7619047620000003</v>
      </c>
      <c r="K307">
        <v>25.27</v>
      </c>
      <c r="L307">
        <v>4.3</v>
      </c>
    </row>
    <row r="308" spans="1:12" x14ac:dyDescent="0.35">
      <c r="A308" s="13" t="s">
        <v>342</v>
      </c>
      <c r="B308" s="13" t="s">
        <v>18</v>
      </c>
      <c r="C308" s="13" t="s">
        <v>19</v>
      </c>
      <c r="D308" s="13" t="s">
        <v>27</v>
      </c>
      <c r="E308" s="13" t="s">
        <v>21</v>
      </c>
      <c r="F308" s="13" t="s">
        <v>36</v>
      </c>
      <c r="G308" s="33">
        <v>43554</v>
      </c>
      <c r="H308" t="s">
        <v>29</v>
      </c>
      <c r="I308">
        <v>281.61</v>
      </c>
      <c r="J308">
        <v>4.7619047620000003</v>
      </c>
      <c r="K308">
        <v>14.080500000000001</v>
      </c>
      <c r="L308">
        <v>9.6</v>
      </c>
    </row>
    <row r="309" spans="1:12" x14ac:dyDescent="0.35">
      <c r="A309" s="13" t="s">
        <v>343</v>
      </c>
      <c r="B309" s="13" t="s">
        <v>18</v>
      </c>
      <c r="C309" s="13" t="s">
        <v>19</v>
      </c>
      <c r="D309" s="13" t="s">
        <v>20</v>
      </c>
      <c r="E309" s="13" t="s">
        <v>21</v>
      </c>
      <c r="F309" s="13" t="s">
        <v>32</v>
      </c>
      <c r="G309" s="33">
        <v>43513</v>
      </c>
      <c r="H309" t="s">
        <v>29</v>
      </c>
      <c r="I309">
        <v>710.32</v>
      </c>
      <c r="J309">
        <v>4.7619047620000003</v>
      </c>
      <c r="K309">
        <v>35.515999999999998</v>
      </c>
      <c r="L309">
        <v>4.0999999999999996</v>
      </c>
    </row>
    <row r="310" spans="1:12" x14ac:dyDescent="0.35">
      <c r="A310" s="13" t="s">
        <v>344</v>
      </c>
      <c r="B310" s="13" t="s">
        <v>18</v>
      </c>
      <c r="C310" s="13" t="s">
        <v>19</v>
      </c>
      <c r="D310" s="13" t="s">
        <v>20</v>
      </c>
      <c r="E310" s="13" t="s">
        <v>21</v>
      </c>
      <c r="F310" s="13" t="s">
        <v>28</v>
      </c>
      <c r="G310" s="33">
        <v>43545</v>
      </c>
      <c r="H310" t="s">
        <v>23</v>
      </c>
      <c r="I310">
        <v>79.44</v>
      </c>
      <c r="J310">
        <v>4.7619047620000003</v>
      </c>
      <c r="K310">
        <v>3.972</v>
      </c>
      <c r="L310">
        <v>4.7</v>
      </c>
    </row>
    <row r="311" spans="1:12" x14ac:dyDescent="0.35">
      <c r="A311" s="13" t="s">
        <v>345</v>
      </c>
      <c r="B311" s="13" t="s">
        <v>18</v>
      </c>
      <c r="C311" s="13" t="s">
        <v>19</v>
      </c>
      <c r="D311" s="13" t="s">
        <v>27</v>
      </c>
      <c r="E311" s="13" t="s">
        <v>21</v>
      </c>
      <c r="F311" s="13" t="s">
        <v>46</v>
      </c>
      <c r="G311" s="33">
        <v>43529</v>
      </c>
      <c r="H311" t="s">
        <v>29</v>
      </c>
      <c r="I311">
        <v>163.82</v>
      </c>
      <c r="J311">
        <v>4.7619047620000003</v>
      </c>
      <c r="K311">
        <v>8.1910000000000007</v>
      </c>
      <c r="L311">
        <v>7.8</v>
      </c>
    </row>
    <row r="312" spans="1:12" x14ac:dyDescent="0.35">
      <c r="A312" s="13" t="s">
        <v>346</v>
      </c>
      <c r="B312" s="13" t="s">
        <v>42</v>
      </c>
      <c r="C312" s="13" t="s">
        <v>43</v>
      </c>
      <c r="D312" s="13" t="s">
        <v>20</v>
      </c>
      <c r="E312" s="13" t="s">
        <v>31</v>
      </c>
      <c r="F312" s="13" t="s">
        <v>36</v>
      </c>
      <c r="G312" s="33">
        <v>43496</v>
      </c>
      <c r="H312" t="s">
        <v>29</v>
      </c>
      <c r="I312">
        <v>479.58</v>
      </c>
      <c r="J312">
        <v>4.7619047620000003</v>
      </c>
      <c r="K312">
        <v>23.978999999999999</v>
      </c>
      <c r="L312">
        <v>5.5</v>
      </c>
    </row>
    <row r="313" spans="1:12" x14ac:dyDescent="0.35">
      <c r="A313" s="13" t="s">
        <v>347</v>
      </c>
      <c r="B313" s="13" t="s">
        <v>25</v>
      </c>
      <c r="C313" s="13" t="s">
        <v>26</v>
      </c>
      <c r="D313" s="13" t="s">
        <v>20</v>
      </c>
      <c r="E313" s="13" t="s">
        <v>31</v>
      </c>
      <c r="F313" s="13" t="s">
        <v>46</v>
      </c>
      <c r="G313" s="33">
        <v>43501</v>
      </c>
      <c r="H313" t="s">
        <v>23</v>
      </c>
      <c r="I313">
        <v>138.66</v>
      </c>
      <c r="J313">
        <v>4.7619047620000003</v>
      </c>
      <c r="K313">
        <v>6.9329999999999998</v>
      </c>
      <c r="L313">
        <v>9.6999999999999993</v>
      </c>
    </row>
    <row r="314" spans="1:12" x14ac:dyDescent="0.35">
      <c r="A314" s="13" t="s">
        <v>348</v>
      </c>
      <c r="B314" s="13" t="s">
        <v>18</v>
      </c>
      <c r="C314" s="13" t="s">
        <v>19</v>
      </c>
      <c r="D314" s="13" t="s">
        <v>20</v>
      </c>
      <c r="E314" s="13" t="s">
        <v>21</v>
      </c>
      <c r="F314" s="13" t="s">
        <v>44</v>
      </c>
      <c r="G314" s="33">
        <v>43497</v>
      </c>
      <c r="H314" t="s">
        <v>33</v>
      </c>
      <c r="I314">
        <v>71.150000000000006</v>
      </c>
      <c r="J314">
        <v>4.7619047620000003</v>
      </c>
      <c r="K314">
        <v>3.5575000000000001</v>
      </c>
      <c r="L314">
        <v>4.4000000000000004</v>
      </c>
    </row>
    <row r="315" spans="1:12" x14ac:dyDescent="0.35">
      <c r="A315" s="13" t="s">
        <v>349</v>
      </c>
      <c r="B315" s="13" t="s">
        <v>18</v>
      </c>
      <c r="C315" s="13" t="s">
        <v>19</v>
      </c>
      <c r="D315" s="13" t="s">
        <v>20</v>
      </c>
      <c r="E315" s="13" t="s">
        <v>21</v>
      </c>
      <c r="F315" s="13" t="s">
        <v>22</v>
      </c>
      <c r="G315" s="33">
        <v>43531</v>
      </c>
      <c r="H315" t="s">
        <v>29</v>
      </c>
      <c r="I315">
        <v>139.94999999999999</v>
      </c>
      <c r="J315">
        <v>4.7619047620000003</v>
      </c>
      <c r="K315">
        <v>6.9974999999999996</v>
      </c>
      <c r="L315">
        <v>5</v>
      </c>
    </row>
    <row r="316" spans="1:12" x14ac:dyDescent="0.35">
      <c r="A316" s="13" t="s">
        <v>350</v>
      </c>
      <c r="B316" s="13" t="s">
        <v>25</v>
      </c>
      <c r="C316" s="13" t="s">
        <v>26</v>
      </c>
      <c r="D316" s="13" t="s">
        <v>20</v>
      </c>
      <c r="E316" s="13" t="s">
        <v>21</v>
      </c>
      <c r="F316" s="13" t="s">
        <v>28</v>
      </c>
      <c r="G316" s="33">
        <v>43506</v>
      </c>
      <c r="H316" t="s">
        <v>29</v>
      </c>
      <c r="I316">
        <v>781.3</v>
      </c>
      <c r="J316">
        <v>4.7619047620000003</v>
      </c>
      <c r="K316">
        <v>39.064999999999998</v>
      </c>
      <c r="L316">
        <v>4.4000000000000004</v>
      </c>
    </row>
    <row r="317" spans="1:12" x14ac:dyDescent="0.35">
      <c r="A317" s="13" t="s">
        <v>351</v>
      </c>
      <c r="B317" s="13" t="s">
        <v>25</v>
      </c>
      <c r="C317" s="13" t="s">
        <v>26</v>
      </c>
      <c r="D317" s="13" t="s">
        <v>20</v>
      </c>
      <c r="E317" s="13" t="s">
        <v>31</v>
      </c>
      <c r="F317" s="13" t="s">
        <v>44</v>
      </c>
      <c r="G317" s="33">
        <v>43510</v>
      </c>
      <c r="H317" t="s">
        <v>29</v>
      </c>
      <c r="I317">
        <v>198.74</v>
      </c>
      <c r="J317">
        <v>4.7619047620000003</v>
      </c>
      <c r="K317">
        <v>9.9369999999999994</v>
      </c>
      <c r="L317">
        <v>5.2</v>
      </c>
    </row>
    <row r="318" spans="1:12" x14ac:dyDescent="0.35">
      <c r="A318" s="13" t="s">
        <v>352</v>
      </c>
      <c r="B318" s="13" t="s">
        <v>25</v>
      </c>
      <c r="C318" s="13" t="s">
        <v>26</v>
      </c>
      <c r="D318" s="13" t="s">
        <v>20</v>
      </c>
      <c r="E318" s="13" t="s">
        <v>21</v>
      </c>
      <c r="F318" s="13" t="s">
        <v>44</v>
      </c>
      <c r="G318" s="33">
        <v>43505</v>
      </c>
      <c r="H318" t="s">
        <v>29</v>
      </c>
      <c r="I318">
        <v>63.24</v>
      </c>
      <c r="J318">
        <v>4.7619047620000003</v>
      </c>
      <c r="K318">
        <v>3.1619999999999999</v>
      </c>
      <c r="L318">
        <v>7.3</v>
      </c>
    </row>
    <row r="319" spans="1:12" x14ac:dyDescent="0.35">
      <c r="A319" s="13" t="s">
        <v>353</v>
      </c>
      <c r="B319" s="13" t="s">
        <v>25</v>
      </c>
      <c r="C319" s="13" t="s">
        <v>26</v>
      </c>
      <c r="D319" s="13" t="s">
        <v>20</v>
      </c>
      <c r="E319" s="13" t="s">
        <v>31</v>
      </c>
      <c r="F319" s="13" t="s">
        <v>28</v>
      </c>
      <c r="G319" s="33">
        <v>43475</v>
      </c>
      <c r="H319" t="s">
        <v>29</v>
      </c>
      <c r="I319">
        <v>373.95</v>
      </c>
      <c r="J319">
        <v>4.7619047620000003</v>
      </c>
      <c r="K319">
        <v>18.697500000000002</v>
      </c>
      <c r="L319">
        <v>4.9000000000000004</v>
      </c>
    </row>
    <row r="320" spans="1:12" x14ac:dyDescent="0.35">
      <c r="A320" s="13" t="s">
        <v>354</v>
      </c>
      <c r="B320" s="13" t="s">
        <v>25</v>
      </c>
      <c r="C320" s="13" t="s">
        <v>26</v>
      </c>
      <c r="D320" s="13" t="s">
        <v>20</v>
      </c>
      <c r="E320" s="13" t="s">
        <v>21</v>
      </c>
      <c r="F320" s="13" t="s">
        <v>22</v>
      </c>
      <c r="G320" s="33">
        <v>43535</v>
      </c>
      <c r="H320" t="s">
        <v>33</v>
      </c>
      <c r="I320">
        <v>207.69</v>
      </c>
      <c r="J320">
        <v>4.7619047620000003</v>
      </c>
      <c r="K320">
        <v>10.384499999999999</v>
      </c>
      <c r="L320">
        <v>8.1</v>
      </c>
    </row>
    <row r="321" spans="1:12" x14ac:dyDescent="0.35">
      <c r="A321" s="13" t="s">
        <v>355</v>
      </c>
      <c r="B321" s="13" t="s">
        <v>25</v>
      </c>
      <c r="C321" s="13" t="s">
        <v>26</v>
      </c>
      <c r="D321" s="13" t="s">
        <v>20</v>
      </c>
      <c r="E321" s="13" t="s">
        <v>31</v>
      </c>
      <c r="F321" s="13" t="s">
        <v>22</v>
      </c>
      <c r="G321" s="33">
        <v>43514</v>
      </c>
      <c r="H321" t="s">
        <v>23</v>
      </c>
      <c r="I321">
        <v>176.28</v>
      </c>
      <c r="J321">
        <v>4.7619047620000003</v>
      </c>
      <c r="K321">
        <v>8.8140000000000001</v>
      </c>
      <c r="L321">
        <v>8.4</v>
      </c>
    </row>
    <row r="322" spans="1:12" x14ac:dyDescent="0.35">
      <c r="A322" s="13" t="s">
        <v>356</v>
      </c>
      <c r="B322" s="13" t="s">
        <v>25</v>
      </c>
      <c r="C322" s="13" t="s">
        <v>26</v>
      </c>
      <c r="D322" s="13" t="s">
        <v>27</v>
      </c>
      <c r="E322" s="13" t="s">
        <v>21</v>
      </c>
      <c r="F322" s="13" t="s">
        <v>44</v>
      </c>
      <c r="G322" s="33">
        <v>43522</v>
      </c>
      <c r="H322" t="s">
        <v>29</v>
      </c>
      <c r="I322">
        <v>206.37</v>
      </c>
      <c r="J322">
        <v>4.7619047620000003</v>
      </c>
      <c r="K322">
        <v>10.3185</v>
      </c>
      <c r="L322">
        <v>5.5</v>
      </c>
    </row>
    <row r="323" spans="1:12" x14ac:dyDescent="0.35">
      <c r="A323" s="13" t="s">
        <v>357</v>
      </c>
      <c r="B323" s="13" t="s">
        <v>25</v>
      </c>
      <c r="C323" s="13" t="s">
        <v>26</v>
      </c>
      <c r="D323" s="13" t="s">
        <v>27</v>
      </c>
      <c r="E323" s="13" t="s">
        <v>21</v>
      </c>
      <c r="F323" s="13" t="s">
        <v>22</v>
      </c>
      <c r="G323" s="33">
        <v>43483</v>
      </c>
      <c r="H323" t="s">
        <v>29</v>
      </c>
      <c r="I323">
        <v>39.42</v>
      </c>
      <c r="J323">
        <v>4.7619047620000003</v>
      </c>
      <c r="K323">
        <v>1.9710000000000001</v>
      </c>
      <c r="L323">
        <v>8.4</v>
      </c>
    </row>
    <row r="324" spans="1:12" x14ac:dyDescent="0.35">
      <c r="A324" s="13" t="s">
        <v>358</v>
      </c>
      <c r="B324" s="13" t="s">
        <v>18</v>
      </c>
      <c r="C324" s="13" t="s">
        <v>19</v>
      </c>
      <c r="D324" s="13" t="s">
        <v>27</v>
      </c>
      <c r="E324" s="13" t="s">
        <v>31</v>
      </c>
      <c r="F324" s="13" t="s">
        <v>22</v>
      </c>
      <c r="G324" s="33">
        <v>43511</v>
      </c>
      <c r="H324" t="s">
        <v>23</v>
      </c>
      <c r="I324">
        <v>91.56</v>
      </c>
      <c r="J324">
        <v>4.7619047620000003</v>
      </c>
      <c r="K324">
        <v>4.5780000000000003</v>
      </c>
      <c r="L324">
        <v>9.8000000000000007</v>
      </c>
    </row>
    <row r="325" spans="1:12" x14ac:dyDescent="0.35">
      <c r="A325" s="13" t="s">
        <v>359</v>
      </c>
      <c r="B325" s="13" t="s">
        <v>18</v>
      </c>
      <c r="C325" s="13" t="s">
        <v>19</v>
      </c>
      <c r="D325" s="13" t="s">
        <v>27</v>
      </c>
      <c r="E325" s="13" t="s">
        <v>21</v>
      </c>
      <c r="F325" s="13" t="s">
        <v>46</v>
      </c>
      <c r="G325" s="33">
        <v>43532</v>
      </c>
      <c r="H325" t="s">
        <v>29</v>
      </c>
      <c r="I325">
        <v>308.85000000000002</v>
      </c>
      <c r="J325">
        <v>4.7619047620000003</v>
      </c>
      <c r="K325">
        <v>15.442500000000001</v>
      </c>
      <c r="L325">
        <v>6.7</v>
      </c>
    </row>
    <row r="326" spans="1:12" x14ac:dyDescent="0.35">
      <c r="A326" s="13" t="s">
        <v>360</v>
      </c>
      <c r="B326" s="13" t="s">
        <v>18</v>
      </c>
      <c r="C326" s="13" t="s">
        <v>19</v>
      </c>
      <c r="D326" s="13" t="s">
        <v>27</v>
      </c>
      <c r="E326" s="13" t="s">
        <v>31</v>
      </c>
      <c r="F326" s="13" t="s">
        <v>32</v>
      </c>
      <c r="G326" s="33">
        <v>43482</v>
      </c>
      <c r="H326" t="s">
        <v>33</v>
      </c>
      <c r="I326">
        <v>129.12</v>
      </c>
      <c r="J326">
        <v>4.7619047620000003</v>
      </c>
      <c r="K326">
        <v>6.4560000000000004</v>
      </c>
      <c r="L326">
        <v>9.4</v>
      </c>
    </row>
    <row r="327" spans="1:12" x14ac:dyDescent="0.35">
      <c r="A327" s="13" t="s">
        <v>361</v>
      </c>
      <c r="B327" s="13" t="s">
        <v>42</v>
      </c>
      <c r="C327" s="13" t="s">
        <v>43</v>
      </c>
      <c r="D327" s="13" t="s">
        <v>27</v>
      </c>
      <c r="E327" s="13" t="s">
        <v>31</v>
      </c>
      <c r="F327" s="13" t="s">
        <v>36</v>
      </c>
      <c r="G327" s="33">
        <v>43536</v>
      </c>
      <c r="H327" t="s">
        <v>23</v>
      </c>
      <c r="I327">
        <v>390.96</v>
      </c>
      <c r="J327">
        <v>4.7619047620000003</v>
      </c>
      <c r="K327">
        <v>19.547999999999998</v>
      </c>
      <c r="L327">
        <v>6.4</v>
      </c>
    </row>
    <row r="328" spans="1:12" x14ac:dyDescent="0.35">
      <c r="A328" s="13" t="s">
        <v>362</v>
      </c>
      <c r="B328" s="13" t="s">
        <v>18</v>
      </c>
      <c r="C328" s="13" t="s">
        <v>19</v>
      </c>
      <c r="D328" s="13" t="s">
        <v>20</v>
      </c>
      <c r="E328" s="13" t="s">
        <v>31</v>
      </c>
      <c r="F328" s="13" t="s">
        <v>44</v>
      </c>
      <c r="G328" s="33">
        <v>43533</v>
      </c>
      <c r="H328" t="s">
        <v>29</v>
      </c>
      <c r="I328">
        <v>498.9</v>
      </c>
      <c r="J328">
        <v>4.7619047620000003</v>
      </c>
      <c r="K328">
        <v>24.945</v>
      </c>
      <c r="L328">
        <v>5.4</v>
      </c>
    </row>
    <row r="329" spans="1:12" x14ac:dyDescent="0.35">
      <c r="A329" s="13" t="s">
        <v>363</v>
      </c>
      <c r="B329" s="13" t="s">
        <v>25</v>
      </c>
      <c r="C329" s="13" t="s">
        <v>26</v>
      </c>
      <c r="D329" s="13" t="s">
        <v>20</v>
      </c>
      <c r="E329" s="13" t="s">
        <v>31</v>
      </c>
      <c r="F329" s="13" t="s">
        <v>44</v>
      </c>
      <c r="G329" s="33">
        <v>43536</v>
      </c>
      <c r="H329" t="s">
        <v>29</v>
      </c>
      <c r="I329">
        <v>377.04</v>
      </c>
      <c r="J329">
        <v>4.7619047620000003</v>
      </c>
      <c r="K329">
        <v>18.852</v>
      </c>
      <c r="L329">
        <v>8.6</v>
      </c>
    </row>
    <row r="330" spans="1:12" x14ac:dyDescent="0.35">
      <c r="A330" s="13" t="s">
        <v>364</v>
      </c>
      <c r="B330" s="13" t="s">
        <v>42</v>
      </c>
      <c r="C330" s="13" t="s">
        <v>43</v>
      </c>
      <c r="D330" s="13" t="s">
        <v>20</v>
      </c>
      <c r="E330" s="13" t="s">
        <v>31</v>
      </c>
      <c r="F330" s="13" t="s">
        <v>22</v>
      </c>
      <c r="G330" s="33">
        <v>43490</v>
      </c>
      <c r="H330" t="s">
        <v>33</v>
      </c>
      <c r="I330">
        <v>204.52</v>
      </c>
      <c r="J330">
        <v>4.7619047620000003</v>
      </c>
      <c r="K330">
        <v>10.226000000000001</v>
      </c>
      <c r="L330">
        <v>4</v>
      </c>
    </row>
    <row r="331" spans="1:12" x14ac:dyDescent="0.35">
      <c r="A331" s="13" t="s">
        <v>365</v>
      </c>
      <c r="B331" s="13" t="s">
        <v>18</v>
      </c>
      <c r="C331" s="13" t="s">
        <v>19</v>
      </c>
      <c r="D331" s="13" t="s">
        <v>20</v>
      </c>
      <c r="E331" s="13" t="s">
        <v>31</v>
      </c>
      <c r="F331" s="13" t="s">
        <v>28</v>
      </c>
      <c r="G331" s="33">
        <v>43549</v>
      </c>
      <c r="H331" t="s">
        <v>29</v>
      </c>
      <c r="I331">
        <v>145.44</v>
      </c>
      <c r="J331">
        <v>4.7619047620000003</v>
      </c>
      <c r="K331">
        <v>7.2720000000000002</v>
      </c>
      <c r="L331">
        <v>7.6</v>
      </c>
    </row>
    <row r="332" spans="1:12" x14ac:dyDescent="0.35">
      <c r="A332" s="13" t="s">
        <v>366</v>
      </c>
      <c r="B332" s="13" t="s">
        <v>42</v>
      </c>
      <c r="C332" s="13" t="s">
        <v>43</v>
      </c>
      <c r="D332" s="13" t="s">
        <v>27</v>
      </c>
      <c r="E332" s="13" t="s">
        <v>31</v>
      </c>
      <c r="F332" s="13" t="s">
        <v>32</v>
      </c>
      <c r="G332" s="33">
        <v>43503</v>
      </c>
      <c r="H332" t="s">
        <v>29</v>
      </c>
      <c r="I332">
        <v>198.18</v>
      </c>
      <c r="J332">
        <v>4.7619047620000003</v>
      </c>
      <c r="K332">
        <v>9.9090000000000007</v>
      </c>
      <c r="L332">
        <v>6.8</v>
      </c>
    </row>
    <row r="333" spans="1:12" x14ac:dyDescent="0.35">
      <c r="A333" s="13" t="s">
        <v>367</v>
      </c>
      <c r="B333" s="13" t="s">
        <v>18</v>
      </c>
      <c r="C333" s="13" t="s">
        <v>19</v>
      </c>
      <c r="D333" s="13" t="s">
        <v>27</v>
      </c>
      <c r="E333" s="13" t="s">
        <v>31</v>
      </c>
      <c r="F333" s="13" t="s">
        <v>44</v>
      </c>
      <c r="G333" s="33">
        <v>43513</v>
      </c>
      <c r="H333" t="s">
        <v>33</v>
      </c>
      <c r="I333">
        <v>98.7</v>
      </c>
      <c r="J333">
        <v>4.7619047620000003</v>
      </c>
      <c r="K333">
        <v>4.9349999999999996</v>
      </c>
      <c r="L333">
        <v>9.1</v>
      </c>
    </row>
    <row r="334" spans="1:12" x14ac:dyDescent="0.35">
      <c r="A334" s="13" t="s">
        <v>368</v>
      </c>
      <c r="B334" s="13" t="s">
        <v>18</v>
      </c>
      <c r="C334" s="13" t="s">
        <v>19</v>
      </c>
      <c r="D334" s="13" t="s">
        <v>27</v>
      </c>
      <c r="E334" s="13" t="s">
        <v>31</v>
      </c>
      <c r="F334" s="13" t="s">
        <v>46</v>
      </c>
      <c r="G334" s="33">
        <v>43499</v>
      </c>
      <c r="H334" t="s">
        <v>29</v>
      </c>
      <c r="I334">
        <v>385.1</v>
      </c>
      <c r="J334">
        <v>4.7619047620000003</v>
      </c>
      <c r="K334">
        <v>19.254999999999999</v>
      </c>
      <c r="L334">
        <v>5.5</v>
      </c>
    </row>
    <row r="335" spans="1:12" x14ac:dyDescent="0.35">
      <c r="A335" s="13" t="s">
        <v>369</v>
      </c>
      <c r="B335" s="13" t="s">
        <v>18</v>
      </c>
      <c r="C335" s="13" t="s">
        <v>19</v>
      </c>
      <c r="D335" s="13" t="s">
        <v>20</v>
      </c>
      <c r="E335" s="13" t="s">
        <v>31</v>
      </c>
      <c r="F335" s="13" t="s">
        <v>44</v>
      </c>
      <c r="G335" s="33">
        <v>43538</v>
      </c>
      <c r="H335" t="s">
        <v>33</v>
      </c>
      <c r="I335">
        <v>46.96</v>
      </c>
      <c r="J335">
        <v>4.7619047620000003</v>
      </c>
      <c r="K335">
        <v>2.3479999999999999</v>
      </c>
      <c r="L335">
        <v>7.9</v>
      </c>
    </row>
    <row r="336" spans="1:12" x14ac:dyDescent="0.35">
      <c r="A336" s="13" t="s">
        <v>370</v>
      </c>
      <c r="B336" s="13" t="s">
        <v>25</v>
      </c>
      <c r="C336" s="13" t="s">
        <v>26</v>
      </c>
      <c r="D336" s="13" t="s">
        <v>20</v>
      </c>
      <c r="E336" s="13" t="s">
        <v>31</v>
      </c>
      <c r="F336" s="13" t="s">
        <v>36</v>
      </c>
      <c r="G336" s="33">
        <v>43548</v>
      </c>
      <c r="H336" t="s">
        <v>23</v>
      </c>
      <c r="I336">
        <v>73.5</v>
      </c>
      <c r="J336">
        <v>4.7619047620000003</v>
      </c>
      <c r="K336">
        <v>3.6749999999999998</v>
      </c>
      <c r="L336">
        <v>8.5</v>
      </c>
    </row>
    <row r="337" spans="1:12" x14ac:dyDescent="0.35">
      <c r="A337" s="13" t="s">
        <v>371</v>
      </c>
      <c r="B337" s="13" t="s">
        <v>18</v>
      </c>
      <c r="C337" s="13" t="s">
        <v>19</v>
      </c>
      <c r="D337" s="13" t="s">
        <v>20</v>
      </c>
      <c r="E337" s="13" t="s">
        <v>21</v>
      </c>
      <c r="F337" s="13" t="s">
        <v>28</v>
      </c>
      <c r="G337" s="33">
        <v>43545</v>
      </c>
      <c r="H337" t="s">
        <v>33</v>
      </c>
      <c r="I337">
        <v>142.25</v>
      </c>
      <c r="J337">
        <v>4.7619047620000003</v>
      </c>
      <c r="K337">
        <v>7.1124999999999998</v>
      </c>
      <c r="L337">
        <v>9.1</v>
      </c>
    </row>
    <row r="338" spans="1:12" x14ac:dyDescent="0.35">
      <c r="A338" s="13" t="s">
        <v>372</v>
      </c>
      <c r="B338" s="13" t="s">
        <v>18</v>
      </c>
      <c r="C338" s="13" t="s">
        <v>19</v>
      </c>
      <c r="D338" s="13" t="s">
        <v>27</v>
      </c>
      <c r="E338" s="13" t="s">
        <v>31</v>
      </c>
      <c r="F338" s="13" t="s">
        <v>46</v>
      </c>
      <c r="G338" s="33">
        <v>43543</v>
      </c>
      <c r="H338" t="s">
        <v>23</v>
      </c>
      <c r="I338">
        <v>687.6</v>
      </c>
      <c r="J338">
        <v>4.7619047620000003</v>
      </c>
      <c r="K338">
        <v>34.380000000000003</v>
      </c>
      <c r="L338">
        <v>7.5</v>
      </c>
    </row>
    <row r="339" spans="1:12" x14ac:dyDescent="0.35">
      <c r="A339" s="13" t="s">
        <v>373</v>
      </c>
      <c r="B339" s="13" t="s">
        <v>42</v>
      </c>
      <c r="C339" s="13" t="s">
        <v>43</v>
      </c>
      <c r="D339" s="13" t="s">
        <v>27</v>
      </c>
      <c r="E339" s="13" t="s">
        <v>21</v>
      </c>
      <c r="F339" s="13" t="s">
        <v>36</v>
      </c>
      <c r="G339" s="33">
        <v>43520</v>
      </c>
      <c r="H339" t="s">
        <v>29</v>
      </c>
      <c r="I339">
        <v>347.7</v>
      </c>
      <c r="J339">
        <v>4.7619047620000003</v>
      </c>
      <c r="K339">
        <v>17.385000000000002</v>
      </c>
      <c r="L339">
        <v>5.2</v>
      </c>
    </row>
    <row r="340" spans="1:12" x14ac:dyDescent="0.35">
      <c r="A340" s="13" t="s">
        <v>374</v>
      </c>
      <c r="B340" s="13" t="s">
        <v>25</v>
      </c>
      <c r="C340" s="13" t="s">
        <v>26</v>
      </c>
      <c r="D340" s="13" t="s">
        <v>27</v>
      </c>
      <c r="E340" s="13" t="s">
        <v>21</v>
      </c>
      <c r="F340" s="13" t="s">
        <v>28</v>
      </c>
      <c r="G340" s="33">
        <v>43552</v>
      </c>
      <c r="H340" t="s">
        <v>33</v>
      </c>
      <c r="I340">
        <v>142.94999999999999</v>
      </c>
      <c r="J340">
        <v>4.7619047620000003</v>
      </c>
      <c r="K340">
        <v>7.1475</v>
      </c>
      <c r="L340">
        <v>9.5</v>
      </c>
    </row>
    <row r="341" spans="1:12" x14ac:dyDescent="0.35">
      <c r="A341" s="13" t="s">
        <v>375</v>
      </c>
      <c r="B341" s="13" t="s">
        <v>42</v>
      </c>
      <c r="C341" s="13" t="s">
        <v>43</v>
      </c>
      <c r="D341" s="13" t="s">
        <v>20</v>
      </c>
      <c r="E341" s="13" t="s">
        <v>21</v>
      </c>
      <c r="F341" s="13" t="s">
        <v>44</v>
      </c>
      <c r="G341" s="33">
        <v>43501</v>
      </c>
      <c r="H341" t="s">
        <v>33</v>
      </c>
      <c r="I341">
        <v>385.38</v>
      </c>
      <c r="J341">
        <v>4.7619047620000003</v>
      </c>
      <c r="K341">
        <v>19.268999999999998</v>
      </c>
      <c r="L341">
        <v>8.9</v>
      </c>
    </row>
    <row r="342" spans="1:12" x14ac:dyDescent="0.35">
      <c r="A342" s="13" t="s">
        <v>376</v>
      </c>
      <c r="B342" s="13" t="s">
        <v>42</v>
      </c>
      <c r="C342" s="13" t="s">
        <v>43</v>
      </c>
      <c r="D342" s="13" t="s">
        <v>20</v>
      </c>
      <c r="E342" s="13" t="s">
        <v>31</v>
      </c>
      <c r="F342" s="13" t="s">
        <v>28</v>
      </c>
      <c r="G342" s="33">
        <v>43506</v>
      </c>
      <c r="H342" t="s">
        <v>33</v>
      </c>
      <c r="I342">
        <v>144.27000000000001</v>
      </c>
      <c r="J342">
        <v>4.7619047620000003</v>
      </c>
      <c r="K342">
        <v>7.2134999999999998</v>
      </c>
      <c r="L342">
        <v>7.8</v>
      </c>
    </row>
    <row r="343" spans="1:12" x14ac:dyDescent="0.35">
      <c r="A343" s="13" t="s">
        <v>377</v>
      </c>
      <c r="B343" s="13" t="s">
        <v>42</v>
      </c>
      <c r="C343" s="13" t="s">
        <v>43</v>
      </c>
      <c r="D343" s="13" t="s">
        <v>20</v>
      </c>
      <c r="E343" s="13" t="s">
        <v>21</v>
      </c>
      <c r="F343" s="13" t="s">
        <v>22</v>
      </c>
      <c r="G343" s="33">
        <v>43529</v>
      </c>
      <c r="H343" t="s">
        <v>23</v>
      </c>
      <c r="I343">
        <v>391.79</v>
      </c>
      <c r="J343">
        <v>4.7619047620000003</v>
      </c>
      <c r="K343">
        <v>19.589500000000001</v>
      </c>
      <c r="L343">
        <v>8.9</v>
      </c>
    </row>
    <row r="344" spans="1:12" x14ac:dyDescent="0.35">
      <c r="A344" s="13" t="s">
        <v>378</v>
      </c>
      <c r="B344" s="13" t="s">
        <v>42</v>
      </c>
      <c r="C344" s="13" t="s">
        <v>43</v>
      </c>
      <c r="D344" s="13" t="s">
        <v>20</v>
      </c>
      <c r="E344" s="13" t="s">
        <v>21</v>
      </c>
      <c r="F344" s="13" t="s">
        <v>22</v>
      </c>
      <c r="G344" s="33">
        <v>43511</v>
      </c>
      <c r="H344" t="s">
        <v>29</v>
      </c>
      <c r="I344">
        <v>538.29999999999995</v>
      </c>
      <c r="J344">
        <v>4.7619047620000003</v>
      </c>
      <c r="K344">
        <v>26.914999999999999</v>
      </c>
      <c r="L344">
        <v>7.7</v>
      </c>
    </row>
    <row r="345" spans="1:12" x14ac:dyDescent="0.35">
      <c r="A345" s="13" t="s">
        <v>379</v>
      </c>
      <c r="B345" s="13" t="s">
        <v>25</v>
      </c>
      <c r="C345" s="13" t="s">
        <v>26</v>
      </c>
      <c r="D345" s="13" t="s">
        <v>27</v>
      </c>
      <c r="E345" s="13" t="s">
        <v>21</v>
      </c>
      <c r="F345" s="13" t="s">
        <v>44</v>
      </c>
      <c r="G345" s="33">
        <v>43495</v>
      </c>
      <c r="H345" t="s">
        <v>23</v>
      </c>
      <c r="I345">
        <v>485.15</v>
      </c>
      <c r="J345">
        <v>4.7619047620000003</v>
      </c>
      <c r="K345">
        <v>24.2575</v>
      </c>
      <c r="L345">
        <v>9.3000000000000007</v>
      </c>
    </row>
    <row r="346" spans="1:12" x14ac:dyDescent="0.35">
      <c r="A346" s="13" t="s">
        <v>380</v>
      </c>
      <c r="B346" s="13" t="s">
        <v>18</v>
      </c>
      <c r="C346" s="13" t="s">
        <v>19</v>
      </c>
      <c r="D346" s="13" t="s">
        <v>27</v>
      </c>
      <c r="E346" s="13" t="s">
        <v>31</v>
      </c>
      <c r="F346" s="13" t="s">
        <v>36</v>
      </c>
      <c r="G346" s="33">
        <v>43510</v>
      </c>
      <c r="H346" t="s">
        <v>29</v>
      </c>
      <c r="I346">
        <v>133.94999999999999</v>
      </c>
      <c r="J346">
        <v>4.7619047620000003</v>
      </c>
      <c r="K346">
        <v>6.6974999999999998</v>
      </c>
      <c r="L346">
        <v>6.2</v>
      </c>
    </row>
    <row r="347" spans="1:12" x14ac:dyDescent="0.35">
      <c r="A347" s="13" t="s">
        <v>381</v>
      </c>
      <c r="B347" s="13" t="s">
        <v>18</v>
      </c>
      <c r="C347" s="13" t="s">
        <v>19</v>
      </c>
      <c r="D347" s="13" t="s">
        <v>27</v>
      </c>
      <c r="E347" s="13" t="s">
        <v>21</v>
      </c>
      <c r="F347" s="13" t="s">
        <v>46</v>
      </c>
      <c r="G347" s="33">
        <v>43523</v>
      </c>
      <c r="H347" t="s">
        <v>23</v>
      </c>
      <c r="I347">
        <v>701.37</v>
      </c>
      <c r="J347">
        <v>4.7619047620000003</v>
      </c>
      <c r="K347">
        <v>35.0685</v>
      </c>
      <c r="L347">
        <v>7.6</v>
      </c>
    </row>
    <row r="348" spans="1:12" x14ac:dyDescent="0.35">
      <c r="A348" s="13" t="s">
        <v>382</v>
      </c>
      <c r="B348" s="13" t="s">
        <v>18</v>
      </c>
      <c r="C348" s="13" t="s">
        <v>19</v>
      </c>
      <c r="D348" s="13" t="s">
        <v>20</v>
      </c>
      <c r="E348" s="13" t="s">
        <v>31</v>
      </c>
      <c r="F348" s="13" t="s">
        <v>28</v>
      </c>
      <c r="G348" s="33">
        <v>43500</v>
      </c>
      <c r="H348" t="s">
        <v>29</v>
      </c>
      <c r="I348">
        <v>71.95</v>
      </c>
      <c r="J348">
        <v>4.7619047620000003</v>
      </c>
      <c r="K348">
        <v>3.5975000000000001</v>
      </c>
      <c r="L348">
        <v>7.3</v>
      </c>
    </row>
    <row r="349" spans="1:12" x14ac:dyDescent="0.35">
      <c r="A349" s="13" t="s">
        <v>383</v>
      </c>
      <c r="B349" s="13" t="s">
        <v>25</v>
      </c>
      <c r="C349" s="13" t="s">
        <v>26</v>
      </c>
      <c r="D349" s="13" t="s">
        <v>20</v>
      </c>
      <c r="E349" s="13" t="s">
        <v>21</v>
      </c>
      <c r="F349" s="13" t="s">
        <v>32</v>
      </c>
      <c r="G349" s="33">
        <v>43485</v>
      </c>
      <c r="H349" t="s">
        <v>29</v>
      </c>
      <c r="I349">
        <v>714</v>
      </c>
      <c r="J349">
        <v>4.7619047620000003</v>
      </c>
      <c r="K349">
        <v>35.700000000000003</v>
      </c>
      <c r="L349">
        <v>4.7</v>
      </c>
    </row>
    <row r="350" spans="1:12" x14ac:dyDescent="0.35">
      <c r="A350" s="13" t="s">
        <v>384</v>
      </c>
      <c r="B350" s="13" t="s">
        <v>18</v>
      </c>
      <c r="C350" s="13" t="s">
        <v>19</v>
      </c>
      <c r="D350" s="13" t="s">
        <v>27</v>
      </c>
      <c r="E350" s="13" t="s">
        <v>31</v>
      </c>
      <c r="F350" s="13" t="s">
        <v>28</v>
      </c>
      <c r="G350" s="33">
        <v>43552</v>
      </c>
      <c r="H350" t="s">
        <v>29</v>
      </c>
      <c r="I350">
        <v>182.14</v>
      </c>
      <c r="J350">
        <v>4.7619047620000003</v>
      </c>
      <c r="K350">
        <v>9.1069999999999993</v>
      </c>
      <c r="L350">
        <v>5.0999999999999996</v>
      </c>
    </row>
    <row r="351" spans="1:12" x14ac:dyDescent="0.35">
      <c r="A351" s="13" t="s">
        <v>385</v>
      </c>
      <c r="B351" s="13" t="s">
        <v>42</v>
      </c>
      <c r="C351" s="13" t="s">
        <v>43</v>
      </c>
      <c r="D351" s="13" t="s">
        <v>27</v>
      </c>
      <c r="E351" s="13" t="s">
        <v>21</v>
      </c>
      <c r="F351" s="13" t="s">
        <v>22</v>
      </c>
      <c r="G351" s="33">
        <v>43523</v>
      </c>
      <c r="H351" t="s">
        <v>33</v>
      </c>
      <c r="I351">
        <v>135</v>
      </c>
      <c r="J351">
        <v>4.7619047620000003</v>
      </c>
      <c r="K351">
        <v>6.75</v>
      </c>
      <c r="L351">
        <v>4.8</v>
      </c>
    </row>
    <row r="352" spans="1:12" x14ac:dyDescent="0.35">
      <c r="A352" s="13" t="s">
        <v>386</v>
      </c>
      <c r="B352" s="13" t="s">
        <v>25</v>
      </c>
      <c r="C352" s="13" t="s">
        <v>26</v>
      </c>
      <c r="D352" s="13" t="s">
        <v>20</v>
      </c>
      <c r="E352" s="13" t="s">
        <v>21</v>
      </c>
      <c r="F352" s="13" t="s">
        <v>46</v>
      </c>
      <c r="G352" s="33">
        <v>43511</v>
      </c>
      <c r="H352" t="s">
        <v>33</v>
      </c>
      <c r="I352">
        <v>993</v>
      </c>
      <c r="J352">
        <v>4.7619047620000003</v>
      </c>
      <c r="K352">
        <v>49.65</v>
      </c>
      <c r="L352">
        <v>6.6</v>
      </c>
    </row>
    <row r="353" spans="1:12" x14ac:dyDescent="0.35">
      <c r="A353" s="13" t="s">
        <v>387</v>
      </c>
      <c r="B353" s="13" t="s">
        <v>18</v>
      </c>
      <c r="C353" s="13" t="s">
        <v>19</v>
      </c>
      <c r="D353" s="13" t="s">
        <v>27</v>
      </c>
      <c r="E353" s="13" t="s">
        <v>31</v>
      </c>
      <c r="F353" s="13" t="s">
        <v>28</v>
      </c>
      <c r="G353" s="33">
        <v>43491</v>
      </c>
      <c r="H353" t="s">
        <v>29</v>
      </c>
      <c r="I353">
        <v>361.83</v>
      </c>
      <c r="J353">
        <v>4.7619047620000003</v>
      </c>
      <c r="K353">
        <v>18.0915</v>
      </c>
      <c r="L353">
        <v>5.5</v>
      </c>
    </row>
    <row r="354" spans="1:12" x14ac:dyDescent="0.35">
      <c r="A354" s="13" t="s">
        <v>388</v>
      </c>
      <c r="B354" s="13" t="s">
        <v>42</v>
      </c>
      <c r="C354" s="13" t="s">
        <v>43</v>
      </c>
      <c r="D354" s="13" t="s">
        <v>20</v>
      </c>
      <c r="E354" s="13" t="s">
        <v>21</v>
      </c>
      <c r="F354" s="13" t="s">
        <v>46</v>
      </c>
      <c r="G354" s="33">
        <v>43538</v>
      </c>
      <c r="H354" t="s">
        <v>33</v>
      </c>
      <c r="I354">
        <v>383.11</v>
      </c>
      <c r="J354">
        <v>4.7619047620000003</v>
      </c>
      <c r="K354">
        <v>19.1555</v>
      </c>
      <c r="L354">
        <v>8.5</v>
      </c>
    </row>
    <row r="355" spans="1:12" x14ac:dyDescent="0.35">
      <c r="A355" s="13" t="s">
        <v>389</v>
      </c>
      <c r="B355" s="13" t="s">
        <v>42</v>
      </c>
      <c r="C355" s="13" t="s">
        <v>43</v>
      </c>
      <c r="D355" s="13" t="s">
        <v>20</v>
      </c>
      <c r="E355" s="13" t="s">
        <v>31</v>
      </c>
      <c r="F355" s="13" t="s">
        <v>32</v>
      </c>
      <c r="G355" s="33">
        <v>43526</v>
      </c>
      <c r="H355" t="s">
        <v>29</v>
      </c>
      <c r="I355">
        <v>243</v>
      </c>
      <c r="J355">
        <v>4.7619047620000003</v>
      </c>
      <c r="K355">
        <v>12.15</v>
      </c>
      <c r="L355">
        <v>4.8</v>
      </c>
    </row>
    <row r="356" spans="1:12" x14ac:dyDescent="0.35">
      <c r="A356" s="13" t="s">
        <v>390</v>
      </c>
      <c r="B356" s="13" t="s">
        <v>25</v>
      </c>
      <c r="C356" s="13" t="s">
        <v>26</v>
      </c>
      <c r="D356" s="13" t="s">
        <v>27</v>
      </c>
      <c r="E356" s="13" t="s">
        <v>21</v>
      </c>
      <c r="F356" s="13" t="s">
        <v>28</v>
      </c>
      <c r="G356" s="33">
        <v>43528</v>
      </c>
      <c r="H356" t="s">
        <v>29</v>
      </c>
      <c r="I356">
        <v>30.24</v>
      </c>
      <c r="J356">
        <v>4.7619047620000003</v>
      </c>
      <c r="K356">
        <v>1.512</v>
      </c>
      <c r="L356">
        <v>8.4</v>
      </c>
    </row>
    <row r="357" spans="1:12" x14ac:dyDescent="0.35">
      <c r="A357" s="13" t="s">
        <v>391</v>
      </c>
      <c r="B357" s="13" t="s">
        <v>42</v>
      </c>
      <c r="C357" s="13" t="s">
        <v>43</v>
      </c>
      <c r="D357" s="13" t="s">
        <v>20</v>
      </c>
      <c r="E357" s="13" t="s">
        <v>21</v>
      </c>
      <c r="F357" s="13" t="s">
        <v>44</v>
      </c>
      <c r="G357" s="33">
        <v>43472</v>
      </c>
      <c r="H357" t="s">
        <v>33</v>
      </c>
      <c r="I357">
        <v>356.56</v>
      </c>
      <c r="J357">
        <v>4.7619047620000003</v>
      </c>
      <c r="K357">
        <v>17.827999999999999</v>
      </c>
      <c r="L357">
        <v>7.8</v>
      </c>
    </row>
    <row r="358" spans="1:12" x14ac:dyDescent="0.35">
      <c r="A358" s="13" t="s">
        <v>392</v>
      </c>
      <c r="B358" s="13" t="s">
        <v>25</v>
      </c>
      <c r="C358" s="13" t="s">
        <v>26</v>
      </c>
      <c r="D358" s="13" t="s">
        <v>27</v>
      </c>
      <c r="E358" s="13" t="s">
        <v>21</v>
      </c>
      <c r="F358" s="13" t="s">
        <v>46</v>
      </c>
      <c r="G358" s="33">
        <v>43532</v>
      </c>
      <c r="H358" t="s">
        <v>33</v>
      </c>
      <c r="I358">
        <v>375.5</v>
      </c>
      <c r="J358">
        <v>4.7619047620000003</v>
      </c>
      <c r="K358">
        <v>18.774999999999999</v>
      </c>
      <c r="L358">
        <v>9.3000000000000007</v>
      </c>
    </row>
    <row r="359" spans="1:12" x14ac:dyDescent="0.35">
      <c r="A359" s="13" t="s">
        <v>393</v>
      </c>
      <c r="B359" s="13" t="s">
        <v>25</v>
      </c>
      <c r="C359" s="13" t="s">
        <v>26</v>
      </c>
      <c r="D359" s="13" t="s">
        <v>27</v>
      </c>
      <c r="E359" s="13" t="s">
        <v>21</v>
      </c>
      <c r="F359" s="13" t="s">
        <v>36</v>
      </c>
      <c r="G359" s="33">
        <v>43474</v>
      </c>
      <c r="H359" t="s">
        <v>29</v>
      </c>
      <c r="I359">
        <v>954.4</v>
      </c>
      <c r="J359">
        <v>4.7619047620000003</v>
      </c>
      <c r="K359">
        <v>47.72</v>
      </c>
      <c r="L359">
        <v>5.2</v>
      </c>
    </row>
    <row r="360" spans="1:12" x14ac:dyDescent="0.35">
      <c r="A360" s="13" t="s">
        <v>394</v>
      </c>
      <c r="B360" s="13" t="s">
        <v>42</v>
      </c>
      <c r="C360" s="13" t="s">
        <v>43</v>
      </c>
      <c r="D360" s="13" t="s">
        <v>27</v>
      </c>
      <c r="E360" s="13" t="s">
        <v>31</v>
      </c>
      <c r="F360" s="13" t="s">
        <v>28</v>
      </c>
      <c r="G360" s="33">
        <v>43525</v>
      </c>
      <c r="H360" t="s">
        <v>23</v>
      </c>
      <c r="I360">
        <v>82.5</v>
      </c>
      <c r="J360">
        <v>4.7619047620000003</v>
      </c>
      <c r="K360">
        <v>4.125</v>
      </c>
      <c r="L360">
        <v>6.5</v>
      </c>
    </row>
    <row r="361" spans="1:12" x14ac:dyDescent="0.35">
      <c r="A361" s="13" t="s">
        <v>395</v>
      </c>
      <c r="B361" s="13" t="s">
        <v>42</v>
      </c>
      <c r="C361" s="13" t="s">
        <v>43</v>
      </c>
      <c r="D361" s="13" t="s">
        <v>27</v>
      </c>
      <c r="E361" s="13" t="s">
        <v>31</v>
      </c>
      <c r="F361" s="13" t="s">
        <v>36</v>
      </c>
      <c r="G361" s="33">
        <v>43540</v>
      </c>
      <c r="H361" t="s">
        <v>29</v>
      </c>
      <c r="I361">
        <v>74.97</v>
      </c>
      <c r="J361">
        <v>4.7619047620000003</v>
      </c>
      <c r="K361">
        <v>3.7484999999999999</v>
      </c>
      <c r="L361">
        <v>5.6</v>
      </c>
    </row>
    <row r="362" spans="1:12" x14ac:dyDescent="0.35">
      <c r="A362" s="13" t="s">
        <v>396</v>
      </c>
      <c r="B362" s="13" t="s">
        <v>18</v>
      </c>
      <c r="C362" s="13" t="s">
        <v>19</v>
      </c>
      <c r="D362" s="13" t="s">
        <v>20</v>
      </c>
      <c r="E362" s="13" t="s">
        <v>31</v>
      </c>
      <c r="F362" s="13" t="s">
        <v>44</v>
      </c>
      <c r="G362" s="33">
        <v>43513</v>
      </c>
      <c r="H362" t="s">
        <v>33</v>
      </c>
      <c r="I362">
        <v>647.67999999999995</v>
      </c>
      <c r="J362">
        <v>4.7619047620000003</v>
      </c>
      <c r="K362">
        <v>32.384</v>
      </c>
      <c r="L362">
        <v>7.4</v>
      </c>
    </row>
    <row r="363" spans="1:12" x14ac:dyDescent="0.35">
      <c r="A363" s="13" t="s">
        <v>397</v>
      </c>
      <c r="B363" s="13" t="s">
        <v>25</v>
      </c>
      <c r="C363" s="13" t="s">
        <v>26</v>
      </c>
      <c r="D363" s="13" t="s">
        <v>27</v>
      </c>
      <c r="E363" s="13" t="s">
        <v>21</v>
      </c>
      <c r="F363" s="13" t="s">
        <v>44</v>
      </c>
      <c r="G363" s="33">
        <v>43523</v>
      </c>
      <c r="H363" t="s">
        <v>29</v>
      </c>
      <c r="I363">
        <v>755.76</v>
      </c>
      <c r="J363">
        <v>4.7619047620000003</v>
      </c>
      <c r="K363">
        <v>37.787999999999997</v>
      </c>
      <c r="L363">
        <v>9.1</v>
      </c>
    </row>
    <row r="364" spans="1:12" x14ac:dyDescent="0.35">
      <c r="A364" s="13" t="s">
        <v>398</v>
      </c>
      <c r="B364" s="13" t="s">
        <v>25</v>
      </c>
      <c r="C364" s="13" t="s">
        <v>26</v>
      </c>
      <c r="D364" s="13" t="s">
        <v>27</v>
      </c>
      <c r="E364" s="13" t="s">
        <v>31</v>
      </c>
      <c r="F364" s="13" t="s">
        <v>44</v>
      </c>
      <c r="G364" s="33">
        <v>43531</v>
      </c>
      <c r="H364" t="s">
        <v>23</v>
      </c>
      <c r="I364">
        <v>199.58</v>
      </c>
      <c r="J364">
        <v>4.7619047620000003</v>
      </c>
      <c r="K364">
        <v>9.9789999999999992</v>
      </c>
      <c r="L364">
        <v>8</v>
      </c>
    </row>
    <row r="365" spans="1:12" x14ac:dyDescent="0.35">
      <c r="A365" s="13" t="s">
        <v>399</v>
      </c>
      <c r="B365" s="13" t="s">
        <v>18</v>
      </c>
      <c r="C365" s="13" t="s">
        <v>19</v>
      </c>
      <c r="D365" s="13" t="s">
        <v>27</v>
      </c>
      <c r="E365" s="13" t="s">
        <v>31</v>
      </c>
      <c r="F365" s="13" t="s">
        <v>32</v>
      </c>
      <c r="G365" s="33">
        <v>43486</v>
      </c>
      <c r="H365" t="s">
        <v>29</v>
      </c>
      <c r="I365">
        <v>439.32</v>
      </c>
      <c r="J365">
        <v>4.7619047620000003</v>
      </c>
      <c r="K365">
        <v>21.966000000000001</v>
      </c>
      <c r="L365">
        <v>7.2</v>
      </c>
    </row>
    <row r="366" spans="1:12" x14ac:dyDescent="0.35">
      <c r="A366" s="13" t="s">
        <v>400</v>
      </c>
      <c r="B366" s="13" t="s">
        <v>25</v>
      </c>
      <c r="C366" s="13" t="s">
        <v>26</v>
      </c>
      <c r="D366" s="13" t="s">
        <v>27</v>
      </c>
      <c r="E366" s="13" t="s">
        <v>21</v>
      </c>
      <c r="F366" s="13" t="s">
        <v>44</v>
      </c>
      <c r="G366" s="33">
        <v>43515</v>
      </c>
      <c r="H366" t="s">
        <v>29</v>
      </c>
      <c r="I366">
        <v>164.96</v>
      </c>
      <c r="J366">
        <v>4.7619047620000003</v>
      </c>
      <c r="K366">
        <v>8.2479999999999993</v>
      </c>
      <c r="L366">
        <v>7.1</v>
      </c>
    </row>
    <row r="367" spans="1:12" x14ac:dyDescent="0.35">
      <c r="A367" s="13" t="s">
        <v>401</v>
      </c>
      <c r="B367" s="13" t="s">
        <v>25</v>
      </c>
      <c r="C367" s="13" t="s">
        <v>26</v>
      </c>
      <c r="D367" s="13" t="s">
        <v>27</v>
      </c>
      <c r="E367" s="13" t="s">
        <v>21</v>
      </c>
      <c r="F367" s="13" t="s">
        <v>46</v>
      </c>
      <c r="G367" s="33">
        <v>43471</v>
      </c>
      <c r="H367" t="s">
        <v>29</v>
      </c>
      <c r="I367">
        <v>326.72000000000003</v>
      </c>
      <c r="J367">
        <v>4.7619047620000003</v>
      </c>
      <c r="K367">
        <v>16.335999999999999</v>
      </c>
      <c r="L367">
        <v>9.1</v>
      </c>
    </row>
    <row r="368" spans="1:12" x14ac:dyDescent="0.35">
      <c r="A368" s="13" t="s">
        <v>402</v>
      </c>
      <c r="B368" s="13" t="s">
        <v>25</v>
      </c>
      <c r="C368" s="13" t="s">
        <v>26</v>
      </c>
      <c r="D368" s="13" t="s">
        <v>27</v>
      </c>
      <c r="E368" s="13" t="s">
        <v>21</v>
      </c>
      <c r="F368" s="13" t="s">
        <v>28</v>
      </c>
      <c r="G368" s="33">
        <v>43538</v>
      </c>
      <c r="H368" t="s">
        <v>29</v>
      </c>
      <c r="I368">
        <v>461.88</v>
      </c>
      <c r="J368">
        <v>4.7619047620000003</v>
      </c>
      <c r="K368">
        <v>23.094000000000001</v>
      </c>
      <c r="L368">
        <v>5.6</v>
      </c>
    </row>
    <row r="369" spans="1:12" x14ac:dyDescent="0.35">
      <c r="A369" s="13" t="s">
        <v>403</v>
      </c>
      <c r="B369" s="13" t="s">
        <v>18</v>
      </c>
      <c r="C369" s="13" t="s">
        <v>19</v>
      </c>
      <c r="D369" s="13" t="s">
        <v>20</v>
      </c>
      <c r="E369" s="13" t="s">
        <v>31</v>
      </c>
      <c r="F369" s="13" t="s">
        <v>32</v>
      </c>
      <c r="G369" s="33">
        <v>43548</v>
      </c>
      <c r="H369" t="s">
        <v>29</v>
      </c>
      <c r="I369">
        <v>263.76</v>
      </c>
      <c r="J369">
        <v>4.7619047620000003</v>
      </c>
      <c r="K369">
        <v>13.188000000000001</v>
      </c>
      <c r="L369">
        <v>6</v>
      </c>
    </row>
    <row r="370" spans="1:12" x14ac:dyDescent="0.35">
      <c r="A370" s="13" t="s">
        <v>404</v>
      </c>
      <c r="B370" s="13" t="s">
        <v>25</v>
      </c>
      <c r="C370" s="13" t="s">
        <v>26</v>
      </c>
      <c r="D370" s="13" t="s">
        <v>27</v>
      </c>
      <c r="E370" s="13" t="s">
        <v>21</v>
      </c>
      <c r="F370" s="13" t="s">
        <v>36</v>
      </c>
      <c r="G370" s="33">
        <v>43492</v>
      </c>
      <c r="H370" t="s">
        <v>29</v>
      </c>
      <c r="I370">
        <v>143.6</v>
      </c>
      <c r="J370">
        <v>4.7619047620000003</v>
      </c>
      <c r="K370">
        <v>7.18</v>
      </c>
      <c r="L370">
        <v>5.4</v>
      </c>
    </row>
    <row r="371" spans="1:12" x14ac:dyDescent="0.35">
      <c r="A371" s="13" t="s">
        <v>405</v>
      </c>
      <c r="B371" s="13" t="s">
        <v>18</v>
      </c>
      <c r="C371" s="13" t="s">
        <v>19</v>
      </c>
      <c r="D371" s="13" t="s">
        <v>20</v>
      </c>
      <c r="E371" s="13" t="s">
        <v>31</v>
      </c>
      <c r="F371" s="13" t="s">
        <v>28</v>
      </c>
      <c r="G371" s="33">
        <v>43530</v>
      </c>
      <c r="H371" t="s">
        <v>33</v>
      </c>
      <c r="I371">
        <v>193.5</v>
      </c>
      <c r="J371">
        <v>4.7619047620000003</v>
      </c>
      <c r="K371">
        <v>9.6750000000000007</v>
      </c>
      <c r="L371">
        <v>7.8</v>
      </c>
    </row>
    <row r="372" spans="1:12" x14ac:dyDescent="0.35">
      <c r="A372" s="13" t="s">
        <v>406</v>
      </c>
      <c r="B372" s="13" t="s">
        <v>42</v>
      </c>
      <c r="C372" s="13" t="s">
        <v>43</v>
      </c>
      <c r="D372" s="13" t="s">
        <v>20</v>
      </c>
      <c r="E372" s="13" t="s">
        <v>21</v>
      </c>
      <c r="F372" s="13" t="s">
        <v>28</v>
      </c>
      <c r="G372" s="33">
        <v>43498</v>
      </c>
      <c r="H372" t="s">
        <v>29</v>
      </c>
      <c r="I372">
        <v>183.82</v>
      </c>
      <c r="J372">
        <v>4.7619047620000003</v>
      </c>
      <c r="K372">
        <v>9.1910000000000007</v>
      </c>
      <c r="L372">
        <v>9.9</v>
      </c>
    </row>
    <row r="373" spans="1:12" x14ac:dyDescent="0.35">
      <c r="A373" s="13" t="s">
        <v>407</v>
      </c>
      <c r="B373" s="13" t="s">
        <v>42</v>
      </c>
      <c r="C373" s="13" t="s">
        <v>43</v>
      </c>
      <c r="D373" s="13" t="s">
        <v>27</v>
      </c>
      <c r="E373" s="13" t="s">
        <v>21</v>
      </c>
      <c r="F373" s="13" t="s">
        <v>46</v>
      </c>
      <c r="G373" s="33">
        <v>43490</v>
      </c>
      <c r="H373" t="s">
        <v>33</v>
      </c>
      <c r="I373">
        <v>121.92</v>
      </c>
      <c r="J373">
        <v>4.7619047620000003</v>
      </c>
      <c r="K373">
        <v>6.0960000000000001</v>
      </c>
      <c r="L373">
        <v>4.9000000000000004</v>
      </c>
    </row>
    <row r="374" spans="1:12" x14ac:dyDescent="0.35">
      <c r="A374" s="13" t="s">
        <v>408</v>
      </c>
      <c r="B374" s="13" t="s">
        <v>25</v>
      </c>
      <c r="C374" s="13" t="s">
        <v>26</v>
      </c>
      <c r="D374" s="13" t="s">
        <v>27</v>
      </c>
      <c r="E374" s="13" t="s">
        <v>21</v>
      </c>
      <c r="F374" s="13" t="s">
        <v>32</v>
      </c>
      <c r="G374" s="33">
        <v>43538</v>
      </c>
      <c r="H374" t="s">
        <v>23</v>
      </c>
      <c r="I374">
        <v>420.66</v>
      </c>
      <c r="J374">
        <v>4.7619047620000003</v>
      </c>
      <c r="K374">
        <v>21.033000000000001</v>
      </c>
      <c r="L374">
        <v>5.2</v>
      </c>
    </row>
    <row r="375" spans="1:12" x14ac:dyDescent="0.35">
      <c r="A375" s="13" t="s">
        <v>409</v>
      </c>
      <c r="B375" s="13" t="s">
        <v>25</v>
      </c>
      <c r="C375" s="13" t="s">
        <v>26</v>
      </c>
      <c r="D375" s="13" t="s">
        <v>27</v>
      </c>
      <c r="E375" s="13" t="s">
        <v>31</v>
      </c>
      <c r="F375" s="13" t="s">
        <v>46</v>
      </c>
      <c r="G375" s="33">
        <v>43494</v>
      </c>
      <c r="H375" t="s">
        <v>29</v>
      </c>
      <c r="I375">
        <v>252.48</v>
      </c>
      <c r="J375">
        <v>4.7619047620000003</v>
      </c>
      <c r="K375">
        <v>12.624000000000001</v>
      </c>
      <c r="L375">
        <v>8.9</v>
      </c>
    </row>
    <row r="376" spans="1:12" x14ac:dyDescent="0.35">
      <c r="A376" s="13" t="s">
        <v>410</v>
      </c>
      <c r="B376" s="13" t="s">
        <v>18</v>
      </c>
      <c r="C376" s="13" t="s">
        <v>19</v>
      </c>
      <c r="D376" s="13" t="s">
        <v>27</v>
      </c>
      <c r="E376" s="13" t="s">
        <v>21</v>
      </c>
      <c r="F376" s="13" t="s">
        <v>32</v>
      </c>
      <c r="G376" s="33">
        <v>43468</v>
      </c>
      <c r="H376" t="s">
        <v>33</v>
      </c>
      <c r="I376">
        <v>335.45</v>
      </c>
      <c r="J376">
        <v>4.7619047620000003</v>
      </c>
      <c r="K376">
        <v>16.772500000000001</v>
      </c>
      <c r="L376">
        <v>9.1</v>
      </c>
    </row>
    <row r="377" spans="1:12" x14ac:dyDescent="0.35">
      <c r="A377" s="13" t="s">
        <v>411</v>
      </c>
      <c r="B377" s="13" t="s">
        <v>18</v>
      </c>
      <c r="C377" s="13" t="s">
        <v>19</v>
      </c>
      <c r="D377" s="13" t="s">
        <v>20</v>
      </c>
      <c r="E377" s="13" t="s">
        <v>21</v>
      </c>
      <c r="F377" s="13" t="s">
        <v>46</v>
      </c>
      <c r="G377" s="33">
        <v>43479</v>
      </c>
      <c r="H377" t="s">
        <v>23</v>
      </c>
      <c r="I377">
        <v>483.5</v>
      </c>
      <c r="J377">
        <v>4.7619047620000003</v>
      </c>
      <c r="K377">
        <v>24.175000000000001</v>
      </c>
      <c r="L377">
        <v>7</v>
      </c>
    </row>
    <row r="378" spans="1:12" x14ac:dyDescent="0.35">
      <c r="A378" s="13" t="s">
        <v>412</v>
      </c>
      <c r="B378" s="13" t="s">
        <v>42</v>
      </c>
      <c r="C378" s="13" t="s">
        <v>43</v>
      </c>
      <c r="D378" s="13" t="s">
        <v>20</v>
      </c>
      <c r="E378" s="13" t="s">
        <v>21</v>
      </c>
      <c r="F378" s="13" t="s">
        <v>32</v>
      </c>
      <c r="G378" s="33">
        <v>43470</v>
      </c>
      <c r="H378" t="s">
        <v>33</v>
      </c>
      <c r="I378">
        <v>318.42</v>
      </c>
      <c r="J378">
        <v>4.7619047620000003</v>
      </c>
      <c r="K378">
        <v>15.920999999999999</v>
      </c>
      <c r="L378">
        <v>9.6</v>
      </c>
    </row>
    <row r="379" spans="1:12" x14ac:dyDescent="0.35">
      <c r="A379" s="13" t="s">
        <v>413</v>
      </c>
      <c r="B379" s="13" t="s">
        <v>25</v>
      </c>
      <c r="C379" s="13" t="s">
        <v>26</v>
      </c>
      <c r="D379" s="13" t="s">
        <v>27</v>
      </c>
      <c r="E379" s="13" t="s">
        <v>31</v>
      </c>
      <c r="F379" s="13" t="s">
        <v>36</v>
      </c>
      <c r="G379" s="33">
        <v>43518</v>
      </c>
      <c r="H379" t="s">
        <v>23</v>
      </c>
      <c r="I379">
        <v>668.43</v>
      </c>
      <c r="J379">
        <v>4.7619047620000003</v>
      </c>
      <c r="K379">
        <v>33.421500000000002</v>
      </c>
      <c r="L379">
        <v>8.6999999999999993</v>
      </c>
    </row>
    <row r="380" spans="1:12" x14ac:dyDescent="0.35">
      <c r="A380" s="13" t="s">
        <v>414</v>
      </c>
      <c r="B380" s="13" t="s">
        <v>25</v>
      </c>
      <c r="C380" s="13" t="s">
        <v>26</v>
      </c>
      <c r="D380" s="13" t="s">
        <v>20</v>
      </c>
      <c r="E380" s="13" t="s">
        <v>31</v>
      </c>
      <c r="F380" s="13" t="s">
        <v>46</v>
      </c>
      <c r="G380" s="33">
        <v>43502</v>
      </c>
      <c r="H380" t="s">
        <v>23</v>
      </c>
      <c r="I380">
        <v>387.92</v>
      </c>
      <c r="J380">
        <v>4.7619047620000003</v>
      </c>
      <c r="K380">
        <v>19.396000000000001</v>
      </c>
      <c r="L380">
        <v>9.4</v>
      </c>
    </row>
    <row r="381" spans="1:12" x14ac:dyDescent="0.35">
      <c r="A381" s="13" t="s">
        <v>415</v>
      </c>
      <c r="B381" s="13" t="s">
        <v>42</v>
      </c>
      <c r="C381" s="13" t="s">
        <v>43</v>
      </c>
      <c r="D381" s="13" t="s">
        <v>27</v>
      </c>
      <c r="E381" s="13" t="s">
        <v>21</v>
      </c>
      <c r="F381" s="13" t="s">
        <v>28</v>
      </c>
      <c r="G381" s="33">
        <v>43495</v>
      </c>
      <c r="H381" t="s">
        <v>33</v>
      </c>
      <c r="I381">
        <v>94.6</v>
      </c>
      <c r="J381">
        <v>4.7619047620000003</v>
      </c>
      <c r="K381">
        <v>4.7300000000000004</v>
      </c>
      <c r="L381">
        <v>4</v>
      </c>
    </row>
    <row r="382" spans="1:12" x14ac:dyDescent="0.35">
      <c r="A382" s="13" t="s">
        <v>416</v>
      </c>
      <c r="B382" s="13" t="s">
        <v>18</v>
      </c>
      <c r="C382" s="13" t="s">
        <v>19</v>
      </c>
      <c r="D382" s="13" t="s">
        <v>20</v>
      </c>
      <c r="E382" s="13" t="s">
        <v>31</v>
      </c>
      <c r="F382" s="13" t="s">
        <v>36</v>
      </c>
      <c r="G382" s="33">
        <v>43476</v>
      </c>
      <c r="H382" t="s">
        <v>33</v>
      </c>
      <c r="I382">
        <v>329.32</v>
      </c>
      <c r="J382">
        <v>4.7619047620000003</v>
      </c>
      <c r="K382">
        <v>16.466000000000001</v>
      </c>
      <c r="L382">
        <v>7.5</v>
      </c>
    </row>
    <row r="383" spans="1:12" x14ac:dyDescent="0.35">
      <c r="A383" s="13" t="s">
        <v>417</v>
      </c>
      <c r="B383" s="13" t="s">
        <v>25</v>
      </c>
      <c r="C383" s="13" t="s">
        <v>26</v>
      </c>
      <c r="D383" s="13" t="s">
        <v>27</v>
      </c>
      <c r="E383" s="13" t="s">
        <v>21</v>
      </c>
      <c r="F383" s="13" t="s">
        <v>28</v>
      </c>
      <c r="G383" s="33">
        <v>43543</v>
      </c>
      <c r="H383" t="s">
        <v>29</v>
      </c>
      <c r="I383">
        <v>53.22</v>
      </c>
      <c r="J383">
        <v>4.7619047620000003</v>
      </c>
      <c r="K383">
        <v>2.661</v>
      </c>
      <c r="L383">
        <v>4.2</v>
      </c>
    </row>
    <row r="384" spans="1:12" x14ac:dyDescent="0.35">
      <c r="A384" s="13" t="s">
        <v>418</v>
      </c>
      <c r="B384" s="13" t="s">
        <v>42</v>
      </c>
      <c r="C384" s="13" t="s">
        <v>43</v>
      </c>
      <c r="D384" s="13" t="s">
        <v>27</v>
      </c>
      <c r="E384" s="13" t="s">
        <v>21</v>
      </c>
      <c r="F384" s="13" t="s">
        <v>44</v>
      </c>
      <c r="G384" s="33">
        <v>43479</v>
      </c>
      <c r="H384" t="s">
        <v>29</v>
      </c>
      <c r="I384">
        <v>498.45</v>
      </c>
      <c r="J384">
        <v>4.7619047620000003</v>
      </c>
      <c r="K384">
        <v>24.922499999999999</v>
      </c>
      <c r="L384">
        <v>9.9</v>
      </c>
    </row>
    <row r="385" spans="1:12" x14ac:dyDescent="0.35">
      <c r="A385" s="13" t="s">
        <v>419</v>
      </c>
      <c r="B385" s="13" t="s">
        <v>25</v>
      </c>
      <c r="C385" s="13" t="s">
        <v>26</v>
      </c>
      <c r="D385" s="13" t="s">
        <v>20</v>
      </c>
      <c r="E385" s="13" t="s">
        <v>21</v>
      </c>
      <c r="F385" s="13" t="s">
        <v>44</v>
      </c>
      <c r="G385" s="33">
        <v>43525</v>
      </c>
      <c r="H385" t="s">
        <v>23</v>
      </c>
      <c r="I385">
        <v>299.56</v>
      </c>
      <c r="J385">
        <v>4.7619047620000003</v>
      </c>
      <c r="K385">
        <v>14.978</v>
      </c>
      <c r="L385">
        <v>4.2</v>
      </c>
    </row>
    <row r="386" spans="1:12" x14ac:dyDescent="0.35">
      <c r="A386" s="13" t="s">
        <v>420</v>
      </c>
      <c r="B386" s="13" t="s">
        <v>18</v>
      </c>
      <c r="C386" s="13" t="s">
        <v>19</v>
      </c>
      <c r="D386" s="13" t="s">
        <v>27</v>
      </c>
      <c r="E386" s="13" t="s">
        <v>21</v>
      </c>
      <c r="F386" s="13" t="s">
        <v>44</v>
      </c>
      <c r="G386" s="33">
        <v>43471</v>
      </c>
      <c r="H386" t="s">
        <v>23</v>
      </c>
      <c r="I386">
        <v>204.7</v>
      </c>
      <c r="J386">
        <v>4.7619047620000003</v>
      </c>
      <c r="K386">
        <v>10.234999999999999</v>
      </c>
      <c r="L386">
        <v>9.9</v>
      </c>
    </row>
    <row r="387" spans="1:12" x14ac:dyDescent="0.35">
      <c r="A387" s="13" t="s">
        <v>421</v>
      </c>
      <c r="B387" s="13" t="s">
        <v>42</v>
      </c>
      <c r="C387" s="13" t="s">
        <v>43</v>
      </c>
      <c r="D387" s="13" t="s">
        <v>20</v>
      </c>
      <c r="E387" s="13" t="s">
        <v>31</v>
      </c>
      <c r="F387" s="13" t="s">
        <v>36</v>
      </c>
      <c r="G387" s="33">
        <v>43496</v>
      </c>
      <c r="H387" t="s">
        <v>29</v>
      </c>
      <c r="I387">
        <v>75.819999999999993</v>
      </c>
      <c r="J387">
        <v>4.7619047620000003</v>
      </c>
      <c r="K387">
        <v>3.7909999999999999</v>
      </c>
      <c r="L387">
        <v>5.8</v>
      </c>
    </row>
    <row r="388" spans="1:12" x14ac:dyDescent="0.35">
      <c r="A388" s="13" t="s">
        <v>422</v>
      </c>
      <c r="B388" s="13" t="s">
        <v>25</v>
      </c>
      <c r="C388" s="13" t="s">
        <v>26</v>
      </c>
      <c r="D388" s="13" t="s">
        <v>27</v>
      </c>
      <c r="E388" s="13" t="s">
        <v>31</v>
      </c>
      <c r="F388" s="13" t="s">
        <v>44</v>
      </c>
      <c r="G388" s="33">
        <v>43535</v>
      </c>
      <c r="H388" t="s">
        <v>29</v>
      </c>
      <c r="I388">
        <v>280.62</v>
      </c>
      <c r="J388">
        <v>4.7619047620000003</v>
      </c>
      <c r="K388">
        <v>14.031000000000001</v>
      </c>
      <c r="L388">
        <v>6</v>
      </c>
    </row>
    <row r="389" spans="1:12" x14ac:dyDescent="0.35">
      <c r="A389" s="13" t="s">
        <v>423</v>
      </c>
      <c r="B389" s="13" t="s">
        <v>18</v>
      </c>
      <c r="C389" s="13" t="s">
        <v>19</v>
      </c>
      <c r="D389" s="13" t="s">
        <v>27</v>
      </c>
      <c r="E389" s="13" t="s">
        <v>21</v>
      </c>
      <c r="F389" s="13" t="s">
        <v>22</v>
      </c>
      <c r="G389" s="33">
        <v>43516</v>
      </c>
      <c r="H389" t="s">
        <v>33</v>
      </c>
      <c r="I389">
        <v>323.2</v>
      </c>
      <c r="J389">
        <v>4.7619047620000003</v>
      </c>
      <c r="K389">
        <v>16.16</v>
      </c>
      <c r="L389">
        <v>10</v>
      </c>
    </row>
    <row r="390" spans="1:12" x14ac:dyDescent="0.35">
      <c r="A390" s="13" t="s">
        <v>424</v>
      </c>
      <c r="B390" s="13" t="s">
        <v>25</v>
      </c>
      <c r="C390" s="13" t="s">
        <v>26</v>
      </c>
      <c r="D390" s="13" t="s">
        <v>20</v>
      </c>
      <c r="E390" s="13" t="s">
        <v>21</v>
      </c>
      <c r="F390" s="13" t="s">
        <v>46</v>
      </c>
      <c r="G390" s="33">
        <v>43492</v>
      </c>
      <c r="H390" t="s">
        <v>23</v>
      </c>
      <c r="I390">
        <v>486.63</v>
      </c>
      <c r="J390">
        <v>4.7619047620000003</v>
      </c>
      <c r="K390">
        <v>24.331499999999998</v>
      </c>
      <c r="L390">
        <v>9.5</v>
      </c>
    </row>
    <row r="391" spans="1:12" x14ac:dyDescent="0.35">
      <c r="A391" s="13" t="s">
        <v>425</v>
      </c>
      <c r="B391" s="13" t="s">
        <v>42</v>
      </c>
      <c r="C391" s="13" t="s">
        <v>43</v>
      </c>
      <c r="D391" s="13" t="s">
        <v>27</v>
      </c>
      <c r="E391" s="13" t="s">
        <v>31</v>
      </c>
      <c r="F391" s="13" t="s">
        <v>44</v>
      </c>
      <c r="G391" s="33">
        <v>43534</v>
      </c>
      <c r="H391" t="s">
        <v>33</v>
      </c>
      <c r="I391">
        <v>127.54</v>
      </c>
      <c r="J391">
        <v>4.7619047620000003</v>
      </c>
      <c r="K391">
        <v>6.3769999999999998</v>
      </c>
      <c r="L391">
        <v>6.6</v>
      </c>
    </row>
    <row r="392" spans="1:12" x14ac:dyDescent="0.35">
      <c r="A392" s="13" t="s">
        <v>426</v>
      </c>
      <c r="B392" s="13" t="s">
        <v>25</v>
      </c>
      <c r="C392" s="13" t="s">
        <v>26</v>
      </c>
      <c r="D392" s="13" t="s">
        <v>20</v>
      </c>
      <c r="E392" s="13" t="s">
        <v>21</v>
      </c>
      <c r="F392" s="13" t="s">
        <v>46</v>
      </c>
      <c r="G392" s="33">
        <v>43511</v>
      </c>
      <c r="H392" t="s">
        <v>29</v>
      </c>
      <c r="I392">
        <v>241.44</v>
      </c>
      <c r="J392">
        <v>4.7619047620000003</v>
      </c>
      <c r="K392">
        <v>12.071999999999999</v>
      </c>
      <c r="L392">
        <v>8.1</v>
      </c>
    </row>
    <row r="393" spans="1:12" x14ac:dyDescent="0.35">
      <c r="A393" s="13" t="s">
        <v>427</v>
      </c>
      <c r="B393" s="13" t="s">
        <v>42</v>
      </c>
      <c r="C393" s="13" t="s">
        <v>43</v>
      </c>
      <c r="D393" s="13" t="s">
        <v>27</v>
      </c>
      <c r="E393" s="13" t="s">
        <v>21</v>
      </c>
      <c r="F393" s="13" t="s">
        <v>46</v>
      </c>
      <c r="G393" s="33">
        <v>43491</v>
      </c>
      <c r="H393" t="s">
        <v>29</v>
      </c>
      <c r="I393">
        <v>379.5</v>
      </c>
      <c r="J393">
        <v>4.7619047620000003</v>
      </c>
      <c r="K393">
        <v>18.975000000000001</v>
      </c>
      <c r="L393">
        <v>9.6999999999999993</v>
      </c>
    </row>
    <row r="394" spans="1:12" x14ac:dyDescent="0.35">
      <c r="A394" s="13" t="s">
        <v>428</v>
      </c>
      <c r="B394" s="13" t="s">
        <v>18</v>
      </c>
      <c r="C394" s="13" t="s">
        <v>19</v>
      </c>
      <c r="D394" s="13" t="s">
        <v>20</v>
      </c>
      <c r="E394" s="13" t="s">
        <v>31</v>
      </c>
      <c r="F394" s="13" t="s">
        <v>28</v>
      </c>
      <c r="G394" s="33">
        <v>43509</v>
      </c>
      <c r="H394" t="s">
        <v>23</v>
      </c>
      <c r="I394">
        <v>76.819999999999993</v>
      </c>
      <c r="J394">
        <v>4.7619047620000003</v>
      </c>
      <c r="K394">
        <v>3.8410000000000002</v>
      </c>
      <c r="L394">
        <v>7.2</v>
      </c>
    </row>
    <row r="395" spans="1:12" x14ac:dyDescent="0.35">
      <c r="A395" s="13" t="s">
        <v>429</v>
      </c>
      <c r="B395" s="13" t="s">
        <v>18</v>
      </c>
      <c r="C395" s="13" t="s">
        <v>19</v>
      </c>
      <c r="D395" s="13" t="s">
        <v>20</v>
      </c>
      <c r="E395" s="13" t="s">
        <v>21</v>
      </c>
      <c r="F395" s="13" t="s">
        <v>36</v>
      </c>
      <c r="G395" s="33">
        <v>43533</v>
      </c>
      <c r="H395" t="s">
        <v>33</v>
      </c>
      <c r="I395">
        <v>522.6</v>
      </c>
      <c r="J395">
        <v>4.7619047620000003</v>
      </c>
      <c r="K395">
        <v>26.13</v>
      </c>
      <c r="L395">
        <v>6.2</v>
      </c>
    </row>
    <row r="396" spans="1:12" x14ac:dyDescent="0.35">
      <c r="A396" s="13" t="s">
        <v>430</v>
      </c>
      <c r="B396" s="13" t="s">
        <v>18</v>
      </c>
      <c r="C396" s="13" t="s">
        <v>19</v>
      </c>
      <c r="D396" s="13" t="s">
        <v>27</v>
      </c>
      <c r="E396" s="13" t="s">
        <v>21</v>
      </c>
      <c r="F396" s="13" t="s">
        <v>22</v>
      </c>
      <c r="G396" s="33">
        <v>43530</v>
      </c>
      <c r="H396" t="s">
        <v>23</v>
      </c>
      <c r="I396">
        <v>79.739999999999995</v>
      </c>
      <c r="J396">
        <v>4.7619047620000003</v>
      </c>
      <c r="K396">
        <v>3.9870000000000001</v>
      </c>
      <c r="L396">
        <v>7.3</v>
      </c>
    </row>
    <row r="397" spans="1:12" x14ac:dyDescent="0.35">
      <c r="A397" s="13" t="s">
        <v>431</v>
      </c>
      <c r="B397" s="13" t="s">
        <v>18</v>
      </c>
      <c r="C397" s="13" t="s">
        <v>19</v>
      </c>
      <c r="D397" s="13" t="s">
        <v>27</v>
      </c>
      <c r="E397" s="13" t="s">
        <v>21</v>
      </c>
      <c r="F397" s="13" t="s">
        <v>22</v>
      </c>
      <c r="G397" s="33">
        <v>43489</v>
      </c>
      <c r="H397" t="s">
        <v>23</v>
      </c>
      <c r="I397">
        <v>387.5</v>
      </c>
      <c r="J397">
        <v>4.7619047620000003</v>
      </c>
      <c r="K397">
        <v>19.375</v>
      </c>
      <c r="L397">
        <v>4.3</v>
      </c>
    </row>
    <row r="398" spans="1:12" x14ac:dyDescent="0.35">
      <c r="A398" s="13" t="s">
        <v>432</v>
      </c>
      <c r="B398" s="13" t="s">
        <v>18</v>
      </c>
      <c r="C398" s="13" t="s">
        <v>19</v>
      </c>
      <c r="D398" s="13" t="s">
        <v>27</v>
      </c>
      <c r="E398" s="13" t="s">
        <v>21</v>
      </c>
      <c r="F398" s="13" t="s">
        <v>44</v>
      </c>
      <c r="G398" s="33">
        <v>43537</v>
      </c>
      <c r="H398" t="s">
        <v>23</v>
      </c>
      <c r="I398">
        <v>271.35000000000002</v>
      </c>
      <c r="J398">
        <v>4.7619047620000003</v>
      </c>
      <c r="K398">
        <v>13.567500000000001</v>
      </c>
      <c r="L398">
        <v>4.5999999999999996</v>
      </c>
    </row>
    <row r="399" spans="1:12" x14ac:dyDescent="0.35">
      <c r="A399" s="13" t="s">
        <v>433</v>
      </c>
      <c r="B399" s="13" t="s">
        <v>42</v>
      </c>
      <c r="C399" s="13" t="s">
        <v>43</v>
      </c>
      <c r="D399" s="13" t="s">
        <v>27</v>
      </c>
      <c r="E399" s="13" t="s">
        <v>31</v>
      </c>
      <c r="F399" s="13" t="s">
        <v>32</v>
      </c>
      <c r="G399" s="33">
        <v>43539</v>
      </c>
      <c r="H399" t="s">
        <v>29</v>
      </c>
      <c r="I399">
        <v>122.31</v>
      </c>
      <c r="J399">
        <v>4.7619047620000003</v>
      </c>
      <c r="K399">
        <v>6.1154999999999999</v>
      </c>
      <c r="L399">
        <v>5.8</v>
      </c>
    </row>
    <row r="400" spans="1:12" x14ac:dyDescent="0.35">
      <c r="A400" s="13" t="s">
        <v>434</v>
      </c>
      <c r="B400" s="13" t="s">
        <v>42</v>
      </c>
      <c r="C400" s="13" t="s">
        <v>43</v>
      </c>
      <c r="D400" s="13" t="s">
        <v>20</v>
      </c>
      <c r="E400" s="13" t="s">
        <v>21</v>
      </c>
      <c r="F400" s="13" t="s">
        <v>22</v>
      </c>
      <c r="G400" s="33">
        <v>43529</v>
      </c>
      <c r="H400" t="s">
        <v>33</v>
      </c>
      <c r="I400">
        <v>246.36</v>
      </c>
      <c r="J400">
        <v>4.7619047620000003</v>
      </c>
      <c r="K400">
        <v>12.318</v>
      </c>
      <c r="L400">
        <v>8.3000000000000007</v>
      </c>
    </row>
    <row r="401" spans="1:12" x14ac:dyDescent="0.35">
      <c r="A401" s="13" t="s">
        <v>435</v>
      </c>
      <c r="B401" s="13" t="s">
        <v>42</v>
      </c>
      <c r="C401" s="13" t="s">
        <v>43</v>
      </c>
      <c r="D401" s="13" t="s">
        <v>20</v>
      </c>
      <c r="E401" s="13" t="s">
        <v>31</v>
      </c>
      <c r="F401" s="13" t="s">
        <v>28</v>
      </c>
      <c r="G401" s="33">
        <v>43528</v>
      </c>
      <c r="H401" t="s">
        <v>29</v>
      </c>
      <c r="I401">
        <v>173.16</v>
      </c>
      <c r="J401">
        <v>4.7619047620000003</v>
      </c>
      <c r="K401">
        <v>8.6579999999999995</v>
      </c>
      <c r="L401">
        <v>8</v>
      </c>
    </row>
    <row r="402" spans="1:12" x14ac:dyDescent="0.35">
      <c r="A402" s="13" t="s">
        <v>436</v>
      </c>
      <c r="B402" s="13" t="s">
        <v>25</v>
      </c>
      <c r="C402" s="13" t="s">
        <v>26</v>
      </c>
      <c r="D402" s="13" t="s">
        <v>27</v>
      </c>
      <c r="E402" s="13" t="s">
        <v>21</v>
      </c>
      <c r="F402" s="13" t="s">
        <v>44</v>
      </c>
      <c r="G402" s="33">
        <v>43549</v>
      </c>
      <c r="H402" t="s">
        <v>33</v>
      </c>
      <c r="I402">
        <v>236.58</v>
      </c>
      <c r="J402">
        <v>4.7619047620000003</v>
      </c>
      <c r="K402">
        <v>11.829000000000001</v>
      </c>
      <c r="L402">
        <v>9.4</v>
      </c>
    </row>
    <row r="403" spans="1:12" x14ac:dyDescent="0.35">
      <c r="A403" s="13" t="s">
        <v>437</v>
      </c>
      <c r="B403" s="13" t="s">
        <v>25</v>
      </c>
      <c r="C403" s="13" t="s">
        <v>26</v>
      </c>
      <c r="D403" s="13" t="s">
        <v>27</v>
      </c>
      <c r="E403" s="13" t="s">
        <v>31</v>
      </c>
      <c r="F403" s="13" t="s">
        <v>32</v>
      </c>
      <c r="G403" s="33">
        <v>43536</v>
      </c>
      <c r="H403" t="s">
        <v>33</v>
      </c>
      <c r="I403">
        <v>184.88</v>
      </c>
      <c r="J403">
        <v>4.7619047620000003</v>
      </c>
      <c r="K403">
        <v>9.2439999999999998</v>
      </c>
      <c r="L403">
        <v>6.2</v>
      </c>
    </row>
    <row r="404" spans="1:12" x14ac:dyDescent="0.35">
      <c r="A404" s="13" t="s">
        <v>438</v>
      </c>
      <c r="B404" s="13" t="s">
        <v>25</v>
      </c>
      <c r="C404" s="13" t="s">
        <v>26</v>
      </c>
      <c r="D404" s="13" t="s">
        <v>20</v>
      </c>
      <c r="E404" s="13" t="s">
        <v>31</v>
      </c>
      <c r="F404" s="13" t="s">
        <v>32</v>
      </c>
      <c r="G404" s="33">
        <v>43500</v>
      </c>
      <c r="H404" t="s">
        <v>23</v>
      </c>
      <c r="I404">
        <v>13.98</v>
      </c>
      <c r="J404">
        <v>4.7619047620000003</v>
      </c>
      <c r="K404">
        <v>0.69899999999999995</v>
      </c>
      <c r="L404">
        <v>9.8000000000000007</v>
      </c>
    </row>
    <row r="405" spans="1:12" x14ac:dyDescent="0.35">
      <c r="A405" s="13" t="s">
        <v>439</v>
      </c>
      <c r="B405" s="13" t="s">
        <v>42</v>
      </c>
      <c r="C405" s="13" t="s">
        <v>43</v>
      </c>
      <c r="D405" s="13" t="s">
        <v>27</v>
      </c>
      <c r="E405" s="13" t="s">
        <v>21</v>
      </c>
      <c r="F405" s="13" t="s">
        <v>46</v>
      </c>
      <c r="G405" s="33">
        <v>43518</v>
      </c>
      <c r="H405" t="s">
        <v>23</v>
      </c>
      <c r="I405">
        <v>198.75</v>
      </c>
      <c r="J405">
        <v>4.7619047620000003</v>
      </c>
      <c r="K405">
        <v>9.9375</v>
      </c>
      <c r="L405">
        <v>9.6</v>
      </c>
    </row>
    <row r="406" spans="1:12" x14ac:dyDescent="0.35">
      <c r="A406" s="13" t="s">
        <v>440</v>
      </c>
      <c r="B406" s="13" t="s">
        <v>25</v>
      </c>
      <c r="C406" s="13" t="s">
        <v>26</v>
      </c>
      <c r="D406" s="13" t="s">
        <v>20</v>
      </c>
      <c r="E406" s="13" t="s">
        <v>21</v>
      </c>
      <c r="F406" s="13" t="s">
        <v>46</v>
      </c>
      <c r="G406" s="33">
        <v>43512</v>
      </c>
      <c r="H406" t="s">
        <v>23</v>
      </c>
      <c r="I406">
        <v>684.53</v>
      </c>
      <c r="J406">
        <v>4.7619047620000003</v>
      </c>
      <c r="K406">
        <v>34.226500000000001</v>
      </c>
      <c r="L406">
        <v>4.9000000000000004</v>
      </c>
    </row>
    <row r="407" spans="1:12" x14ac:dyDescent="0.35">
      <c r="A407" s="13" t="s">
        <v>441</v>
      </c>
      <c r="B407" s="13" t="s">
        <v>18</v>
      </c>
      <c r="C407" s="13" t="s">
        <v>19</v>
      </c>
      <c r="D407" s="13" t="s">
        <v>20</v>
      </c>
      <c r="E407" s="13" t="s">
        <v>31</v>
      </c>
      <c r="F407" s="13" t="s">
        <v>36</v>
      </c>
      <c r="G407" s="33">
        <v>43484</v>
      </c>
      <c r="H407" t="s">
        <v>33</v>
      </c>
      <c r="I407">
        <v>269.04000000000002</v>
      </c>
      <c r="J407">
        <v>4.7619047620000003</v>
      </c>
      <c r="K407">
        <v>13.452</v>
      </c>
      <c r="L407">
        <v>8</v>
      </c>
    </row>
    <row r="408" spans="1:12" x14ac:dyDescent="0.35">
      <c r="A408" s="13" t="s">
        <v>442</v>
      </c>
      <c r="B408" s="13" t="s">
        <v>18</v>
      </c>
      <c r="C408" s="13" t="s">
        <v>19</v>
      </c>
      <c r="D408" s="13" t="s">
        <v>27</v>
      </c>
      <c r="E408" s="13" t="s">
        <v>31</v>
      </c>
      <c r="F408" s="13" t="s">
        <v>44</v>
      </c>
      <c r="G408" s="33">
        <v>43476</v>
      </c>
      <c r="H408" t="s">
        <v>33</v>
      </c>
      <c r="I408">
        <v>68.95</v>
      </c>
      <c r="J408">
        <v>4.7619047620000003</v>
      </c>
      <c r="K408">
        <v>3.4474999999999998</v>
      </c>
      <c r="L408">
        <v>7.8</v>
      </c>
    </row>
    <row r="409" spans="1:12" x14ac:dyDescent="0.35">
      <c r="A409" s="13" t="s">
        <v>443</v>
      </c>
      <c r="B409" s="13" t="s">
        <v>42</v>
      </c>
      <c r="C409" s="13" t="s">
        <v>43</v>
      </c>
      <c r="D409" s="13" t="s">
        <v>20</v>
      </c>
      <c r="E409" s="13" t="s">
        <v>21</v>
      </c>
      <c r="F409" s="13" t="s">
        <v>46</v>
      </c>
      <c r="G409" s="33">
        <v>43469</v>
      </c>
      <c r="H409" t="s">
        <v>29</v>
      </c>
      <c r="I409">
        <v>274.83999999999997</v>
      </c>
      <c r="J409">
        <v>4.7619047620000003</v>
      </c>
      <c r="K409">
        <v>13.742000000000001</v>
      </c>
      <c r="L409">
        <v>4.0999999999999996</v>
      </c>
    </row>
    <row r="410" spans="1:12" x14ac:dyDescent="0.35">
      <c r="A410" s="13" t="s">
        <v>444</v>
      </c>
      <c r="B410" s="13" t="s">
        <v>18</v>
      </c>
      <c r="C410" s="13" t="s">
        <v>19</v>
      </c>
      <c r="D410" s="13" t="s">
        <v>27</v>
      </c>
      <c r="E410" s="13" t="s">
        <v>21</v>
      </c>
      <c r="F410" s="13" t="s">
        <v>32</v>
      </c>
      <c r="G410" s="33">
        <v>43528</v>
      </c>
      <c r="H410" t="s">
        <v>23</v>
      </c>
      <c r="I410">
        <v>226.12</v>
      </c>
      <c r="J410">
        <v>4.7619047620000003</v>
      </c>
      <c r="K410">
        <v>11.305999999999999</v>
      </c>
      <c r="L410">
        <v>5.5</v>
      </c>
    </row>
    <row r="411" spans="1:12" x14ac:dyDescent="0.35">
      <c r="A411" s="13" t="s">
        <v>445</v>
      </c>
      <c r="B411" s="13" t="s">
        <v>25</v>
      </c>
      <c r="C411" s="13" t="s">
        <v>26</v>
      </c>
      <c r="D411" s="13" t="s">
        <v>27</v>
      </c>
      <c r="E411" s="13" t="s">
        <v>21</v>
      </c>
      <c r="F411" s="13" t="s">
        <v>46</v>
      </c>
      <c r="G411" s="33">
        <v>43493</v>
      </c>
      <c r="H411" t="s">
        <v>23</v>
      </c>
      <c r="I411">
        <v>119.1</v>
      </c>
      <c r="J411">
        <v>4.7619047620000003</v>
      </c>
      <c r="K411">
        <v>5.9550000000000001</v>
      </c>
      <c r="L411">
        <v>5.4</v>
      </c>
    </row>
    <row r="412" spans="1:12" x14ac:dyDescent="0.35">
      <c r="A412" s="13" t="s">
        <v>446</v>
      </c>
      <c r="B412" s="13" t="s">
        <v>42</v>
      </c>
      <c r="C412" s="13" t="s">
        <v>43</v>
      </c>
      <c r="D412" s="13" t="s">
        <v>27</v>
      </c>
      <c r="E412" s="13" t="s">
        <v>21</v>
      </c>
      <c r="F412" s="13" t="s">
        <v>22</v>
      </c>
      <c r="G412" s="33">
        <v>43467</v>
      </c>
      <c r="H412" t="s">
        <v>29</v>
      </c>
      <c r="I412">
        <v>342.1</v>
      </c>
      <c r="J412">
        <v>4.7619047620000003</v>
      </c>
      <c r="K412">
        <v>17.105</v>
      </c>
      <c r="L412">
        <v>5.0999999999999996</v>
      </c>
    </row>
    <row r="413" spans="1:12" x14ac:dyDescent="0.35">
      <c r="A413" s="13" t="s">
        <v>447</v>
      </c>
      <c r="B413" s="13" t="s">
        <v>42</v>
      </c>
      <c r="C413" s="13" t="s">
        <v>43</v>
      </c>
      <c r="D413" s="13" t="s">
        <v>27</v>
      </c>
      <c r="E413" s="13" t="s">
        <v>31</v>
      </c>
      <c r="F413" s="13" t="s">
        <v>36</v>
      </c>
      <c r="G413" s="33">
        <v>43490</v>
      </c>
      <c r="H413" t="s">
        <v>23</v>
      </c>
      <c r="I413">
        <v>43.74</v>
      </c>
      <c r="J413">
        <v>4.7619047620000003</v>
      </c>
      <c r="K413">
        <v>2.1869999999999998</v>
      </c>
      <c r="L413">
        <v>6.9</v>
      </c>
    </row>
    <row r="414" spans="1:12" x14ac:dyDescent="0.35">
      <c r="A414" s="13" t="s">
        <v>448</v>
      </c>
      <c r="B414" s="13" t="s">
        <v>18</v>
      </c>
      <c r="C414" s="13" t="s">
        <v>19</v>
      </c>
      <c r="D414" s="13" t="s">
        <v>20</v>
      </c>
      <c r="E414" s="13" t="s">
        <v>31</v>
      </c>
      <c r="F414" s="13" t="s">
        <v>22</v>
      </c>
      <c r="G414" s="33">
        <v>43469</v>
      </c>
      <c r="H414" t="s">
        <v>29</v>
      </c>
      <c r="I414">
        <v>104.85</v>
      </c>
      <c r="J414">
        <v>4.7619047620000003</v>
      </c>
      <c r="K414">
        <v>5.2424999999999997</v>
      </c>
      <c r="L414">
        <v>7.8</v>
      </c>
    </row>
    <row r="415" spans="1:12" x14ac:dyDescent="0.35">
      <c r="A415" s="13" t="s">
        <v>449</v>
      </c>
      <c r="B415" s="13" t="s">
        <v>18</v>
      </c>
      <c r="C415" s="13" t="s">
        <v>19</v>
      </c>
      <c r="D415" s="13" t="s">
        <v>27</v>
      </c>
      <c r="E415" s="13" t="s">
        <v>31</v>
      </c>
      <c r="F415" s="13" t="s">
        <v>36</v>
      </c>
      <c r="G415" s="33">
        <v>43534</v>
      </c>
      <c r="H415" t="s">
        <v>23</v>
      </c>
      <c r="I415">
        <v>77.52</v>
      </c>
      <c r="J415">
        <v>4.7619047620000003</v>
      </c>
      <c r="K415">
        <v>3.8759999999999999</v>
      </c>
      <c r="L415">
        <v>6.6</v>
      </c>
    </row>
    <row r="416" spans="1:12" x14ac:dyDescent="0.35">
      <c r="A416" s="13" t="s">
        <v>450</v>
      </c>
      <c r="B416" s="13" t="s">
        <v>18</v>
      </c>
      <c r="C416" s="13" t="s">
        <v>19</v>
      </c>
      <c r="D416" s="13" t="s">
        <v>27</v>
      </c>
      <c r="E416" s="13" t="s">
        <v>31</v>
      </c>
      <c r="F416" s="13" t="s">
        <v>32</v>
      </c>
      <c r="G416" s="33">
        <v>43546</v>
      </c>
      <c r="H416" t="s">
        <v>23</v>
      </c>
      <c r="I416">
        <v>407.44</v>
      </c>
      <c r="J416">
        <v>4.7619047620000003</v>
      </c>
      <c r="K416">
        <v>20.372</v>
      </c>
      <c r="L416">
        <v>9.1999999999999993</v>
      </c>
    </row>
    <row r="417" spans="1:12" x14ac:dyDescent="0.35">
      <c r="A417" s="13" t="s">
        <v>451</v>
      </c>
      <c r="B417" s="13" t="s">
        <v>42</v>
      </c>
      <c r="C417" s="13" t="s">
        <v>43</v>
      </c>
      <c r="D417" s="13" t="s">
        <v>27</v>
      </c>
      <c r="E417" s="13" t="s">
        <v>31</v>
      </c>
      <c r="F417" s="13" t="s">
        <v>22</v>
      </c>
      <c r="G417" s="33">
        <v>43490</v>
      </c>
      <c r="H417" t="s">
        <v>23</v>
      </c>
      <c r="I417">
        <v>96.11</v>
      </c>
      <c r="J417">
        <v>4.7619047620000003</v>
      </c>
      <c r="K417">
        <v>4.8055000000000003</v>
      </c>
      <c r="L417">
        <v>7.8</v>
      </c>
    </row>
    <row r="418" spans="1:12" x14ac:dyDescent="0.35">
      <c r="A418" s="13" t="s">
        <v>452</v>
      </c>
      <c r="B418" s="13" t="s">
        <v>25</v>
      </c>
      <c r="C418" s="13" t="s">
        <v>26</v>
      </c>
      <c r="D418" s="13" t="s">
        <v>27</v>
      </c>
      <c r="E418" s="13" t="s">
        <v>21</v>
      </c>
      <c r="F418" s="13" t="s">
        <v>32</v>
      </c>
      <c r="G418" s="33">
        <v>43473</v>
      </c>
      <c r="H418" t="s">
        <v>33</v>
      </c>
      <c r="I418">
        <v>181.52</v>
      </c>
      <c r="J418">
        <v>4.7619047620000003</v>
      </c>
      <c r="K418">
        <v>9.0760000000000005</v>
      </c>
      <c r="L418">
        <v>8.6999999999999993</v>
      </c>
    </row>
    <row r="419" spans="1:12" x14ac:dyDescent="0.35">
      <c r="A419" s="13" t="s">
        <v>453</v>
      </c>
      <c r="B419" s="13" t="s">
        <v>25</v>
      </c>
      <c r="C419" s="13" t="s">
        <v>26</v>
      </c>
      <c r="D419" s="13" t="s">
        <v>20</v>
      </c>
      <c r="E419" s="13" t="s">
        <v>21</v>
      </c>
      <c r="F419" s="13" t="s">
        <v>22</v>
      </c>
      <c r="G419" s="33">
        <v>43487</v>
      </c>
      <c r="H419" t="s">
        <v>23</v>
      </c>
      <c r="I419">
        <v>81.510000000000005</v>
      </c>
      <c r="J419">
        <v>4.7619047620000003</v>
      </c>
      <c r="K419">
        <v>4.0754999999999999</v>
      </c>
      <c r="L419">
        <v>9.1999999999999993</v>
      </c>
    </row>
    <row r="420" spans="1:12" x14ac:dyDescent="0.35">
      <c r="A420" s="13" t="s">
        <v>454</v>
      </c>
      <c r="B420" s="13" t="s">
        <v>42</v>
      </c>
      <c r="C420" s="13" t="s">
        <v>43</v>
      </c>
      <c r="D420" s="13" t="s">
        <v>27</v>
      </c>
      <c r="E420" s="13" t="s">
        <v>21</v>
      </c>
      <c r="F420" s="13" t="s">
        <v>22</v>
      </c>
      <c r="G420" s="33">
        <v>43477</v>
      </c>
      <c r="H420" t="s">
        <v>23</v>
      </c>
      <c r="I420">
        <v>114.44</v>
      </c>
      <c r="J420">
        <v>4.7619047620000003</v>
      </c>
      <c r="K420">
        <v>5.7220000000000004</v>
      </c>
      <c r="L420">
        <v>8.3000000000000007</v>
      </c>
    </row>
    <row r="421" spans="1:12" x14ac:dyDescent="0.35">
      <c r="A421" s="13" t="s">
        <v>455</v>
      </c>
      <c r="B421" s="13" t="s">
        <v>18</v>
      </c>
      <c r="C421" s="13" t="s">
        <v>19</v>
      </c>
      <c r="D421" s="13" t="s">
        <v>20</v>
      </c>
      <c r="E421" s="13" t="s">
        <v>21</v>
      </c>
      <c r="F421" s="13" t="s">
        <v>28</v>
      </c>
      <c r="G421" s="33">
        <v>43500</v>
      </c>
      <c r="H421" t="s">
        <v>29</v>
      </c>
      <c r="I421">
        <v>176.54</v>
      </c>
      <c r="J421">
        <v>4.7619047620000003</v>
      </c>
      <c r="K421">
        <v>8.827</v>
      </c>
      <c r="L421">
        <v>8.1999999999999993</v>
      </c>
    </row>
    <row r="422" spans="1:12" x14ac:dyDescent="0.35">
      <c r="A422" s="13" t="s">
        <v>456</v>
      </c>
      <c r="B422" s="13" t="s">
        <v>25</v>
      </c>
      <c r="C422" s="13" t="s">
        <v>26</v>
      </c>
      <c r="D422" s="13" t="s">
        <v>20</v>
      </c>
      <c r="E422" s="13" t="s">
        <v>21</v>
      </c>
      <c r="F422" s="13" t="s">
        <v>44</v>
      </c>
      <c r="G422" s="33">
        <v>43552</v>
      </c>
      <c r="H422" t="s">
        <v>23</v>
      </c>
      <c r="I422">
        <v>115.8</v>
      </c>
      <c r="J422">
        <v>4.7619047620000003</v>
      </c>
      <c r="K422">
        <v>5.79</v>
      </c>
      <c r="L422">
        <v>7.5</v>
      </c>
    </row>
    <row r="423" spans="1:12" x14ac:dyDescent="0.35">
      <c r="A423" s="13" t="s">
        <v>457</v>
      </c>
      <c r="B423" s="13" t="s">
        <v>25</v>
      </c>
      <c r="C423" s="13" t="s">
        <v>26</v>
      </c>
      <c r="D423" s="13" t="s">
        <v>27</v>
      </c>
      <c r="E423" s="13" t="s">
        <v>21</v>
      </c>
      <c r="F423" s="13" t="s">
        <v>28</v>
      </c>
      <c r="G423" s="33">
        <v>43488</v>
      </c>
      <c r="H423" t="s">
        <v>29</v>
      </c>
      <c r="I423">
        <v>252.15</v>
      </c>
      <c r="J423">
        <v>4.7619047620000003</v>
      </c>
      <c r="K423">
        <v>12.6075</v>
      </c>
      <c r="L423">
        <v>9.8000000000000007</v>
      </c>
    </row>
    <row r="424" spans="1:12" x14ac:dyDescent="0.35">
      <c r="A424" s="13" t="s">
        <v>458</v>
      </c>
      <c r="B424" s="13" t="s">
        <v>25</v>
      </c>
      <c r="C424" s="13" t="s">
        <v>26</v>
      </c>
      <c r="D424" s="13" t="s">
        <v>20</v>
      </c>
      <c r="E424" s="13" t="s">
        <v>21</v>
      </c>
      <c r="F424" s="13" t="s">
        <v>46</v>
      </c>
      <c r="G424" s="33">
        <v>43504</v>
      </c>
      <c r="H424" t="s">
        <v>33</v>
      </c>
      <c r="I424">
        <v>972.1</v>
      </c>
      <c r="J424">
        <v>4.7619047620000003</v>
      </c>
      <c r="K424">
        <v>48.604999999999997</v>
      </c>
      <c r="L424">
        <v>8.6999999999999993</v>
      </c>
    </row>
    <row r="425" spans="1:12" x14ac:dyDescent="0.35">
      <c r="A425" s="13" t="s">
        <v>459</v>
      </c>
      <c r="B425" s="13" t="s">
        <v>42</v>
      </c>
      <c r="C425" s="13" t="s">
        <v>43</v>
      </c>
      <c r="D425" s="13" t="s">
        <v>20</v>
      </c>
      <c r="E425" s="13" t="s">
        <v>31</v>
      </c>
      <c r="F425" s="13" t="s">
        <v>46</v>
      </c>
      <c r="G425" s="33">
        <v>43543</v>
      </c>
      <c r="H425" t="s">
        <v>33</v>
      </c>
      <c r="I425">
        <v>203.36</v>
      </c>
      <c r="J425">
        <v>4.7619047620000003</v>
      </c>
      <c r="K425">
        <v>10.167999999999999</v>
      </c>
      <c r="L425">
        <v>6.7</v>
      </c>
    </row>
    <row r="426" spans="1:12" x14ac:dyDescent="0.35">
      <c r="A426" s="13" t="s">
        <v>460</v>
      </c>
      <c r="B426" s="13" t="s">
        <v>25</v>
      </c>
      <c r="C426" s="13" t="s">
        <v>26</v>
      </c>
      <c r="D426" s="13" t="s">
        <v>27</v>
      </c>
      <c r="E426" s="13" t="s">
        <v>31</v>
      </c>
      <c r="F426" s="13" t="s">
        <v>46</v>
      </c>
      <c r="G426" s="33">
        <v>43533</v>
      </c>
      <c r="H426" t="s">
        <v>29</v>
      </c>
      <c r="I426">
        <v>16.28</v>
      </c>
      <c r="J426">
        <v>4.7619047620000003</v>
      </c>
      <c r="K426">
        <v>0.81399999999999995</v>
      </c>
      <c r="L426">
        <v>5</v>
      </c>
    </row>
    <row r="427" spans="1:12" x14ac:dyDescent="0.35">
      <c r="A427" s="13" t="s">
        <v>461</v>
      </c>
      <c r="B427" s="13" t="s">
        <v>42</v>
      </c>
      <c r="C427" s="13" t="s">
        <v>43</v>
      </c>
      <c r="D427" s="13" t="s">
        <v>20</v>
      </c>
      <c r="E427" s="13" t="s">
        <v>31</v>
      </c>
      <c r="F427" s="13" t="s">
        <v>46</v>
      </c>
      <c r="G427" s="33">
        <v>43467</v>
      </c>
      <c r="H427" t="s">
        <v>29</v>
      </c>
      <c r="I427">
        <v>365.49</v>
      </c>
      <c r="J427">
        <v>4.7619047620000003</v>
      </c>
      <c r="K427">
        <v>18.2745</v>
      </c>
      <c r="L427">
        <v>7</v>
      </c>
    </row>
    <row r="428" spans="1:12" x14ac:dyDescent="0.35">
      <c r="A428" s="13" t="s">
        <v>462</v>
      </c>
      <c r="B428" s="13" t="s">
        <v>18</v>
      </c>
      <c r="C428" s="13" t="s">
        <v>19</v>
      </c>
      <c r="D428" s="13" t="s">
        <v>20</v>
      </c>
      <c r="E428" s="13" t="s">
        <v>31</v>
      </c>
      <c r="F428" s="13" t="s">
        <v>22</v>
      </c>
      <c r="G428" s="33">
        <v>43486</v>
      </c>
      <c r="H428" t="s">
        <v>29</v>
      </c>
      <c r="I428">
        <v>372.19</v>
      </c>
      <c r="J428">
        <v>4.7619047620000003</v>
      </c>
      <c r="K428">
        <v>18.609500000000001</v>
      </c>
      <c r="L428">
        <v>8.9</v>
      </c>
    </row>
    <row r="429" spans="1:12" x14ac:dyDescent="0.35">
      <c r="A429" s="13" t="s">
        <v>463</v>
      </c>
      <c r="B429" s="13" t="s">
        <v>42</v>
      </c>
      <c r="C429" s="13" t="s">
        <v>43</v>
      </c>
      <c r="D429" s="13" t="s">
        <v>20</v>
      </c>
      <c r="E429" s="13" t="s">
        <v>21</v>
      </c>
      <c r="F429" s="13" t="s">
        <v>44</v>
      </c>
      <c r="G429" s="33">
        <v>43544</v>
      </c>
      <c r="H429" t="s">
        <v>33</v>
      </c>
      <c r="I429">
        <v>62.61</v>
      </c>
      <c r="J429">
        <v>4.7619047620000003</v>
      </c>
      <c r="K429">
        <v>3.1305000000000001</v>
      </c>
      <c r="L429">
        <v>8</v>
      </c>
    </row>
    <row r="430" spans="1:12" x14ac:dyDescent="0.35">
      <c r="A430" s="13" t="s">
        <v>464</v>
      </c>
      <c r="B430" s="13" t="s">
        <v>42</v>
      </c>
      <c r="C430" s="13" t="s">
        <v>43</v>
      </c>
      <c r="D430" s="13" t="s">
        <v>27</v>
      </c>
      <c r="E430" s="13" t="s">
        <v>31</v>
      </c>
      <c r="F430" s="13" t="s">
        <v>36</v>
      </c>
      <c r="G430" s="33">
        <v>43523</v>
      </c>
      <c r="H430" t="s">
        <v>29</v>
      </c>
      <c r="I430">
        <v>336.35</v>
      </c>
      <c r="J430">
        <v>4.7619047620000003</v>
      </c>
      <c r="K430">
        <v>16.817499999999999</v>
      </c>
      <c r="L430">
        <v>6.9</v>
      </c>
    </row>
    <row r="431" spans="1:12" x14ac:dyDescent="0.35">
      <c r="A431" s="13" t="s">
        <v>465</v>
      </c>
      <c r="B431" s="13" t="s">
        <v>18</v>
      </c>
      <c r="C431" s="13" t="s">
        <v>19</v>
      </c>
      <c r="D431" s="13" t="s">
        <v>20</v>
      </c>
      <c r="E431" s="13" t="s">
        <v>21</v>
      </c>
      <c r="F431" s="13" t="s">
        <v>32</v>
      </c>
      <c r="G431" s="33">
        <v>43532</v>
      </c>
      <c r="H431" t="s">
        <v>23</v>
      </c>
      <c r="I431">
        <v>906.5</v>
      </c>
      <c r="J431">
        <v>4.7619047620000003</v>
      </c>
      <c r="K431">
        <v>45.325000000000003</v>
      </c>
      <c r="L431">
        <v>7.3</v>
      </c>
    </row>
    <row r="432" spans="1:12" x14ac:dyDescent="0.35">
      <c r="A432" s="13" t="s">
        <v>466</v>
      </c>
      <c r="B432" s="13" t="s">
        <v>42</v>
      </c>
      <c r="C432" s="13" t="s">
        <v>43</v>
      </c>
      <c r="D432" s="13" t="s">
        <v>27</v>
      </c>
      <c r="E432" s="13" t="s">
        <v>31</v>
      </c>
      <c r="F432" s="13" t="s">
        <v>46</v>
      </c>
      <c r="G432" s="33">
        <v>43496</v>
      </c>
      <c r="H432" t="s">
        <v>33</v>
      </c>
      <c r="I432">
        <v>138.16</v>
      </c>
      <c r="J432">
        <v>4.7619047620000003</v>
      </c>
      <c r="K432">
        <v>6.9080000000000004</v>
      </c>
      <c r="L432">
        <v>6.9</v>
      </c>
    </row>
    <row r="433" spans="1:12" x14ac:dyDescent="0.35">
      <c r="A433" s="13" t="s">
        <v>467</v>
      </c>
      <c r="B433" s="13" t="s">
        <v>25</v>
      </c>
      <c r="C433" s="13" t="s">
        <v>26</v>
      </c>
      <c r="D433" s="13" t="s">
        <v>27</v>
      </c>
      <c r="E433" s="13" t="s">
        <v>31</v>
      </c>
      <c r="F433" s="13" t="s">
        <v>44</v>
      </c>
      <c r="G433" s="33">
        <v>43532</v>
      </c>
      <c r="H433" t="s">
        <v>23</v>
      </c>
      <c r="I433">
        <v>86.54</v>
      </c>
      <c r="J433">
        <v>4.7619047620000003</v>
      </c>
      <c r="K433">
        <v>4.327</v>
      </c>
      <c r="L433">
        <v>5.7</v>
      </c>
    </row>
    <row r="434" spans="1:12" x14ac:dyDescent="0.35">
      <c r="A434" s="13" t="s">
        <v>468</v>
      </c>
      <c r="B434" s="13" t="s">
        <v>18</v>
      </c>
      <c r="C434" s="13" t="s">
        <v>19</v>
      </c>
      <c r="D434" s="13" t="s">
        <v>27</v>
      </c>
      <c r="E434" s="13" t="s">
        <v>21</v>
      </c>
      <c r="F434" s="13" t="s">
        <v>28</v>
      </c>
      <c r="G434" s="33">
        <v>43478</v>
      </c>
      <c r="H434" t="s">
        <v>23</v>
      </c>
      <c r="I434">
        <v>140.76</v>
      </c>
      <c r="J434">
        <v>4.7619047620000003</v>
      </c>
      <c r="K434">
        <v>7.0380000000000003</v>
      </c>
      <c r="L434">
        <v>6.4</v>
      </c>
    </row>
    <row r="435" spans="1:12" x14ac:dyDescent="0.35">
      <c r="A435" s="13" t="s">
        <v>469</v>
      </c>
      <c r="B435" s="13" t="s">
        <v>42</v>
      </c>
      <c r="C435" s="13" t="s">
        <v>43</v>
      </c>
      <c r="D435" s="13" t="s">
        <v>27</v>
      </c>
      <c r="E435" s="13" t="s">
        <v>31</v>
      </c>
      <c r="F435" s="13" t="s">
        <v>46</v>
      </c>
      <c r="G435" s="33">
        <v>43533</v>
      </c>
      <c r="H435" t="s">
        <v>33</v>
      </c>
      <c r="I435">
        <v>668.78</v>
      </c>
      <c r="J435">
        <v>4.7619047620000003</v>
      </c>
      <c r="K435">
        <v>33.439</v>
      </c>
      <c r="L435">
        <v>9.6</v>
      </c>
    </row>
    <row r="436" spans="1:12" x14ac:dyDescent="0.35">
      <c r="A436" s="13" t="s">
        <v>470</v>
      </c>
      <c r="B436" s="13" t="s">
        <v>42</v>
      </c>
      <c r="C436" s="13" t="s">
        <v>43</v>
      </c>
      <c r="D436" s="13" t="s">
        <v>27</v>
      </c>
      <c r="E436" s="13" t="s">
        <v>21</v>
      </c>
      <c r="F436" s="13" t="s">
        <v>46</v>
      </c>
      <c r="G436" s="33">
        <v>43518</v>
      </c>
      <c r="H436" t="s">
        <v>33</v>
      </c>
      <c r="I436">
        <v>47.44</v>
      </c>
      <c r="J436">
        <v>4.7619047620000003</v>
      </c>
      <c r="K436">
        <v>2.3719999999999999</v>
      </c>
      <c r="L436">
        <v>6.8</v>
      </c>
    </row>
    <row r="437" spans="1:12" x14ac:dyDescent="0.35">
      <c r="A437" s="13" t="s">
        <v>471</v>
      </c>
      <c r="B437" s="13" t="s">
        <v>25</v>
      </c>
      <c r="C437" s="13" t="s">
        <v>26</v>
      </c>
      <c r="D437" s="13" t="s">
        <v>27</v>
      </c>
      <c r="E437" s="13" t="s">
        <v>31</v>
      </c>
      <c r="F437" s="13" t="s">
        <v>36</v>
      </c>
      <c r="G437" s="33">
        <v>43543</v>
      </c>
      <c r="H437" t="s">
        <v>23</v>
      </c>
      <c r="I437">
        <v>893.16</v>
      </c>
      <c r="J437">
        <v>4.7619047620000003</v>
      </c>
      <c r="K437">
        <v>44.658000000000001</v>
      </c>
      <c r="L437">
        <v>9</v>
      </c>
    </row>
    <row r="438" spans="1:12" x14ac:dyDescent="0.35">
      <c r="A438" s="13" t="s">
        <v>472</v>
      </c>
      <c r="B438" s="13" t="s">
        <v>25</v>
      </c>
      <c r="C438" s="13" t="s">
        <v>26</v>
      </c>
      <c r="D438" s="13" t="s">
        <v>20</v>
      </c>
      <c r="E438" s="13" t="s">
        <v>31</v>
      </c>
      <c r="F438" s="13" t="s">
        <v>36</v>
      </c>
      <c r="G438" s="33">
        <v>43485</v>
      </c>
      <c r="H438" t="s">
        <v>23</v>
      </c>
      <c r="I438">
        <v>331.72</v>
      </c>
      <c r="J438">
        <v>4.7619047620000003</v>
      </c>
      <c r="K438">
        <v>16.585999999999999</v>
      </c>
      <c r="L438">
        <v>9.6</v>
      </c>
    </row>
    <row r="439" spans="1:12" x14ac:dyDescent="0.35">
      <c r="A439" s="13" t="s">
        <v>473</v>
      </c>
      <c r="B439" s="13" t="s">
        <v>18</v>
      </c>
      <c r="C439" s="13" t="s">
        <v>19</v>
      </c>
      <c r="D439" s="13" t="s">
        <v>27</v>
      </c>
      <c r="E439" s="13" t="s">
        <v>31</v>
      </c>
      <c r="F439" s="13" t="s">
        <v>32</v>
      </c>
      <c r="G439" s="33">
        <v>43532</v>
      </c>
      <c r="H439" t="s">
        <v>33</v>
      </c>
      <c r="I439">
        <v>203.94</v>
      </c>
      <c r="J439">
        <v>4.7619047620000003</v>
      </c>
      <c r="K439">
        <v>10.196999999999999</v>
      </c>
      <c r="L439">
        <v>7.7</v>
      </c>
    </row>
    <row r="440" spans="1:12" x14ac:dyDescent="0.35">
      <c r="A440" s="13" t="s">
        <v>474</v>
      </c>
      <c r="B440" s="13" t="s">
        <v>25</v>
      </c>
      <c r="C440" s="13" t="s">
        <v>26</v>
      </c>
      <c r="D440" s="13" t="s">
        <v>20</v>
      </c>
      <c r="E440" s="13" t="s">
        <v>31</v>
      </c>
      <c r="F440" s="13" t="s">
        <v>44</v>
      </c>
      <c r="G440" s="33">
        <v>43532</v>
      </c>
      <c r="H440" t="s">
        <v>23</v>
      </c>
      <c r="I440">
        <v>68.16</v>
      </c>
      <c r="J440">
        <v>4.7619047620000003</v>
      </c>
      <c r="K440">
        <v>3.4079999999999999</v>
      </c>
      <c r="L440">
        <v>7</v>
      </c>
    </row>
    <row r="441" spans="1:12" x14ac:dyDescent="0.35">
      <c r="A441" s="13" t="s">
        <v>475</v>
      </c>
      <c r="B441" s="13" t="s">
        <v>25</v>
      </c>
      <c r="C441" s="13" t="s">
        <v>26</v>
      </c>
      <c r="D441" s="13" t="s">
        <v>27</v>
      </c>
      <c r="E441" s="13" t="s">
        <v>21</v>
      </c>
      <c r="F441" s="13" t="s">
        <v>28</v>
      </c>
      <c r="G441" s="33">
        <v>43503</v>
      </c>
      <c r="H441" t="s">
        <v>33</v>
      </c>
      <c r="I441">
        <v>326.88</v>
      </c>
      <c r="J441">
        <v>4.7619047620000003</v>
      </c>
      <c r="K441">
        <v>16.344000000000001</v>
      </c>
      <c r="L441">
        <v>6.5</v>
      </c>
    </row>
    <row r="442" spans="1:12" x14ac:dyDescent="0.35">
      <c r="A442" s="13" t="s">
        <v>476</v>
      </c>
      <c r="B442" s="13" t="s">
        <v>25</v>
      </c>
      <c r="C442" s="13" t="s">
        <v>26</v>
      </c>
      <c r="D442" s="13" t="s">
        <v>20</v>
      </c>
      <c r="E442" s="13" t="s">
        <v>31</v>
      </c>
      <c r="F442" s="13" t="s">
        <v>44</v>
      </c>
      <c r="G442" s="33">
        <v>43480</v>
      </c>
      <c r="H442" t="s">
        <v>29</v>
      </c>
      <c r="I442">
        <v>87.2</v>
      </c>
      <c r="J442">
        <v>4.7619047620000003</v>
      </c>
      <c r="K442">
        <v>4.3600000000000003</v>
      </c>
      <c r="L442">
        <v>8.1</v>
      </c>
    </row>
    <row r="443" spans="1:12" x14ac:dyDescent="0.35">
      <c r="A443" s="13" t="s">
        <v>477</v>
      </c>
      <c r="B443" s="13" t="s">
        <v>42</v>
      </c>
      <c r="C443" s="13" t="s">
        <v>43</v>
      </c>
      <c r="D443" s="13" t="s">
        <v>20</v>
      </c>
      <c r="E443" s="13" t="s">
        <v>21</v>
      </c>
      <c r="F443" s="13" t="s">
        <v>36</v>
      </c>
      <c r="G443" s="33">
        <v>43546</v>
      </c>
      <c r="H443" t="s">
        <v>33</v>
      </c>
      <c r="I443">
        <v>707.44</v>
      </c>
      <c r="J443">
        <v>4.7619047620000003</v>
      </c>
      <c r="K443">
        <v>35.372</v>
      </c>
      <c r="L443">
        <v>4.3</v>
      </c>
    </row>
    <row r="444" spans="1:12" x14ac:dyDescent="0.35">
      <c r="A444" s="13" t="s">
        <v>478</v>
      </c>
      <c r="B444" s="13" t="s">
        <v>18</v>
      </c>
      <c r="C444" s="13" t="s">
        <v>19</v>
      </c>
      <c r="D444" s="13" t="s">
        <v>20</v>
      </c>
      <c r="E444" s="13" t="s">
        <v>21</v>
      </c>
      <c r="F444" s="13" t="s">
        <v>32</v>
      </c>
      <c r="G444" s="33">
        <v>43480</v>
      </c>
      <c r="H444" t="s">
        <v>33</v>
      </c>
      <c r="I444">
        <v>802.89</v>
      </c>
      <c r="J444">
        <v>4.7619047620000003</v>
      </c>
      <c r="K444">
        <v>40.144500000000001</v>
      </c>
      <c r="L444">
        <v>6.5</v>
      </c>
    </row>
    <row r="445" spans="1:12" x14ac:dyDescent="0.35">
      <c r="A445" s="13" t="s">
        <v>479</v>
      </c>
      <c r="B445" s="13" t="s">
        <v>25</v>
      </c>
      <c r="C445" s="13" t="s">
        <v>26</v>
      </c>
      <c r="D445" s="13" t="s">
        <v>27</v>
      </c>
      <c r="E445" s="13" t="s">
        <v>31</v>
      </c>
      <c r="F445" s="13" t="s">
        <v>46</v>
      </c>
      <c r="G445" s="33">
        <v>43473</v>
      </c>
      <c r="H445" t="s">
        <v>23</v>
      </c>
      <c r="I445">
        <v>12.78</v>
      </c>
      <c r="J445">
        <v>4.7619047620000003</v>
      </c>
      <c r="K445">
        <v>0.63900000000000001</v>
      </c>
      <c r="L445">
        <v>9.5</v>
      </c>
    </row>
    <row r="446" spans="1:12" x14ac:dyDescent="0.35">
      <c r="A446" s="13" t="s">
        <v>480</v>
      </c>
      <c r="B446" s="13" t="s">
        <v>18</v>
      </c>
      <c r="C446" s="13" t="s">
        <v>19</v>
      </c>
      <c r="D446" s="13" t="s">
        <v>27</v>
      </c>
      <c r="E446" s="13" t="s">
        <v>21</v>
      </c>
      <c r="F446" s="13" t="s">
        <v>36</v>
      </c>
      <c r="G446" s="33">
        <v>43480</v>
      </c>
      <c r="H446" t="s">
        <v>29</v>
      </c>
      <c r="I446">
        <v>133.69999999999999</v>
      </c>
      <c r="J446">
        <v>4.7619047620000003</v>
      </c>
      <c r="K446">
        <v>6.6849999999999996</v>
      </c>
      <c r="L446">
        <v>9.6999999999999993</v>
      </c>
    </row>
    <row r="447" spans="1:12" x14ac:dyDescent="0.35">
      <c r="A447" s="13" t="s">
        <v>481</v>
      </c>
      <c r="B447" s="13" t="s">
        <v>42</v>
      </c>
      <c r="C447" s="13" t="s">
        <v>43</v>
      </c>
      <c r="D447" s="13" t="s">
        <v>20</v>
      </c>
      <c r="E447" s="13" t="s">
        <v>21</v>
      </c>
      <c r="F447" s="13" t="s">
        <v>22</v>
      </c>
      <c r="G447" s="33">
        <v>43493</v>
      </c>
      <c r="H447" t="s">
        <v>33</v>
      </c>
      <c r="I447">
        <v>19.149999999999999</v>
      </c>
      <c r="J447">
        <v>4.7619047620000003</v>
      </c>
      <c r="K447">
        <v>0.95750000000000002</v>
      </c>
      <c r="L447">
        <v>9.5</v>
      </c>
    </row>
    <row r="448" spans="1:12" x14ac:dyDescent="0.35">
      <c r="A448" s="13" t="s">
        <v>482</v>
      </c>
      <c r="B448" s="13" t="s">
        <v>25</v>
      </c>
      <c r="C448" s="13" t="s">
        <v>26</v>
      </c>
      <c r="D448" s="13" t="s">
        <v>20</v>
      </c>
      <c r="E448" s="13" t="s">
        <v>31</v>
      </c>
      <c r="F448" s="13" t="s">
        <v>44</v>
      </c>
      <c r="G448" s="33">
        <v>43510</v>
      </c>
      <c r="H448" t="s">
        <v>33</v>
      </c>
      <c r="I448">
        <v>276.60000000000002</v>
      </c>
      <c r="J448">
        <v>4.7619047620000003</v>
      </c>
      <c r="K448">
        <v>13.83</v>
      </c>
      <c r="L448">
        <v>8.9</v>
      </c>
    </row>
    <row r="449" spans="1:12" x14ac:dyDescent="0.35">
      <c r="A449" s="13" t="s">
        <v>483</v>
      </c>
      <c r="B449" s="13" t="s">
        <v>25</v>
      </c>
      <c r="C449" s="13" t="s">
        <v>26</v>
      </c>
      <c r="D449" s="13" t="s">
        <v>27</v>
      </c>
      <c r="E449" s="13" t="s">
        <v>31</v>
      </c>
      <c r="F449" s="13" t="s">
        <v>46</v>
      </c>
      <c r="G449" s="33">
        <v>43534</v>
      </c>
      <c r="H449" t="s">
        <v>33</v>
      </c>
      <c r="I449">
        <v>137.22</v>
      </c>
      <c r="J449">
        <v>4.7619047620000003</v>
      </c>
      <c r="K449">
        <v>6.8609999999999998</v>
      </c>
      <c r="L449">
        <v>6.5</v>
      </c>
    </row>
    <row r="450" spans="1:12" x14ac:dyDescent="0.35">
      <c r="A450" s="13" t="s">
        <v>484</v>
      </c>
      <c r="B450" s="13" t="s">
        <v>42</v>
      </c>
      <c r="C450" s="13" t="s">
        <v>43</v>
      </c>
      <c r="D450" s="13" t="s">
        <v>20</v>
      </c>
      <c r="E450" s="13" t="s">
        <v>21</v>
      </c>
      <c r="F450" s="13" t="s">
        <v>22</v>
      </c>
      <c r="G450" s="33">
        <v>43477</v>
      </c>
      <c r="H450" t="s">
        <v>33</v>
      </c>
      <c r="I450">
        <v>27.07</v>
      </c>
      <c r="J450">
        <v>4.7619047620000003</v>
      </c>
      <c r="K450">
        <v>1.3534999999999999</v>
      </c>
      <c r="L450">
        <v>5.3</v>
      </c>
    </row>
    <row r="451" spans="1:12" x14ac:dyDescent="0.35">
      <c r="A451" s="13" t="s">
        <v>485</v>
      </c>
      <c r="B451" s="13" t="s">
        <v>42</v>
      </c>
      <c r="C451" s="13" t="s">
        <v>43</v>
      </c>
      <c r="D451" s="13" t="s">
        <v>20</v>
      </c>
      <c r="E451" s="13" t="s">
        <v>21</v>
      </c>
      <c r="F451" s="13" t="s">
        <v>36</v>
      </c>
      <c r="G451" s="33">
        <v>43550</v>
      </c>
      <c r="H451" t="s">
        <v>33</v>
      </c>
      <c r="I451">
        <v>39.119999999999997</v>
      </c>
      <c r="J451">
        <v>4.7619047620000003</v>
      </c>
      <c r="K451">
        <v>1.956</v>
      </c>
      <c r="L451">
        <v>9.6</v>
      </c>
    </row>
    <row r="452" spans="1:12" x14ac:dyDescent="0.35">
      <c r="A452" s="13" t="s">
        <v>486</v>
      </c>
      <c r="B452" s="13" t="s">
        <v>42</v>
      </c>
      <c r="C452" s="13" t="s">
        <v>43</v>
      </c>
      <c r="D452" s="13" t="s">
        <v>27</v>
      </c>
      <c r="E452" s="13" t="s">
        <v>21</v>
      </c>
      <c r="F452" s="13" t="s">
        <v>28</v>
      </c>
      <c r="G452" s="33">
        <v>43466</v>
      </c>
      <c r="H452" t="s">
        <v>29</v>
      </c>
      <c r="I452">
        <v>448.26</v>
      </c>
      <c r="J452">
        <v>4.7619047620000003</v>
      </c>
      <c r="K452">
        <v>22.413</v>
      </c>
      <c r="L452">
        <v>6.7</v>
      </c>
    </row>
    <row r="453" spans="1:12" x14ac:dyDescent="0.35">
      <c r="A453" s="13" t="s">
        <v>487</v>
      </c>
      <c r="B453" s="13" t="s">
        <v>42</v>
      </c>
      <c r="C453" s="13" t="s">
        <v>43</v>
      </c>
      <c r="D453" s="13" t="s">
        <v>27</v>
      </c>
      <c r="E453" s="13" t="s">
        <v>31</v>
      </c>
      <c r="F453" s="13" t="s">
        <v>28</v>
      </c>
      <c r="G453" s="33">
        <v>43467</v>
      </c>
      <c r="H453" t="s">
        <v>29</v>
      </c>
      <c r="I453">
        <v>132.06</v>
      </c>
      <c r="J453">
        <v>4.7619047620000003</v>
      </c>
      <c r="K453">
        <v>6.6029999999999998</v>
      </c>
      <c r="L453">
        <v>7.6</v>
      </c>
    </row>
    <row r="454" spans="1:12" x14ac:dyDescent="0.35">
      <c r="A454" s="13" t="s">
        <v>488</v>
      </c>
      <c r="B454" s="13" t="s">
        <v>18</v>
      </c>
      <c r="C454" s="13" t="s">
        <v>19</v>
      </c>
      <c r="D454" s="13" t="s">
        <v>27</v>
      </c>
      <c r="E454" s="13" t="s">
        <v>21</v>
      </c>
      <c r="F454" s="13" t="s">
        <v>44</v>
      </c>
      <c r="G454" s="33">
        <v>43540</v>
      </c>
      <c r="H454" t="s">
        <v>23</v>
      </c>
      <c r="I454">
        <v>318.05</v>
      </c>
      <c r="J454">
        <v>4.7619047620000003</v>
      </c>
      <c r="K454">
        <v>15.9025</v>
      </c>
      <c r="L454">
        <v>4.8</v>
      </c>
    </row>
    <row r="455" spans="1:12" x14ac:dyDescent="0.35">
      <c r="A455" s="13" t="s">
        <v>489</v>
      </c>
      <c r="B455" s="13" t="s">
        <v>18</v>
      </c>
      <c r="C455" s="13" t="s">
        <v>19</v>
      </c>
      <c r="D455" s="13" t="s">
        <v>27</v>
      </c>
      <c r="E455" s="13" t="s">
        <v>31</v>
      </c>
      <c r="F455" s="13" t="s">
        <v>22</v>
      </c>
      <c r="G455" s="33">
        <v>43527</v>
      </c>
      <c r="H455" t="s">
        <v>23</v>
      </c>
      <c r="I455">
        <v>25</v>
      </c>
      <c r="J455">
        <v>4.7619047620000003</v>
      </c>
      <c r="K455">
        <v>1.25</v>
      </c>
      <c r="L455">
        <v>5.5</v>
      </c>
    </row>
    <row r="456" spans="1:12" x14ac:dyDescent="0.35">
      <c r="A456" s="13" t="s">
        <v>490</v>
      </c>
      <c r="B456" s="13" t="s">
        <v>18</v>
      </c>
      <c r="C456" s="13" t="s">
        <v>19</v>
      </c>
      <c r="D456" s="13" t="s">
        <v>20</v>
      </c>
      <c r="E456" s="13" t="s">
        <v>31</v>
      </c>
      <c r="F456" s="13" t="s">
        <v>28</v>
      </c>
      <c r="G456" s="33">
        <v>43496</v>
      </c>
      <c r="H456" t="s">
        <v>29</v>
      </c>
      <c r="I456">
        <v>83.08</v>
      </c>
      <c r="J456">
        <v>4.7619047620000003</v>
      </c>
      <c r="K456">
        <v>4.1539999999999999</v>
      </c>
      <c r="L456">
        <v>4.7</v>
      </c>
    </row>
    <row r="457" spans="1:12" x14ac:dyDescent="0.35">
      <c r="A457" s="13" t="s">
        <v>491</v>
      </c>
      <c r="B457" s="13" t="s">
        <v>42</v>
      </c>
      <c r="C457" s="13" t="s">
        <v>43</v>
      </c>
      <c r="D457" s="13" t="s">
        <v>20</v>
      </c>
      <c r="E457" s="13" t="s">
        <v>21</v>
      </c>
      <c r="F457" s="13" t="s">
        <v>46</v>
      </c>
      <c r="G457" s="33">
        <v>43509</v>
      </c>
      <c r="H457" t="s">
        <v>29</v>
      </c>
      <c r="I457">
        <v>147.80000000000001</v>
      </c>
      <c r="J457">
        <v>4.7619047620000003</v>
      </c>
      <c r="K457">
        <v>7.39</v>
      </c>
      <c r="L457">
        <v>6.9</v>
      </c>
    </row>
    <row r="458" spans="1:12" x14ac:dyDescent="0.35">
      <c r="A458" s="13" t="s">
        <v>492</v>
      </c>
      <c r="B458" s="13" t="s">
        <v>42</v>
      </c>
      <c r="C458" s="13" t="s">
        <v>43</v>
      </c>
      <c r="D458" s="13" t="s">
        <v>20</v>
      </c>
      <c r="E458" s="13" t="s">
        <v>21</v>
      </c>
      <c r="F458" s="13" t="s">
        <v>44</v>
      </c>
      <c r="G458" s="33">
        <v>43511</v>
      </c>
      <c r="H458" t="s">
        <v>33</v>
      </c>
      <c r="I458">
        <v>696.6</v>
      </c>
      <c r="J458">
        <v>4.7619047620000003</v>
      </c>
      <c r="K458">
        <v>34.83</v>
      </c>
      <c r="L458">
        <v>4.5</v>
      </c>
    </row>
    <row r="459" spans="1:12" x14ac:dyDescent="0.35">
      <c r="A459" s="13" t="s">
        <v>493</v>
      </c>
      <c r="B459" s="13" t="s">
        <v>42</v>
      </c>
      <c r="C459" s="13" t="s">
        <v>43</v>
      </c>
      <c r="D459" s="13" t="s">
        <v>27</v>
      </c>
      <c r="E459" s="13" t="s">
        <v>31</v>
      </c>
      <c r="F459" s="13" t="s">
        <v>28</v>
      </c>
      <c r="G459" s="33">
        <v>43503</v>
      </c>
      <c r="H459" t="s">
        <v>29</v>
      </c>
      <c r="I459">
        <v>793.9</v>
      </c>
      <c r="J459">
        <v>4.7619047620000003</v>
      </c>
      <c r="K459">
        <v>39.695</v>
      </c>
      <c r="L459">
        <v>6.2</v>
      </c>
    </row>
    <row r="460" spans="1:12" x14ac:dyDescent="0.35">
      <c r="A460" s="13" t="s">
        <v>494</v>
      </c>
      <c r="B460" s="13" t="s">
        <v>25</v>
      </c>
      <c r="C460" s="13" t="s">
        <v>26</v>
      </c>
      <c r="D460" s="13" t="s">
        <v>20</v>
      </c>
      <c r="E460" s="13" t="s">
        <v>21</v>
      </c>
      <c r="F460" s="13" t="s">
        <v>28</v>
      </c>
      <c r="G460" s="33">
        <v>43492</v>
      </c>
      <c r="H460" t="s">
        <v>29</v>
      </c>
      <c r="I460">
        <v>465.7</v>
      </c>
      <c r="J460">
        <v>4.7619047620000003</v>
      </c>
      <c r="K460">
        <v>23.285</v>
      </c>
      <c r="L460">
        <v>7.6</v>
      </c>
    </row>
    <row r="461" spans="1:12" x14ac:dyDescent="0.35">
      <c r="A461" s="13" t="s">
        <v>495</v>
      </c>
      <c r="B461" s="13" t="s">
        <v>25</v>
      </c>
      <c r="C461" s="13" t="s">
        <v>26</v>
      </c>
      <c r="D461" s="13" t="s">
        <v>27</v>
      </c>
      <c r="E461" s="13" t="s">
        <v>31</v>
      </c>
      <c r="F461" s="13" t="s">
        <v>44</v>
      </c>
      <c r="G461" s="33">
        <v>43519</v>
      </c>
      <c r="H461" t="s">
        <v>33</v>
      </c>
      <c r="I461">
        <v>35.89</v>
      </c>
      <c r="J461">
        <v>4.7619047620000003</v>
      </c>
      <c r="K461">
        <v>1.7945</v>
      </c>
      <c r="L461">
        <v>7.9</v>
      </c>
    </row>
    <row r="462" spans="1:12" x14ac:dyDescent="0.35">
      <c r="A462" s="13" t="s">
        <v>496</v>
      </c>
      <c r="B462" s="13" t="s">
        <v>25</v>
      </c>
      <c r="C462" s="13" t="s">
        <v>26</v>
      </c>
      <c r="D462" s="13" t="s">
        <v>27</v>
      </c>
      <c r="E462" s="13" t="s">
        <v>31</v>
      </c>
      <c r="F462" s="13" t="s">
        <v>44</v>
      </c>
      <c r="G462" s="33">
        <v>43499</v>
      </c>
      <c r="H462" t="s">
        <v>29</v>
      </c>
      <c r="I462">
        <v>202.6</v>
      </c>
      <c r="J462">
        <v>4.7619047620000003</v>
      </c>
      <c r="K462">
        <v>10.130000000000001</v>
      </c>
      <c r="L462">
        <v>4.5</v>
      </c>
    </row>
    <row r="463" spans="1:12" x14ac:dyDescent="0.35">
      <c r="A463" s="13" t="s">
        <v>497</v>
      </c>
      <c r="B463" s="13" t="s">
        <v>42</v>
      </c>
      <c r="C463" s="13" t="s">
        <v>43</v>
      </c>
      <c r="D463" s="13" t="s">
        <v>20</v>
      </c>
      <c r="E463" s="13" t="s">
        <v>21</v>
      </c>
      <c r="F463" s="13" t="s">
        <v>44</v>
      </c>
      <c r="G463" s="33">
        <v>43527</v>
      </c>
      <c r="H463" t="s">
        <v>33</v>
      </c>
      <c r="I463">
        <v>730.5</v>
      </c>
      <c r="J463">
        <v>4.7619047620000003</v>
      </c>
      <c r="K463">
        <v>36.524999999999999</v>
      </c>
      <c r="L463">
        <v>8.6999999999999993</v>
      </c>
    </row>
    <row r="464" spans="1:12" x14ac:dyDescent="0.35">
      <c r="A464" s="13" t="s">
        <v>498</v>
      </c>
      <c r="B464" s="13" t="s">
        <v>25</v>
      </c>
      <c r="C464" s="13" t="s">
        <v>26</v>
      </c>
      <c r="D464" s="13" t="s">
        <v>27</v>
      </c>
      <c r="E464" s="13" t="s">
        <v>21</v>
      </c>
      <c r="F464" s="13" t="s">
        <v>36</v>
      </c>
      <c r="G464" s="33">
        <v>43499</v>
      </c>
      <c r="H464" t="s">
        <v>29</v>
      </c>
      <c r="I464">
        <v>295.8</v>
      </c>
      <c r="J464">
        <v>4.7619047620000003</v>
      </c>
      <c r="K464">
        <v>14.79</v>
      </c>
      <c r="L464">
        <v>6.1</v>
      </c>
    </row>
    <row r="465" spans="1:12" x14ac:dyDescent="0.35">
      <c r="A465" s="13" t="s">
        <v>499</v>
      </c>
      <c r="B465" s="13" t="s">
        <v>25</v>
      </c>
      <c r="C465" s="13" t="s">
        <v>26</v>
      </c>
      <c r="D465" s="13" t="s">
        <v>20</v>
      </c>
      <c r="E465" s="13" t="s">
        <v>21</v>
      </c>
      <c r="F465" s="13" t="s">
        <v>44</v>
      </c>
      <c r="G465" s="33">
        <v>43541</v>
      </c>
      <c r="H465" t="s">
        <v>29</v>
      </c>
      <c r="I465">
        <v>22.62</v>
      </c>
      <c r="J465">
        <v>4.7619047620000003</v>
      </c>
      <c r="K465">
        <v>1.131</v>
      </c>
      <c r="L465">
        <v>6.4</v>
      </c>
    </row>
    <row r="466" spans="1:12" x14ac:dyDescent="0.35">
      <c r="A466" s="13" t="s">
        <v>500</v>
      </c>
      <c r="B466" s="13" t="s">
        <v>18</v>
      </c>
      <c r="C466" s="13" t="s">
        <v>19</v>
      </c>
      <c r="D466" s="13" t="s">
        <v>20</v>
      </c>
      <c r="E466" s="13" t="s">
        <v>31</v>
      </c>
      <c r="F466" s="13" t="s">
        <v>44</v>
      </c>
      <c r="G466" s="33">
        <v>43552</v>
      </c>
      <c r="H466" t="s">
        <v>33</v>
      </c>
      <c r="I466">
        <v>256.7</v>
      </c>
      <c r="J466">
        <v>4.7619047620000003</v>
      </c>
      <c r="K466">
        <v>12.835000000000001</v>
      </c>
      <c r="L466">
        <v>9.1</v>
      </c>
    </row>
    <row r="467" spans="1:12" x14ac:dyDescent="0.35">
      <c r="A467" s="13" t="s">
        <v>501</v>
      </c>
      <c r="B467" s="13" t="s">
        <v>25</v>
      </c>
      <c r="C467" s="13" t="s">
        <v>26</v>
      </c>
      <c r="D467" s="13" t="s">
        <v>20</v>
      </c>
      <c r="E467" s="13" t="s">
        <v>21</v>
      </c>
      <c r="F467" s="13" t="s">
        <v>36</v>
      </c>
      <c r="G467" s="33">
        <v>43526</v>
      </c>
      <c r="H467" t="s">
        <v>33</v>
      </c>
      <c r="I467">
        <v>545.5</v>
      </c>
      <c r="J467">
        <v>4.7619047620000003</v>
      </c>
      <c r="K467">
        <v>27.274999999999999</v>
      </c>
      <c r="L467">
        <v>7.1</v>
      </c>
    </row>
    <row r="468" spans="1:12" x14ac:dyDescent="0.35">
      <c r="A468" s="13" t="s">
        <v>502</v>
      </c>
      <c r="B468" s="13" t="s">
        <v>25</v>
      </c>
      <c r="C468" s="13" t="s">
        <v>26</v>
      </c>
      <c r="D468" s="13" t="s">
        <v>20</v>
      </c>
      <c r="E468" s="13" t="s">
        <v>21</v>
      </c>
      <c r="F468" s="13" t="s">
        <v>22</v>
      </c>
      <c r="G468" s="33">
        <v>43504</v>
      </c>
      <c r="H468" t="s">
        <v>33</v>
      </c>
      <c r="I468">
        <v>260.05</v>
      </c>
      <c r="J468">
        <v>4.7619047620000003</v>
      </c>
      <c r="K468">
        <v>13.0025</v>
      </c>
      <c r="L468">
        <v>7.7</v>
      </c>
    </row>
    <row r="469" spans="1:12" x14ac:dyDescent="0.35">
      <c r="A469" s="13" t="s">
        <v>503</v>
      </c>
      <c r="B469" s="13" t="s">
        <v>42</v>
      </c>
      <c r="C469" s="13" t="s">
        <v>43</v>
      </c>
      <c r="D469" s="13" t="s">
        <v>27</v>
      </c>
      <c r="E469" s="13" t="s">
        <v>31</v>
      </c>
      <c r="F469" s="13" t="s">
        <v>36</v>
      </c>
      <c r="G469" s="33">
        <v>43546</v>
      </c>
      <c r="H469" t="s">
        <v>29</v>
      </c>
      <c r="I469">
        <v>222.12</v>
      </c>
      <c r="J469">
        <v>4.7619047620000003</v>
      </c>
      <c r="K469">
        <v>11.106</v>
      </c>
      <c r="L469">
        <v>4.5</v>
      </c>
    </row>
    <row r="470" spans="1:12" x14ac:dyDescent="0.35">
      <c r="A470" s="13" t="s">
        <v>504</v>
      </c>
      <c r="B470" s="13" t="s">
        <v>25</v>
      </c>
      <c r="C470" s="13" t="s">
        <v>26</v>
      </c>
      <c r="D470" s="13" t="s">
        <v>27</v>
      </c>
      <c r="E470" s="13" t="s">
        <v>31</v>
      </c>
      <c r="F470" s="13" t="s">
        <v>44</v>
      </c>
      <c r="G470" s="33">
        <v>43505</v>
      </c>
      <c r="H470" t="s">
        <v>23</v>
      </c>
      <c r="I470">
        <v>21.58</v>
      </c>
      <c r="J470">
        <v>4.7619047620000003</v>
      </c>
      <c r="K470">
        <v>1.079</v>
      </c>
      <c r="L470">
        <v>7.2</v>
      </c>
    </row>
    <row r="471" spans="1:12" x14ac:dyDescent="0.35">
      <c r="A471" s="13" t="s">
        <v>505</v>
      </c>
      <c r="B471" s="13" t="s">
        <v>25</v>
      </c>
      <c r="C471" s="13" t="s">
        <v>26</v>
      </c>
      <c r="D471" s="13" t="s">
        <v>20</v>
      </c>
      <c r="E471" s="13" t="s">
        <v>21</v>
      </c>
      <c r="F471" s="13" t="s">
        <v>28</v>
      </c>
      <c r="G471" s="33">
        <v>43511</v>
      </c>
      <c r="H471" t="s">
        <v>29</v>
      </c>
      <c r="I471">
        <v>98.84</v>
      </c>
      <c r="J471">
        <v>4.7619047620000003</v>
      </c>
      <c r="K471">
        <v>4.9420000000000002</v>
      </c>
      <c r="L471">
        <v>8.4</v>
      </c>
    </row>
    <row r="472" spans="1:12" x14ac:dyDescent="0.35">
      <c r="A472" s="13" t="s">
        <v>506</v>
      </c>
      <c r="B472" s="13" t="s">
        <v>25</v>
      </c>
      <c r="C472" s="13" t="s">
        <v>26</v>
      </c>
      <c r="D472" s="13" t="s">
        <v>20</v>
      </c>
      <c r="E472" s="13" t="s">
        <v>21</v>
      </c>
      <c r="F472" s="13" t="s">
        <v>32</v>
      </c>
      <c r="G472" s="33">
        <v>43488</v>
      </c>
      <c r="H472" t="s">
        <v>23</v>
      </c>
      <c r="I472">
        <v>502.62</v>
      </c>
      <c r="J472">
        <v>4.7619047620000003</v>
      </c>
      <c r="K472">
        <v>25.131</v>
      </c>
      <c r="L472">
        <v>5.4</v>
      </c>
    </row>
    <row r="473" spans="1:12" x14ac:dyDescent="0.35">
      <c r="A473" s="13" t="s">
        <v>507</v>
      </c>
      <c r="B473" s="13" t="s">
        <v>18</v>
      </c>
      <c r="C473" s="13" t="s">
        <v>19</v>
      </c>
      <c r="D473" s="13" t="s">
        <v>20</v>
      </c>
      <c r="E473" s="13" t="s">
        <v>21</v>
      </c>
      <c r="F473" s="13" t="s">
        <v>36</v>
      </c>
      <c r="G473" s="33">
        <v>43490</v>
      </c>
      <c r="H473" t="s">
        <v>29</v>
      </c>
      <c r="I473">
        <v>160.19999999999999</v>
      </c>
      <c r="J473">
        <v>4.7619047620000003</v>
      </c>
      <c r="K473">
        <v>8.01</v>
      </c>
      <c r="L473">
        <v>9.6999999999999993</v>
      </c>
    </row>
    <row r="474" spans="1:12" x14ac:dyDescent="0.35">
      <c r="A474" s="13" t="s">
        <v>508</v>
      </c>
      <c r="B474" s="13" t="s">
        <v>18</v>
      </c>
      <c r="C474" s="13" t="s">
        <v>19</v>
      </c>
      <c r="D474" s="13" t="s">
        <v>20</v>
      </c>
      <c r="E474" s="13" t="s">
        <v>31</v>
      </c>
      <c r="F474" s="13" t="s">
        <v>46</v>
      </c>
      <c r="G474" s="33">
        <v>43498</v>
      </c>
      <c r="H474" t="s">
        <v>33</v>
      </c>
      <c r="I474">
        <v>431.3</v>
      </c>
      <c r="J474">
        <v>4.7619047620000003</v>
      </c>
      <c r="K474">
        <v>21.565000000000001</v>
      </c>
      <c r="L474">
        <v>5.5</v>
      </c>
    </row>
    <row r="475" spans="1:12" x14ac:dyDescent="0.35">
      <c r="A475" s="13" t="s">
        <v>509</v>
      </c>
      <c r="B475" s="13" t="s">
        <v>42</v>
      </c>
      <c r="C475" s="13" t="s">
        <v>43</v>
      </c>
      <c r="D475" s="13" t="s">
        <v>20</v>
      </c>
      <c r="E475" s="13" t="s">
        <v>31</v>
      </c>
      <c r="F475" s="13" t="s">
        <v>22</v>
      </c>
      <c r="G475" s="33">
        <v>43554</v>
      </c>
      <c r="H475" t="s">
        <v>29</v>
      </c>
      <c r="I475">
        <v>580.55999999999995</v>
      </c>
      <c r="J475">
        <v>4.7619047620000003</v>
      </c>
      <c r="K475">
        <v>29.027999999999999</v>
      </c>
      <c r="L475">
        <v>4.5999999999999996</v>
      </c>
    </row>
    <row r="476" spans="1:12" x14ac:dyDescent="0.35">
      <c r="A476" s="13" t="s">
        <v>510</v>
      </c>
      <c r="B476" s="13" t="s">
        <v>18</v>
      </c>
      <c r="C476" s="13" t="s">
        <v>19</v>
      </c>
      <c r="D476" s="13" t="s">
        <v>20</v>
      </c>
      <c r="E476" s="13" t="s">
        <v>21</v>
      </c>
      <c r="F476" s="13" t="s">
        <v>28</v>
      </c>
      <c r="G476" s="33">
        <v>43554</v>
      </c>
      <c r="H476" t="s">
        <v>29</v>
      </c>
      <c r="I476">
        <v>322.2</v>
      </c>
      <c r="J476">
        <v>4.7619047620000003</v>
      </c>
      <c r="K476">
        <v>16.11</v>
      </c>
      <c r="L476">
        <v>6.6</v>
      </c>
    </row>
    <row r="477" spans="1:12" x14ac:dyDescent="0.35">
      <c r="A477" s="13" t="s">
        <v>511</v>
      </c>
      <c r="B477" s="13" t="s">
        <v>18</v>
      </c>
      <c r="C477" s="13" t="s">
        <v>19</v>
      </c>
      <c r="D477" s="13" t="s">
        <v>27</v>
      </c>
      <c r="E477" s="13" t="s">
        <v>31</v>
      </c>
      <c r="F477" s="13" t="s">
        <v>22</v>
      </c>
      <c r="G477" s="33">
        <v>43521</v>
      </c>
      <c r="H477" t="s">
        <v>33</v>
      </c>
      <c r="I477">
        <v>195.54</v>
      </c>
      <c r="J477">
        <v>4.7619047620000003</v>
      </c>
      <c r="K477">
        <v>9.7769999999999992</v>
      </c>
      <c r="L477">
        <v>6.3</v>
      </c>
    </row>
    <row r="478" spans="1:12" x14ac:dyDescent="0.35">
      <c r="A478" s="13" t="s">
        <v>512</v>
      </c>
      <c r="B478" s="13" t="s">
        <v>18</v>
      </c>
      <c r="C478" s="13" t="s">
        <v>19</v>
      </c>
      <c r="D478" s="13" t="s">
        <v>27</v>
      </c>
      <c r="E478" s="13" t="s">
        <v>21</v>
      </c>
      <c r="F478" s="13" t="s">
        <v>36</v>
      </c>
      <c r="G478" s="33">
        <v>43542</v>
      </c>
      <c r="H478" t="s">
        <v>33</v>
      </c>
      <c r="I478">
        <v>166.3</v>
      </c>
      <c r="J478">
        <v>4.7619047620000003</v>
      </c>
      <c r="K478">
        <v>8.3149999999999995</v>
      </c>
      <c r="L478">
        <v>4.2</v>
      </c>
    </row>
    <row r="479" spans="1:12" x14ac:dyDescent="0.35">
      <c r="A479" s="13" t="s">
        <v>513</v>
      </c>
      <c r="B479" s="13" t="s">
        <v>25</v>
      </c>
      <c r="C479" s="13" t="s">
        <v>26</v>
      </c>
      <c r="D479" s="13" t="s">
        <v>27</v>
      </c>
      <c r="E479" s="13" t="s">
        <v>31</v>
      </c>
      <c r="F479" s="13" t="s">
        <v>28</v>
      </c>
      <c r="G479" s="33">
        <v>43531</v>
      </c>
      <c r="H479" t="s">
        <v>23</v>
      </c>
      <c r="I479">
        <v>336.28</v>
      </c>
      <c r="J479">
        <v>4.7619047620000003</v>
      </c>
      <c r="K479">
        <v>16.814</v>
      </c>
      <c r="L479">
        <v>4.4000000000000004</v>
      </c>
    </row>
    <row r="480" spans="1:12" x14ac:dyDescent="0.35">
      <c r="A480" s="13" t="s">
        <v>514</v>
      </c>
      <c r="B480" s="13" t="s">
        <v>42</v>
      </c>
      <c r="C480" s="13" t="s">
        <v>43</v>
      </c>
      <c r="D480" s="13" t="s">
        <v>27</v>
      </c>
      <c r="E480" s="13" t="s">
        <v>31</v>
      </c>
      <c r="F480" s="13" t="s">
        <v>36</v>
      </c>
      <c r="G480" s="33">
        <v>43540</v>
      </c>
      <c r="H480" t="s">
        <v>23</v>
      </c>
      <c r="I480">
        <v>343.7</v>
      </c>
      <c r="J480">
        <v>4.7619047620000003</v>
      </c>
      <c r="K480">
        <v>17.184999999999999</v>
      </c>
      <c r="L480">
        <v>6.7</v>
      </c>
    </row>
    <row r="481" spans="1:12" x14ac:dyDescent="0.35">
      <c r="A481" s="13" t="s">
        <v>515</v>
      </c>
      <c r="B481" s="13" t="s">
        <v>18</v>
      </c>
      <c r="C481" s="13" t="s">
        <v>19</v>
      </c>
      <c r="D481" s="13" t="s">
        <v>27</v>
      </c>
      <c r="E481" s="13" t="s">
        <v>31</v>
      </c>
      <c r="F481" s="13" t="s">
        <v>28</v>
      </c>
      <c r="G481" s="33">
        <v>43494</v>
      </c>
      <c r="H481" t="s">
        <v>23</v>
      </c>
      <c r="I481">
        <v>38.6</v>
      </c>
      <c r="J481">
        <v>4.7619047620000003</v>
      </c>
      <c r="K481">
        <v>1.93</v>
      </c>
      <c r="L481">
        <v>6.7</v>
      </c>
    </row>
    <row r="482" spans="1:12" x14ac:dyDescent="0.35">
      <c r="A482" s="13" t="s">
        <v>516</v>
      </c>
      <c r="B482" s="13" t="s">
        <v>25</v>
      </c>
      <c r="C482" s="13" t="s">
        <v>26</v>
      </c>
      <c r="D482" s="13" t="s">
        <v>27</v>
      </c>
      <c r="E482" s="13" t="s">
        <v>31</v>
      </c>
      <c r="F482" s="13" t="s">
        <v>44</v>
      </c>
      <c r="G482" s="33">
        <v>43498</v>
      </c>
      <c r="H482" t="s">
        <v>29</v>
      </c>
      <c r="I482">
        <v>527.76</v>
      </c>
      <c r="J482">
        <v>4.7619047620000003</v>
      </c>
      <c r="K482">
        <v>26.388000000000002</v>
      </c>
      <c r="L482">
        <v>8.4</v>
      </c>
    </row>
    <row r="483" spans="1:12" x14ac:dyDescent="0.35">
      <c r="A483" s="13" t="s">
        <v>517</v>
      </c>
      <c r="B483" s="13" t="s">
        <v>25</v>
      </c>
      <c r="C483" s="13" t="s">
        <v>26</v>
      </c>
      <c r="D483" s="13" t="s">
        <v>27</v>
      </c>
      <c r="E483" s="13" t="s">
        <v>21</v>
      </c>
      <c r="F483" s="13" t="s">
        <v>28</v>
      </c>
      <c r="G483" s="33">
        <v>43511</v>
      </c>
      <c r="H483" t="s">
        <v>29</v>
      </c>
      <c r="I483">
        <v>328</v>
      </c>
      <c r="J483">
        <v>4.7619047620000003</v>
      </c>
      <c r="K483">
        <v>16.399999999999999</v>
      </c>
      <c r="L483">
        <v>6.2</v>
      </c>
    </row>
    <row r="484" spans="1:12" x14ac:dyDescent="0.35">
      <c r="A484" s="13" t="s">
        <v>518</v>
      </c>
      <c r="B484" s="13" t="s">
        <v>18</v>
      </c>
      <c r="C484" s="13" t="s">
        <v>19</v>
      </c>
      <c r="D484" s="13" t="s">
        <v>27</v>
      </c>
      <c r="E484" s="13" t="s">
        <v>31</v>
      </c>
      <c r="F484" s="13" t="s">
        <v>36</v>
      </c>
      <c r="G484" s="33">
        <v>43473</v>
      </c>
      <c r="H484" t="s">
        <v>23</v>
      </c>
      <c r="I484">
        <v>185.7</v>
      </c>
      <c r="J484">
        <v>4.7619047620000003</v>
      </c>
      <c r="K484">
        <v>9.2850000000000001</v>
      </c>
      <c r="L484">
        <v>5</v>
      </c>
    </row>
    <row r="485" spans="1:12" x14ac:dyDescent="0.35">
      <c r="A485" s="13" t="s">
        <v>519</v>
      </c>
      <c r="B485" s="13" t="s">
        <v>42</v>
      </c>
      <c r="C485" s="13" t="s">
        <v>43</v>
      </c>
      <c r="D485" s="13" t="s">
        <v>20</v>
      </c>
      <c r="E485" s="13" t="s">
        <v>31</v>
      </c>
      <c r="F485" s="13" t="s">
        <v>32</v>
      </c>
      <c r="G485" s="33">
        <v>43508</v>
      </c>
      <c r="H485" t="s">
        <v>29</v>
      </c>
      <c r="I485">
        <v>603.79999999999995</v>
      </c>
      <c r="J485">
        <v>4.7619047620000003</v>
      </c>
      <c r="K485">
        <v>30.19</v>
      </c>
      <c r="L485">
        <v>6</v>
      </c>
    </row>
    <row r="486" spans="1:12" x14ac:dyDescent="0.35">
      <c r="A486" s="13" t="s">
        <v>520</v>
      </c>
      <c r="B486" s="13" t="s">
        <v>25</v>
      </c>
      <c r="C486" s="13" t="s">
        <v>26</v>
      </c>
      <c r="D486" s="13" t="s">
        <v>20</v>
      </c>
      <c r="E486" s="13" t="s">
        <v>21</v>
      </c>
      <c r="F486" s="13" t="s">
        <v>36</v>
      </c>
      <c r="G486" s="33">
        <v>43466</v>
      </c>
      <c r="H486" t="s">
        <v>33</v>
      </c>
      <c r="I486">
        <v>369.8</v>
      </c>
      <c r="J486">
        <v>4.7619047620000003</v>
      </c>
      <c r="K486">
        <v>18.489999999999998</v>
      </c>
      <c r="L486">
        <v>7</v>
      </c>
    </row>
    <row r="487" spans="1:12" x14ac:dyDescent="0.35">
      <c r="A487" s="13" t="s">
        <v>521</v>
      </c>
      <c r="B487" s="13" t="s">
        <v>42</v>
      </c>
      <c r="C487" s="13" t="s">
        <v>43</v>
      </c>
      <c r="D487" s="13" t="s">
        <v>20</v>
      </c>
      <c r="E487" s="13" t="s">
        <v>21</v>
      </c>
      <c r="F487" s="13" t="s">
        <v>36</v>
      </c>
      <c r="G487" s="33">
        <v>43545</v>
      </c>
      <c r="H487" t="s">
        <v>23</v>
      </c>
      <c r="I487">
        <v>197.96</v>
      </c>
      <c r="J487">
        <v>4.7619047620000003</v>
      </c>
      <c r="K487">
        <v>9.8979999999999997</v>
      </c>
      <c r="L487">
        <v>6.6</v>
      </c>
    </row>
    <row r="488" spans="1:12" x14ac:dyDescent="0.35">
      <c r="A488" s="13" t="s">
        <v>522</v>
      </c>
      <c r="B488" s="13" t="s">
        <v>42</v>
      </c>
      <c r="C488" s="13" t="s">
        <v>43</v>
      </c>
      <c r="D488" s="13" t="s">
        <v>27</v>
      </c>
      <c r="E488" s="13" t="s">
        <v>21</v>
      </c>
      <c r="F488" s="13" t="s">
        <v>46</v>
      </c>
      <c r="G488" s="33">
        <v>43524</v>
      </c>
      <c r="H488" t="s">
        <v>29</v>
      </c>
      <c r="I488">
        <v>410.9</v>
      </c>
      <c r="J488">
        <v>4.7619047620000003</v>
      </c>
      <c r="K488">
        <v>20.545000000000002</v>
      </c>
      <c r="L488">
        <v>7.3</v>
      </c>
    </row>
    <row r="489" spans="1:12" x14ac:dyDescent="0.35">
      <c r="A489" s="13" t="s">
        <v>523</v>
      </c>
      <c r="B489" s="13" t="s">
        <v>18</v>
      </c>
      <c r="C489" s="13" t="s">
        <v>19</v>
      </c>
      <c r="D489" s="13" t="s">
        <v>27</v>
      </c>
      <c r="E489" s="13" t="s">
        <v>31</v>
      </c>
      <c r="F489" s="13" t="s">
        <v>46</v>
      </c>
      <c r="G489" s="33">
        <v>43547</v>
      </c>
      <c r="H489" t="s">
        <v>23</v>
      </c>
      <c r="I489">
        <v>148.6</v>
      </c>
      <c r="J489">
        <v>4.7619047620000003</v>
      </c>
      <c r="K489">
        <v>7.43</v>
      </c>
      <c r="L489">
        <v>8.3000000000000007</v>
      </c>
    </row>
    <row r="490" spans="1:12" x14ac:dyDescent="0.35">
      <c r="A490" s="13" t="s">
        <v>524</v>
      </c>
      <c r="B490" s="13" t="s">
        <v>25</v>
      </c>
      <c r="C490" s="13" t="s">
        <v>26</v>
      </c>
      <c r="D490" s="13" t="s">
        <v>27</v>
      </c>
      <c r="E490" s="13" t="s">
        <v>31</v>
      </c>
      <c r="F490" s="13" t="s">
        <v>32</v>
      </c>
      <c r="G490" s="33">
        <v>43495</v>
      </c>
      <c r="H490" t="s">
        <v>29</v>
      </c>
      <c r="I490">
        <v>22.96</v>
      </c>
      <c r="J490">
        <v>4.7619047620000003</v>
      </c>
      <c r="K490">
        <v>1.1479999999999999</v>
      </c>
      <c r="L490">
        <v>4.3</v>
      </c>
    </row>
    <row r="491" spans="1:12" x14ac:dyDescent="0.35">
      <c r="A491" s="13" t="s">
        <v>525</v>
      </c>
      <c r="B491" s="13" t="s">
        <v>42</v>
      </c>
      <c r="C491" s="13" t="s">
        <v>43</v>
      </c>
      <c r="D491" s="13" t="s">
        <v>20</v>
      </c>
      <c r="E491" s="13" t="s">
        <v>21</v>
      </c>
      <c r="F491" s="13" t="s">
        <v>32</v>
      </c>
      <c r="G491" s="33">
        <v>43500</v>
      </c>
      <c r="H491" t="s">
        <v>23</v>
      </c>
      <c r="I491">
        <v>699.12</v>
      </c>
      <c r="J491">
        <v>4.7619047620000003</v>
      </c>
      <c r="K491">
        <v>34.956000000000003</v>
      </c>
      <c r="L491">
        <v>9.8000000000000007</v>
      </c>
    </row>
    <row r="492" spans="1:12" x14ac:dyDescent="0.35">
      <c r="A492" s="13" t="s">
        <v>526</v>
      </c>
      <c r="B492" s="13" t="s">
        <v>42</v>
      </c>
      <c r="C492" s="13" t="s">
        <v>43</v>
      </c>
      <c r="D492" s="13" t="s">
        <v>27</v>
      </c>
      <c r="E492" s="13" t="s">
        <v>21</v>
      </c>
      <c r="F492" s="13" t="s">
        <v>46</v>
      </c>
      <c r="G492" s="33">
        <v>43537</v>
      </c>
      <c r="H492" t="s">
        <v>23</v>
      </c>
      <c r="I492">
        <v>69.400000000000006</v>
      </c>
      <c r="J492">
        <v>4.7619047620000003</v>
      </c>
      <c r="K492">
        <v>3.47</v>
      </c>
      <c r="L492">
        <v>8.1999999999999993</v>
      </c>
    </row>
    <row r="493" spans="1:12" x14ac:dyDescent="0.35">
      <c r="A493" s="13" t="s">
        <v>527</v>
      </c>
      <c r="B493" s="13" t="s">
        <v>18</v>
      </c>
      <c r="C493" s="13" t="s">
        <v>19</v>
      </c>
      <c r="D493" s="13" t="s">
        <v>20</v>
      </c>
      <c r="E493" s="13" t="s">
        <v>21</v>
      </c>
      <c r="F493" s="13" t="s">
        <v>46</v>
      </c>
      <c r="G493" s="33">
        <v>43539</v>
      </c>
      <c r="H493" t="s">
        <v>33</v>
      </c>
      <c r="I493">
        <v>196.6</v>
      </c>
      <c r="J493">
        <v>4.7619047620000003</v>
      </c>
      <c r="K493">
        <v>9.83</v>
      </c>
      <c r="L493">
        <v>7.2</v>
      </c>
    </row>
    <row r="494" spans="1:12" x14ac:dyDescent="0.35">
      <c r="A494" s="13" t="s">
        <v>528</v>
      </c>
      <c r="B494" s="13" t="s">
        <v>42</v>
      </c>
      <c r="C494" s="13" t="s">
        <v>43</v>
      </c>
      <c r="D494" s="13" t="s">
        <v>20</v>
      </c>
      <c r="E494" s="13" t="s">
        <v>21</v>
      </c>
      <c r="F494" s="13" t="s">
        <v>22</v>
      </c>
      <c r="G494" s="33">
        <v>43529</v>
      </c>
      <c r="H494" t="s">
        <v>23</v>
      </c>
      <c r="I494">
        <v>202.56</v>
      </c>
      <c r="J494">
        <v>4.7619047620000003</v>
      </c>
      <c r="K494">
        <v>10.128</v>
      </c>
      <c r="L494">
        <v>8.6999999999999993</v>
      </c>
    </row>
    <row r="495" spans="1:12" x14ac:dyDescent="0.35">
      <c r="A495" s="13" t="s">
        <v>529</v>
      </c>
      <c r="B495" s="13" t="s">
        <v>25</v>
      </c>
      <c r="C495" s="13" t="s">
        <v>26</v>
      </c>
      <c r="D495" s="13" t="s">
        <v>20</v>
      </c>
      <c r="E495" s="13" t="s">
        <v>21</v>
      </c>
      <c r="F495" s="13" t="s">
        <v>32</v>
      </c>
      <c r="G495" s="33">
        <v>43529</v>
      </c>
      <c r="H495" t="s">
        <v>33</v>
      </c>
      <c r="I495">
        <v>121.2</v>
      </c>
      <c r="J495">
        <v>4.7619047620000003</v>
      </c>
      <c r="K495">
        <v>6.06</v>
      </c>
      <c r="L495">
        <v>8.4</v>
      </c>
    </row>
    <row r="496" spans="1:12" x14ac:dyDescent="0.35">
      <c r="A496" s="13" t="s">
        <v>530</v>
      </c>
      <c r="B496" s="13" t="s">
        <v>42</v>
      </c>
      <c r="C496" s="13" t="s">
        <v>43</v>
      </c>
      <c r="D496" s="13" t="s">
        <v>27</v>
      </c>
      <c r="E496" s="13" t="s">
        <v>31</v>
      </c>
      <c r="F496" s="13" t="s">
        <v>46</v>
      </c>
      <c r="G496" s="33">
        <v>43522</v>
      </c>
      <c r="H496" t="s">
        <v>23</v>
      </c>
      <c r="I496">
        <v>199.78</v>
      </c>
      <c r="J496">
        <v>4.7619047620000003</v>
      </c>
      <c r="K496">
        <v>9.9890000000000008</v>
      </c>
      <c r="L496">
        <v>7.1</v>
      </c>
    </row>
    <row r="497" spans="1:12" x14ac:dyDescent="0.35">
      <c r="A497" s="13" t="s">
        <v>531</v>
      </c>
      <c r="B497" s="13" t="s">
        <v>42</v>
      </c>
      <c r="C497" s="13" t="s">
        <v>43</v>
      </c>
      <c r="D497" s="13" t="s">
        <v>27</v>
      </c>
      <c r="E497" s="13" t="s">
        <v>31</v>
      </c>
      <c r="F497" s="13" t="s">
        <v>36</v>
      </c>
      <c r="G497" s="33">
        <v>43544</v>
      </c>
      <c r="H497" t="s">
        <v>29</v>
      </c>
      <c r="I497">
        <v>607.36</v>
      </c>
      <c r="J497">
        <v>4.7619047620000003</v>
      </c>
      <c r="K497">
        <v>30.367999999999999</v>
      </c>
      <c r="L497">
        <v>5.5</v>
      </c>
    </row>
    <row r="498" spans="1:12" x14ac:dyDescent="0.35">
      <c r="A498" s="13" t="s">
        <v>532</v>
      </c>
      <c r="B498" s="13" t="s">
        <v>25</v>
      </c>
      <c r="C498" s="13" t="s">
        <v>26</v>
      </c>
      <c r="D498" s="13" t="s">
        <v>27</v>
      </c>
      <c r="E498" s="13" t="s">
        <v>21</v>
      </c>
      <c r="F498" s="13" t="s">
        <v>28</v>
      </c>
      <c r="G498" s="33">
        <v>43466</v>
      </c>
      <c r="H498" t="s">
        <v>29</v>
      </c>
      <c r="I498">
        <v>126.44</v>
      </c>
      <c r="J498">
        <v>4.7619047620000003</v>
      </c>
      <c r="K498">
        <v>6.3220000000000001</v>
      </c>
      <c r="L498">
        <v>8.5</v>
      </c>
    </row>
    <row r="499" spans="1:12" x14ac:dyDescent="0.35">
      <c r="A499" s="13" t="s">
        <v>533</v>
      </c>
      <c r="B499" s="13" t="s">
        <v>25</v>
      </c>
      <c r="C499" s="13" t="s">
        <v>26</v>
      </c>
      <c r="D499" s="13" t="s">
        <v>27</v>
      </c>
      <c r="E499" s="13" t="s">
        <v>21</v>
      </c>
      <c r="F499" s="13" t="s">
        <v>44</v>
      </c>
      <c r="G499" s="33">
        <v>43492</v>
      </c>
      <c r="H499" t="s">
        <v>29</v>
      </c>
      <c r="I499">
        <v>541.44000000000005</v>
      </c>
      <c r="J499">
        <v>4.7619047620000003</v>
      </c>
      <c r="K499">
        <v>27.071999999999999</v>
      </c>
      <c r="L499">
        <v>6.2</v>
      </c>
    </row>
    <row r="500" spans="1:12" x14ac:dyDescent="0.35">
      <c r="A500" s="13" t="s">
        <v>534</v>
      </c>
      <c r="B500" s="13" t="s">
        <v>42</v>
      </c>
      <c r="C500" s="13" t="s">
        <v>43</v>
      </c>
      <c r="D500" s="13" t="s">
        <v>20</v>
      </c>
      <c r="E500" s="13" t="s">
        <v>21</v>
      </c>
      <c r="F500" s="13" t="s">
        <v>36</v>
      </c>
      <c r="G500" s="33">
        <v>43486</v>
      </c>
      <c r="H500" t="s">
        <v>29</v>
      </c>
      <c r="I500">
        <v>98.13</v>
      </c>
      <c r="J500">
        <v>4.7619047620000003</v>
      </c>
      <c r="K500">
        <v>4.9065000000000003</v>
      </c>
      <c r="L500">
        <v>8.9</v>
      </c>
    </row>
    <row r="501" spans="1:12" x14ac:dyDescent="0.35">
      <c r="A501" s="13" t="s">
        <v>535</v>
      </c>
      <c r="B501" s="13" t="s">
        <v>18</v>
      </c>
      <c r="C501" s="13" t="s">
        <v>19</v>
      </c>
      <c r="D501" s="13" t="s">
        <v>20</v>
      </c>
      <c r="E501" s="13" t="s">
        <v>21</v>
      </c>
      <c r="F501" s="13" t="s">
        <v>36</v>
      </c>
      <c r="G501" s="33">
        <v>43498</v>
      </c>
      <c r="H501" t="s">
        <v>29</v>
      </c>
      <c r="I501">
        <v>412.16</v>
      </c>
      <c r="J501">
        <v>4.7619047620000003</v>
      </c>
      <c r="K501">
        <v>20.608000000000001</v>
      </c>
      <c r="L501">
        <v>9.6</v>
      </c>
    </row>
    <row r="502" spans="1:12" x14ac:dyDescent="0.35">
      <c r="A502" s="13" t="s">
        <v>536</v>
      </c>
      <c r="B502" s="13" t="s">
        <v>42</v>
      </c>
      <c r="C502" s="13" t="s">
        <v>43</v>
      </c>
      <c r="D502" s="13" t="s">
        <v>20</v>
      </c>
      <c r="E502" s="13" t="s">
        <v>31</v>
      </c>
      <c r="F502" s="13" t="s">
        <v>36</v>
      </c>
      <c r="G502" s="33">
        <v>43499</v>
      </c>
      <c r="H502" t="s">
        <v>33</v>
      </c>
      <c r="I502">
        <v>73.97</v>
      </c>
      <c r="J502">
        <v>4.7619047620000003</v>
      </c>
      <c r="K502">
        <v>3.6985000000000001</v>
      </c>
      <c r="L502">
        <v>5.4</v>
      </c>
    </row>
    <row r="503" spans="1:12" x14ac:dyDescent="0.35">
      <c r="A503" s="13" t="s">
        <v>537</v>
      </c>
      <c r="B503" s="13" t="s">
        <v>25</v>
      </c>
      <c r="C503" s="13" t="s">
        <v>26</v>
      </c>
      <c r="D503" s="13" t="s">
        <v>20</v>
      </c>
      <c r="E503" s="13" t="s">
        <v>21</v>
      </c>
      <c r="F503" s="13" t="s">
        <v>46</v>
      </c>
      <c r="G503" s="33">
        <v>43470</v>
      </c>
      <c r="H503" t="s">
        <v>23</v>
      </c>
      <c r="I503">
        <v>31.9</v>
      </c>
      <c r="J503">
        <v>4.7619047620000003</v>
      </c>
      <c r="K503">
        <v>1.595</v>
      </c>
      <c r="L503">
        <v>9.1</v>
      </c>
    </row>
    <row r="504" spans="1:12" x14ac:dyDescent="0.35">
      <c r="A504" s="13" t="s">
        <v>538</v>
      </c>
      <c r="B504" s="13" t="s">
        <v>25</v>
      </c>
      <c r="C504" s="13" t="s">
        <v>26</v>
      </c>
      <c r="D504" s="13" t="s">
        <v>27</v>
      </c>
      <c r="E504" s="13" t="s">
        <v>31</v>
      </c>
      <c r="F504" s="13" t="s">
        <v>32</v>
      </c>
      <c r="G504" s="33">
        <v>43492</v>
      </c>
      <c r="H504" t="s">
        <v>23</v>
      </c>
      <c r="I504">
        <v>138.80000000000001</v>
      </c>
      <c r="J504">
        <v>4.7619047620000003</v>
      </c>
      <c r="K504">
        <v>6.94</v>
      </c>
      <c r="L504">
        <v>9</v>
      </c>
    </row>
    <row r="505" spans="1:12" x14ac:dyDescent="0.35">
      <c r="A505" s="13" t="s">
        <v>539</v>
      </c>
      <c r="B505" s="13" t="s">
        <v>42</v>
      </c>
      <c r="C505" s="13" t="s">
        <v>43</v>
      </c>
      <c r="D505" s="13" t="s">
        <v>27</v>
      </c>
      <c r="E505" s="13" t="s">
        <v>21</v>
      </c>
      <c r="F505" s="13" t="s">
        <v>36</v>
      </c>
      <c r="G505" s="33">
        <v>43549</v>
      </c>
      <c r="H505" t="s">
        <v>29</v>
      </c>
      <c r="I505">
        <v>186.62</v>
      </c>
      <c r="J505">
        <v>4.7619047620000003</v>
      </c>
      <c r="K505">
        <v>9.3309999999999995</v>
      </c>
      <c r="L505">
        <v>6.3</v>
      </c>
    </row>
    <row r="506" spans="1:12" x14ac:dyDescent="0.35">
      <c r="A506" s="13" t="s">
        <v>540</v>
      </c>
      <c r="B506" s="13" t="s">
        <v>42</v>
      </c>
      <c r="C506" s="13" t="s">
        <v>43</v>
      </c>
      <c r="D506" s="13" t="s">
        <v>27</v>
      </c>
      <c r="E506" s="13" t="s">
        <v>31</v>
      </c>
      <c r="F506" s="13" t="s">
        <v>36</v>
      </c>
      <c r="G506" s="33">
        <v>43521</v>
      </c>
      <c r="H506" t="s">
        <v>33</v>
      </c>
      <c r="I506">
        <v>88.45</v>
      </c>
      <c r="J506">
        <v>4.7619047620000003</v>
      </c>
      <c r="K506">
        <v>4.4225000000000003</v>
      </c>
      <c r="L506">
        <v>9.5</v>
      </c>
    </row>
    <row r="507" spans="1:12" x14ac:dyDescent="0.35">
      <c r="A507" s="13" t="s">
        <v>541</v>
      </c>
      <c r="B507" s="13" t="s">
        <v>18</v>
      </c>
      <c r="C507" s="13" t="s">
        <v>19</v>
      </c>
      <c r="D507" s="13" t="s">
        <v>20</v>
      </c>
      <c r="E507" s="13" t="s">
        <v>31</v>
      </c>
      <c r="F507" s="13" t="s">
        <v>28</v>
      </c>
      <c r="G507" s="33">
        <v>43493</v>
      </c>
      <c r="H507" t="s">
        <v>23</v>
      </c>
      <c r="I507">
        <v>193.44</v>
      </c>
      <c r="J507">
        <v>4.7619047620000003</v>
      </c>
      <c r="K507">
        <v>9.6720000000000006</v>
      </c>
      <c r="L507">
        <v>9.8000000000000007</v>
      </c>
    </row>
    <row r="508" spans="1:12" x14ac:dyDescent="0.35">
      <c r="A508" s="13" t="s">
        <v>542</v>
      </c>
      <c r="B508" s="13" t="s">
        <v>42</v>
      </c>
      <c r="C508" s="13" t="s">
        <v>43</v>
      </c>
      <c r="D508" s="13" t="s">
        <v>20</v>
      </c>
      <c r="E508" s="13" t="s">
        <v>21</v>
      </c>
      <c r="F508" s="13" t="s">
        <v>36</v>
      </c>
      <c r="G508" s="33">
        <v>43473</v>
      </c>
      <c r="H508" t="s">
        <v>29</v>
      </c>
      <c r="I508">
        <v>145.5</v>
      </c>
      <c r="J508">
        <v>4.7619047620000003</v>
      </c>
      <c r="K508">
        <v>7.2750000000000004</v>
      </c>
      <c r="L508">
        <v>6.7</v>
      </c>
    </row>
    <row r="509" spans="1:12" x14ac:dyDescent="0.35">
      <c r="A509" s="13" t="s">
        <v>543</v>
      </c>
      <c r="B509" s="13" t="s">
        <v>42</v>
      </c>
      <c r="C509" s="13" t="s">
        <v>43</v>
      </c>
      <c r="D509" s="13" t="s">
        <v>27</v>
      </c>
      <c r="E509" s="13" t="s">
        <v>21</v>
      </c>
      <c r="F509" s="13" t="s">
        <v>44</v>
      </c>
      <c r="G509" s="33">
        <v>43494</v>
      </c>
      <c r="H509" t="s">
        <v>33</v>
      </c>
      <c r="I509">
        <v>504.3</v>
      </c>
      <c r="J509">
        <v>4.7619047620000003</v>
      </c>
      <c r="K509">
        <v>25.215</v>
      </c>
      <c r="L509">
        <v>7.7</v>
      </c>
    </row>
    <row r="510" spans="1:12" x14ac:dyDescent="0.35">
      <c r="A510" s="13" t="s">
        <v>544</v>
      </c>
      <c r="B510" s="13" t="s">
        <v>42</v>
      </c>
      <c r="C510" s="13" t="s">
        <v>43</v>
      </c>
      <c r="D510" s="13" t="s">
        <v>20</v>
      </c>
      <c r="E510" s="13" t="s">
        <v>31</v>
      </c>
      <c r="F510" s="13" t="s">
        <v>22</v>
      </c>
      <c r="G510" s="33">
        <v>43553</v>
      </c>
      <c r="H510" t="s">
        <v>29</v>
      </c>
      <c r="I510">
        <v>306.45</v>
      </c>
      <c r="J510">
        <v>4.7619047620000003</v>
      </c>
      <c r="K510">
        <v>15.3225</v>
      </c>
      <c r="L510">
        <v>7</v>
      </c>
    </row>
    <row r="511" spans="1:12" x14ac:dyDescent="0.35">
      <c r="A511" s="13" t="s">
        <v>545</v>
      </c>
      <c r="B511" s="13" t="s">
        <v>25</v>
      </c>
      <c r="C511" s="13" t="s">
        <v>26</v>
      </c>
      <c r="D511" s="13" t="s">
        <v>20</v>
      </c>
      <c r="E511" s="13" t="s">
        <v>21</v>
      </c>
      <c r="F511" s="13" t="s">
        <v>32</v>
      </c>
      <c r="G511" s="33">
        <v>43505</v>
      </c>
      <c r="H511" t="s">
        <v>33</v>
      </c>
      <c r="I511">
        <v>95.7</v>
      </c>
      <c r="J511">
        <v>4.7619047620000003</v>
      </c>
      <c r="K511">
        <v>4.7850000000000001</v>
      </c>
      <c r="L511">
        <v>5.0999999999999996</v>
      </c>
    </row>
    <row r="512" spans="1:12" x14ac:dyDescent="0.35">
      <c r="A512" s="13" t="s">
        <v>546</v>
      </c>
      <c r="B512" s="13" t="s">
        <v>42</v>
      </c>
      <c r="C512" s="13" t="s">
        <v>43</v>
      </c>
      <c r="D512" s="13" t="s">
        <v>20</v>
      </c>
      <c r="E512" s="13" t="s">
        <v>21</v>
      </c>
      <c r="F512" s="13" t="s">
        <v>36</v>
      </c>
      <c r="G512" s="33">
        <v>43481</v>
      </c>
      <c r="H512" t="s">
        <v>33</v>
      </c>
      <c r="I512">
        <v>635.17999999999995</v>
      </c>
      <c r="J512">
        <v>4.7619047620000003</v>
      </c>
      <c r="K512">
        <v>31.759</v>
      </c>
      <c r="L512">
        <v>6.2</v>
      </c>
    </row>
    <row r="513" spans="1:12" x14ac:dyDescent="0.35">
      <c r="A513" s="13" t="s">
        <v>547</v>
      </c>
      <c r="B513" s="13" t="s">
        <v>18</v>
      </c>
      <c r="C513" s="13" t="s">
        <v>19</v>
      </c>
      <c r="D513" s="13" t="s">
        <v>27</v>
      </c>
      <c r="E513" s="13" t="s">
        <v>21</v>
      </c>
      <c r="F513" s="13" t="s">
        <v>32</v>
      </c>
      <c r="G513" s="33">
        <v>43470</v>
      </c>
      <c r="H513" t="s">
        <v>23</v>
      </c>
      <c r="I513">
        <v>214.55</v>
      </c>
      <c r="J513">
        <v>4.7619047620000003</v>
      </c>
      <c r="K513">
        <v>10.727499999999999</v>
      </c>
      <c r="L513">
        <v>6.1</v>
      </c>
    </row>
    <row r="514" spans="1:12" x14ac:dyDescent="0.35">
      <c r="A514" s="13" t="s">
        <v>548</v>
      </c>
      <c r="B514" s="13" t="s">
        <v>18</v>
      </c>
      <c r="C514" s="13" t="s">
        <v>19</v>
      </c>
      <c r="D514" s="13" t="s">
        <v>27</v>
      </c>
      <c r="E514" s="13" t="s">
        <v>21</v>
      </c>
      <c r="F514" s="13" t="s">
        <v>46</v>
      </c>
      <c r="G514" s="33">
        <v>43492</v>
      </c>
      <c r="H514" t="s">
        <v>23</v>
      </c>
      <c r="I514">
        <v>379.96</v>
      </c>
      <c r="J514">
        <v>4.7619047620000003</v>
      </c>
      <c r="K514">
        <v>18.998000000000001</v>
      </c>
      <c r="L514">
        <v>9.3000000000000007</v>
      </c>
    </row>
    <row r="515" spans="1:12" x14ac:dyDescent="0.35">
      <c r="A515" s="13" t="s">
        <v>549</v>
      </c>
      <c r="B515" s="13" t="s">
        <v>18</v>
      </c>
      <c r="C515" s="13" t="s">
        <v>19</v>
      </c>
      <c r="D515" s="13" t="s">
        <v>27</v>
      </c>
      <c r="E515" s="13" t="s">
        <v>31</v>
      </c>
      <c r="F515" s="13" t="s">
        <v>28</v>
      </c>
      <c r="G515" s="33">
        <v>43538</v>
      </c>
      <c r="H515" t="s">
        <v>29</v>
      </c>
      <c r="I515">
        <v>696.85</v>
      </c>
      <c r="J515">
        <v>4.7619047620000003</v>
      </c>
      <c r="K515">
        <v>34.842500000000001</v>
      </c>
      <c r="L515">
        <v>7.6</v>
      </c>
    </row>
    <row r="516" spans="1:12" x14ac:dyDescent="0.35">
      <c r="A516" s="13" t="s">
        <v>550</v>
      </c>
      <c r="B516" s="13" t="s">
        <v>25</v>
      </c>
      <c r="C516" s="13" t="s">
        <v>26</v>
      </c>
      <c r="D516" s="13" t="s">
        <v>20</v>
      </c>
      <c r="E516" s="13" t="s">
        <v>31</v>
      </c>
      <c r="F516" s="13" t="s">
        <v>36</v>
      </c>
      <c r="G516" s="33">
        <v>43519</v>
      </c>
      <c r="H516" t="s">
        <v>33</v>
      </c>
      <c r="I516">
        <v>408.73</v>
      </c>
      <c r="J516">
        <v>4.7619047620000003</v>
      </c>
      <c r="K516">
        <v>20.436499999999999</v>
      </c>
      <c r="L516">
        <v>8.1999999999999993</v>
      </c>
    </row>
    <row r="517" spans="1:12" x14ac:dyDescent="0.35">
      <c r="A517" s="13" t="s">
        <v>551</v>
      </c>
      <c r="B517" s="13" t="s">
        <v>25</v>
      </c>
      <c r="C517" s="13" t="s">
        <v>26</v>
      </c>
      <c r="D517" s="13" t="s">
        <v>20</v>
      </c>
      <c r="E517" s="13" t="s">
        <v>21</v>
      </c>
      <c r="F517" s="13" t="s">
        <v>46</v>
      </c>
      <c r="G517" s="33">
        <v>43542</v>
      </c>
      <c r="H517" t="s">
        <v>23</v>
      </c>
      <c r="I517">
        <v>51.47</v>
      </c>
      <c r="J517">
        <v>4.7619047620000003</v>
      </c>
      <c r="K517">
        <v>2.5735000000000001</v>
      </c>
      <c r="L517">
        <v>8.5</v>
      </c>
    </row>
    <row r="518" spans="1:12" x14ac:dyDescent="0.35">
      <c r="A518" s="13" t="s">
        <v>552</v>
      </c>
      <c r="B518" s="13" t="s">
        <v>42</v>
      </c>
      <c r="C518" s="13" t="s">
        <v>43</v>
      </c>
      <c r="D518" s="13" t="s">
        <v>20</v>
      </c>
      <c r="E518" s="13" t="s">
        <v>31</v>
      </c>
      <c r="F518" s="13" t="s">
        <v>22</v>
      </c>
      <c r="G518" s="33">
        <v>43553</v>
      </c>
      <c r="H518" t="s">
        <v>23</v>
      </c>
      <c r="I518">
        <v>274.3</v>
      </c>
      <c r="J518">
        <v>4.7619047620000003</v>
      </c>
      <c r="K518">
        <v>13.715</v>
      </c>
      <c r="L518">
        <v>9.8000000000000007</v>
      </c>
    </row>
    <row r="519" spans="1:12" x14ac:dyDescent="0.35">
      <c r="A519" s="13" t="s">
        <v>553</v>
      </c>
      <c r="B519" s="13" t="s">
        <v>25</v>
      </c>
      <c r="C519" s="13" t="s">
        <v>26</v>
      </c>
      <c r="D519" s="13" t="s">
        <v>20</v>
      </c>
      <c r="E519" s="13" t="s">
        <v>31</v>
      </c>
      <c r="F519" s="13" t="s">
        <v>32</v>
      </c>
      <c r="G519" s="33">
        <v>43487</v>
      </c>
      <c r="H519" t="s">
        <v>33</v>
      </c>
      <c r="I519">
        <v>196.95</v>
      </c>
      <c r="J519">
        <v>4.7619047620000003</v>
      </c>
      <c r="K519">
        <v>9.8475000000000001</v>
      </c>
      <c r="L519">
        <v>8.6999999999999993</v>
      </c>
    </row>
    <row r="520" spans="1:12" x14ac:dyDescent="0.35">
      <c r="A520" s="13" t="s">
        <v>554</v>
      </c>
      <c r="B520" s="13" t="s">
        <v>18</v>
      </c>
      <c r="C520" s="13" t="s">
        <v>19</v>
      </c>
      <c r="D520" s="13" t="s">
        <v>27</v>
      </c>
      <c r="E520" s="13" t="s">
        <v>31</v>
      </c>
      <c r="F520" s="13" t="s">
        <v>32</v>
      </c>
      <c r="G520" s="33">
        <v>43525</v>
      </c>
      <c r="H520" t="s">
        <v>23</v>
      </c>
      <c r="I520">
        <v>69.459999999999994</v>
      </c>
      <c r="J520">
        <v>4.7619047620000003</v>
      </c>
      <c r="K520">
        <v>3.4729999999999999</v>
      </c>
      <c r="L520">
        <v>9.6999999999999993</v>
      </c>
    </row>
    <row r="521" spans="1:12" x14ac:dyDescent="0.35">
      <c r="A521" s="13" t="s">
        <v>555</v>
      </c>
      <c r="B521" s="13" t="s">
        <v>25</v>
      </c>
      <c r="C521" s="13" t="s">
        <v>26</v>
      </c>
      <c r="D521" s="13" t="s">
        <v>20</v>
      </c>
      <c r="E521" s="13" t="s">
        <v>31</v>
      </c>
      <c r="F521" s="13" t="s">
        <v>36</v>
      </c>
      <c r="G521" s="33">
        <v>43482</v>
      </c>
      <c r="H521" t="s">
        <v>33</v>
      </c>
      <c r="I521">
        <v>359.6</v>
      </c>
      <c r="J521">
        <v>4.7619047620000003</v>
      </c>
      <c r="K521">
        <v>17.98</v>
      </c>
      <c r="L521">
        <v>4.3</v>
      </c>
    </row>
    <row r="522" spans="1:12" x14ac:dyDescent="0.35">
      <c r="A522" s="13" t="s">
        <v>556</v>
      </c>
      <c r="B522" s="13" t="s">
        <v>42</v>
      </c>
      <c r="C522" s="13" t="s">
        <v>43</v>
      </c>
      <c r="D522" s="13" t="s">
        <v>27</v>
      </c>
      <c r="E522" s="13" t="s">
        <v>21</v>
      </c>
      <c r="F522" s="13" t="s">
        <v>28</v>
      </c>
      <c r="G522" s="33">
        <v>43550</v>
      </c>
      <c r="H522" t="s">
        <v>33</v>
      </c>
      <c r="I522">
        <v>137.13</v>
      </c>
      <c r="J522">
        <v>4.7619047620000003</v>
      </c>
      <c r="K522">
        <v>6.8564999999999996</v>
      </c>
      <c r="L522">
        <v>7.7</v>
      </c>
    </row>
    <row r="523" spans="1:12" x14ac:dyDescent="0.35">
      <c r="A523" s="13" t="s">
        <v>557</v>
      </c>
      <c r="B523" s="13" t="s">
        <v>25</v>
      </c>
      <c r="C523" s="13" t="s">
        <v>26</v>
      </c>
      <c r="D523" s="13" t="s">
        <v>20</v>
      </c>
      <c r="E523" s="13" t="s">
        <v>21</v>
      </c>
      <c r="F523" s="13" t="s">
        <v>32</v>
      </c>
      <c r="G523" s="33">
        <v>43544</v>
      </c>
      <c r="H523" t="s">
        <v>29</v>
      </c>
      <c r="I523">
        <v>499.02</v>
      </c>
      <c r="J523">
        <v>4.7619047620000003</v>
      </c>
      <c r="K523">
        <v>24.951000000000001</v>
      </c>
      <c r="L523">
        <v>7.3</v>
      </c>
    </row>
    <row r="524" spans="1:12" x14ac:dyDescent="0.35">
      <c r="A524" s="13" t="s">
        <v>558</v>
      </c>
      <c r="B524" s="13" t="s">
        <v>18</v>
      </c>
      <c r="C524" s="13" t="s">
        <v>19</v>
      </c>
      <c r="D524" s="13" t="s">
        <v>20</v>
      </c>
      <c r="E524" s="13" t="s">
        <v>21</v>
      </c>
      <c r="F524" s="13" t="s">
        <v>32</v>
      </c>
      <c r="G524" s="33">
        <v>43502</v>
      </c>
      <c r="H524" t="s">
        <v>33</v>
      </c>
      <c r="I524">
        <v>224.64</v>
      </c>
      <c r="J524">
        <v>4.7619047620000003</v>
      </c>
      <c r="K524">
        <v>11.231999999999999</v>
      </c>
      <c r="L524">
        <v>5.9</v>
      </c>
    </row>
    <row r="525" spans="1:12" x14ac:dyDescent="0.35">
      <c r="A525" s="13" t="s">
        <v>559</v>
      </c>
      <c r="B525" s="13" t="s">
        <v>25</v>
      </c>
      <c r="C525" s="13" t="s">
        <v>26</v>
      </c>
      <c r="D525" s="13" t="s">
        <v>27</v>
      </c>
      <c r="E525" s="13" t="s">
        <v>31</v>
      </c>
      <c r="F525" s="13" t="s">
        <v>22</v>
      </c>
      <c r="G525" s="33">
        <v>43466</v>
      </c>
      <c r="H525" t="s">
        <v>29</v>
      </c>
      <c r="I525">
        <v>125.74</v>
      </c>
      <c r="J525">
        <v>4.7619047620000003</v>
      </c>
      <c r="K525">
        <v>6.2869999999999999</v>
      </c>
      <c r="L525">
        <v>5</v>
      </c>
    </row>
    <row r="526" spans="1:12" x14ac:dyDescent="0.35">
      <c r="A526" s="13" t="s">
        <v>560</v>
      </c>
      <c r="B526" s="13" t="s">
        <v>18</v>
      </c>
      <c r="C526" s="13" t="s">
        <v>19</v>
      </c>
      <c r="D526" s="13" t="s">
        <v>27</v>
      </c>
      <c r="E526" s="13" t="s">
        <v>31</v>
      </c>
      <c r="F526" s="13" t="s">
        <v>44</v>
      </c>
      <c r="G526" s="33">
        <v>43492</v>
      </c>
      <c r="H526" t="s">
        <v>33</v>
      </c>
      <c r="I526">
        <v>490.26</v>
      </c>
      <c r="J526">
        <v>4.7619047620000003</v>
      </c>
      <c r="K526">
        <v>24.513000000000002</v>
      </c>
      <c r="L526">
        <v>8</v>
      </c>
    </row>
    <row r="527" spans="1:12" x14ac:dyDescent="0.35">
      <c r="A527" s="13" t="s">
        <v>561</v>
      </c>
      <c r="B527" s="13" t="s">
        <v>18</v>
      </c>
      <c r="C527" s="13" t="s">
        <v>19</v>
      </c>
      <c r="D527" s="13" t="s">
        <v>20</v>
      </c>
      <c r="E527" s="13" t="s">
        <v>21</v>
      </c>
      <c r="F527" s="13" t="s">
        <v>36</v>
      </c>
      <c r="G527" s="33">
        <v>43521</v>
      </c>
      <c r="H527" t="s">
        <v>23</v>
      </c>
      <c r="I527">
        <v>457.05</v>
      </c>
      <c r="J527">
        <v>4.7619047620000003</v>
      </c>
      <c r="K527">
        <v>22.852499999999999</v>
      </c>
      <c r="L527">
        <v>7.1</v>
      </c>
    </row>
    <row r="528" spans="1:12" x14ac:dyDescent="0.35">
      <c r="A528" s="13" t="s">
        <v>562</v>
      </c>
      <c r="B528" s="13" t="s">
        <v>42</v>
      </c>
      <c r="C528" s="13" t="s">
        <v>43</v>
      </c>
      <c r="D528" s="13" t="s">
        <v>27</v>
      </c>
      <c r="E528" s="13" t="s">
        <v>31</v>
      </c>
      <c r="F528" s="13" t="s">
        <v>46</v>
      </c>
      <c r="G528" s="33">
        <v>43481</v>
      </c>
      <c r="H528" t="s">
        <v>33</v>
      </c>
      <c r="I528">
        <v>156.84</v>
      </c>
      <c r="J528">
        <v>4.7619047620000003</v>
      </c>
      <c r="K528">
        <v>7.8419999999999996</v>
      </c>
      <c r="L528">
        <v>9</v>
      </c>
    </row>
    <row r="529" spans="1:12" x14ac:dyDescent="0.35">
      <c r="A529" s="13" t="s">
        <v>563</v>
      </c>
      <c r="B529" s="13" t="s">
        <v>42</v>
      </c>
      <c r="C529" s="13" t="s">
        <v>43</v>
      </c>
      <c r="D529" s="13" t="s">
        <v>20</v>
      </c>
      <c r="E529" s="13" t="s">
        <v>31</v>
      </c>
      <c r="F529" s="13" t="s">
        <v>46</v>
      </c>
      <c r="G529" s="33">
        <v>43478</v>
      </c>
      <c r="H529" t="s">
        <v>23</v>
      </c>
      <c r="I529">
        <v>119.72</v>
      </c>
      <c r="J529">
        <v>4.7619047620000003</v>
      </c>
      <c r="K529">
        <v>5.9859999999999998</v>
      </c>
      <c r="L529">
        <v>6.7</v>
      </c>
    </row>
    <row r="530" spans="1:12" x14ac:dyDescent="0.35">
      <c r="A530" s="13" t="s">
        <v>564</v>
      </c>
      <c r="B530" s="13" t="s">
        <v>42</v>
      </c>
      <c r="C530" s="13" t="s">
        <v>43</v>
      </c>
      <c r="D530" s="13" t="s">
        <v>20</v>
      </c>
      <c r="E530" s="13" t="s">
        <v>21</v>
      </c>
      <c r="F530" s="13" t="s">
        <v>44</v>
      </c>
      <c r="G530" s="33">
        <v>43503</v>
      </c>
      <c r="H530" t="s">
        <v>33</v>
      </c>
      <c r="I530">
        <v>543.6</v>
      </c>
      <c r="J530">
        <v>4.7619047620000003</v>
      </c>
      <c r="K530">
        <v>27.18</v>
      </c>
      <c r="L530">
        <v>6.1</v>
      </c>
    </row>
    <row r="531" spans="1:12" x14ac:dyDescent="0.35">
      <c r="A531" s="13" t="s">
        <v>565</v>
      </c>
      <c r="B531" s="13" t="s">
        <v>18</v>
      </c>
      <c r="C531" s="13" t="s">
        <v>19</v>
      </c>
      <c r="D531" s="13" t="s">
        <v>27</v>
      </c>
      <c r="E531" s="13" t="s">
        <v>31</v>
      </c>
      <c r="F531" s="13" t="s">
        <v>36</v>
      </c>
      <c r="G531" s="33">
        <v>43513</v>
      </c>
      <c r="H531" t="s">
        <v>29</v>
      </c>
      <c r="I531">
        <v>882.81</v>
      </c>
      <c r="J531">
        <v>4.7619047620000003</v>
      </c>
      <c r="K531">
        <v>44.140500000000003</v>
      </c>
      <c r="L531">
        <v>9.3000000000000007</v>
      </c>
    </row>
    <row r="532" spans="1:12" x14ac:dyDescent="0.35">
      <c r="A532" s="13" t="s">
        <v>566</v>
      </c>
      <c r="B532" s="13" t="s">
        <v>18</v>
      </c>
      <c r="C532" s="13" t="s">
        <v>19</v>
      </c>
      <c r="D532" s="13" t="s">
        <v>27</v>
      </c>
      <c r="E532" s="13" t="s">
        <v>31</v>
      </c>
      <c r="F532" s="13" t="s">
        <v>22</v>
      </c>
      <c r="G532" s="33">
        <v>43508</v>
      </c>
      <c r="H532" t="s">
        <v>23</v>
      </c>
      <c r="I532">
        <v>152.58000000000001</v>
      </c>
      <c r="J532">
        <v>4.7619047620000003</v>
      </c>
      <c r="K532">
        <v>7.6289999999999996</v>
      </c>
      <c r="L532">
        <v>7</v>
      </c>
    </row>
    <row r="533" spans="1:12" x14ac:dyDescent="0.35">
      <c r="A533" s="13" t="s">
        <v>567</v>
      </c>
      <c r="B533" s="13" t="s">
        <v>18</v>
      </c>
      <c r="C533" s="13" t="s">
        <v>19</v>
      </c>
      <c r="D533" s="13" t="s">
        <v>20</v>
      </c>
      <c r="E533" s="13" t="s">
        <v>31</v>
      </c>
      <c r="F533" s="13" t="s">
        <v>46</v>
      </c>
      <c r="G533" s="33">
        <v>43489</v>
      </c>
      <c r="H533" t="s">
        <v>33</v>
      </c>
      <c r="I533">
        <v>693.44</v>
      </c>
      <c r="J533">
        <v>4.7619047620000003</v>
      </c>
      <c r="K533">
        <v>34.671999999999997</v>
      </c>
      <c r="L533">
        <v>7.2</v>
      </c>
    </row>
    <row r="534" spans="1:12" x14ac:dyDescent="0.35">
      <c r="A534" s="13" t="s">
        <v>568</v>
      </c>
      <c r="B534" s="13" t="s">
        <v>42</v>
      </c>
      <c r="C534" s="13" t="s">
        <v>43</v>
      </c>
      <c r="D534" s="13" t="s">
        <v>27</v>
      </c>
      <c r="E534" s="13" t="s">
        <v>31</v>
      </c>
      <c r="F534" s="13" t="s">
        <v>28</v>
      </c>
      <c r="G534" s="33">
        <v>43502</v>
      </c>
      <c r="H534" t="s">
        <v>23</v>
      </c>
      <c r="I534">
        <v>229.5</v>
      </c>
      <c r="J534">
        <v>4.7619047620000003</v>
      </c>
      <c r="K534">
        <v>11.475</v>
      </c>
      <c r="L534">
        <v>8.1999999999999993</v>
      </c>
    </row>
    <row r="535" spans="1:12" x14ac:dyDescent="0.35">
      <c r="A535" s="13" t="s">
        <v>569</v>
      </c>
      <c r="B535" s="13" t="s">
        <v>25</v>
      </c>
      <c r="C535" s="13" t="s">
        <v>26</v>
      </c>
      <c r="D535" s="13" t="s">
        <v>27</v>
      </c>
      <c r="E535" s="13" t="s">
        <v>21</v>
      </c>
      <c r="F535" s="13" t="s">
        <v>44</v>
      </c>
      <c r="G535" s="33">
        <v>43550</v>
      </c>
      <c r="H535" t="s">
        <v>23</v>
      </c>
      <c r="I535">
        <v>146.79</v>
      </c>
      <c r="J535">
        <v>4.7619047620000003</v>
      </c>
      <c r="K535">
        <v>7.3395000000000001</v>
      </c>
      <c r="L535">
        <v>8.4</v>
      </c>
    </row>
    <row r="536" spans="1:12" x14ac:dyDescent="0.35">
      <c r="A536" s="13" t="s">
        <v>570</v>
      </c>
      <c r="B536" s="13" t="s">
        <v>18</v>
      </c>
      <c r="C536" s="13" t="s">
        <v>19</v>
      </c>
      <c r="D536" s="13" t="s">
        <v>27</v>
      </c>
      <c r="E536" s="13" t="s">
        <v>21</v>
      </c>
      <c r="F536" s="13" t="s">
        <v>32</v>
      </c>
      <c r="G536" s="33">
        <v>43535</v>
      </c>
      <c r="H536" t="s">
        <v>23</v>
      </c>
      <c r="I536">
        <v>141.6</v>
      </c>
      <c r="J536">
        <v>4.7619047620000003</v>
      </c>
      <c r="K536">
        <v>7.08</v>
      </c>
      <c r="L536">
        <v>6.2</v>
      </c>
    </row>
    <row r="537" spans="1:12" x14ac:dyDescent="0.35">
      <c r="A537" s="13" t="s">
        <v>571</v>
      </c>
      <c r="B537" s="13" t="s">
        <v>25</v>
      </c>
      <c r="C537" s="13" t="s">
        <v>26</v>
      </c>
      <c r="D537" s="13" t="s">
        <v>27</v>
      </c>
      <c r="E537" s="13" t="s">
        <v>31</v>
      </c>
      <c r="F537" s="13" t="s">
        <v>32</v>
      </c>
      <c r="G537" s="33">
        <v>43503</v>
      </c>
      <c r="H537" t="s">
        <v>23</v>
      </c>
      <c r="I537">
        <v>116.69</v>
      </c>
      <c r="J537">
        <v>4.7619047620000003</v>
      </c>
      <c r="K537">
        <v>5.8345000000000002</v>
      </c>
      <c r="L537">
        <v>7.4</v>
      </c>
    </row>
    <row r="538" spans="1:12" x14ac:dyDescent="0.35">
      <c r="A538" s="13" t="s">
        <v>572</v>
      </c>
      <c r="B538" s="13" t="s">
        <v>42</v>
      </c>
      <c r="C538" s="13" t="s">
        <v>43</v>
      </c>
      <c r="D538" s="13" t="s">
        <v>20</v>
      </c>
      <c r="E538" s="13" t="s">
        <v>21</v>
      </c>
      <c r="F538" s="13" t="s">
        <v>46</v>
      </c>
      <c r="G538" s="33">
        <v>43470</v>
      </c>
      <c r="H538" t="s">
        <v>33</v>
      </c>
      <c r="I538">
        <v>73.959999999999994</v>
      </c>
      <c r="J538">
        <v>4.7619047620000003</v>
      </c>
      <c r="K538">
        <v>3.698</v>
      </c>
      <c r="L538">
        <v>5</v>
      </c>
    </row>
    <row r="539" spans="1:12" x14ac:dyDescent="0.35">
      <c r="A539" s="13" t="s">
        <v>573</v>
      </c>
      <c r="B539" s="13" t="s">
        <v>18</v>
      </c>
      <c r="C539" s="13" t="s">
        <v>19</v>
      </c>
      <c r="D539" s="13" t="s">
        <v>27</v>
      </c>
      <c r="E539" s="13" t="s">
        <v>31</v>
      </c>
      <c r="F539" s="13" t="s">
        <v>32</v>
      </c>
      <c r="G539" s="33">
        <v>43531</v>
      </c>
      <c r="H539" t="s">
        <v>23</v>
      </c>
      <c r="I539">
        <v>97.94</v>
      </c>
      <c r="J539">
        <v>4.7619047620000003</v>
      </c>
      <c r="K539">
        <v>4.8970000000000002</v>
      </c>
      <c r="L539">
        <v>6.9</v>
      </c>
    </row>
    <row r="540" spans="1:12" x14ac:dyDescent="0.35">
      <c r="A540" s="13" t="s">
        <v>574</v>
      </c>
      <c r="B540" s="13" t="s">
        <v>18</v>
      </c>
      <c r="C540" s="13" t="s">
        <v>19</v>
      </c>
      <c r="D540" s="13" t="s">
        <v>27</v>
      </c>
      <c r="E540" s="13" t="s">
        <v>21</v>
      </c>
      <c r="F540" s="13" t="s">
        <v>46</v>
      </c>
      <c r="G540" s="33">
        <v>43521</v>
      </c>
      <c r="H540" t="s">
        <v>33</v>
      </c>
      <c r="I540">
        <v>292.2</v>
      </c>
      <c r="J540">
        <v>4.7619047620000003</v>
      </c>
      <c r="K540">
        <v>14.61</v>
      </c>
      <c r="L540">
        <v>4.9000000000000004</v>
      </c>
    </row>
    <row r="541" spans="1:12" x14ac:dyDescent="0.35">
      <c r="A541" s="13" t="s">
        <v>575</v>
      </c>
      <c r="B541" s="13" t="s">
        <v>25</v>
      </c>
      <c r="C541" s="13" t="s">
        <v>26</v>
      </c>
      <c r="D541" s="13" t="s">
        <v>20</v>
      </c>
      <c r="E541" s="13" t="s">
        <v>21</v>
      </c>
      <c r="F541" s="13" t="s">
        <v>44</v>
      </c>
      <c r="G541" s="33">
        <v>43497</v>
      </c>
      <c r="H541" t="s">
        <v>23</v>
      </c>
      <c r="I541">
        <v>524.88</v>
      </c>
      <c r="J541">
        <v>4.7619047620000003</v>
      </c>
      <c r="K541">
        <v>26.244</v>
      </c>
      <c r="L541">
        <v>5.0999999999999996</v>
      </c>
    </row>
    <row r="542" spans="1:12" x14ac:dyDescent="0.35">
      <c r="A542" s="13" t="s">
        <v>576</v>
      </c>
      <c r="B542" s="13" t="s">
        <v>18</v>
      </c>
      <c r="C542" s="13" t="s">
        <v>19</v>
      </c>
      <c r="D542" s="13" t="s">
        <v>27</v>
      </c>
      <c r="E542" s="13" t="s">
        <v>31</v>
      </c>
      <c r="F542" s="13" t="s">
        <v>32</v>
      </c>
      <c r="G542" s="33">
        <v>43487</v>
      </c>
      <c r="H542" t="s">
        <v>23</v>
      </c>
      <c r="I542">
        <v>92.04</v>
      </c>
      <c r="J542">
        <v>4.7619047620000003</v>
      </c>
      <c r="K542">
        <v>4.6020000000000003</v>
      </c>
      <c r="L542">
        <v>9.1</v>
      </c>
    </row>
    <row r="543" spans="1:12" x14ac:dyDescent="0.35">
      <c r="A543" s="13" t="s">
        <v>577</v>
      </c>
      <c r="B543" s="13" t="s">
        <v>25</v>
      </c>
      <c r="C543" s="13" t="s">
        <v>26</v>
      </c>
      <c r="D543" s="13" t="s">
        <v>20</v>
      </c>
      <c r="E543" s="13" t="s">
        <v>31</v>
      </c>
      <c r="F543" s="13" t="s">
        <v>22</v>
      </c>
      <c r="G543" s="33">
        <v>43468</v>
      </c>
      <c r="H543" t="s">
        <v>33</v>
      </c>
      <c r="I543">
        <v>75.88</v>
      </c>
      <c r="J543">
        <v>4.7619047620000003</v>
      </c>
      <c r="K543">
        <v>3.794</v>
      </c>
      <c r="L543">
        <v>7.1</v>
      </c>
    </row>
    <row r="544" spans="1:12" x14ac:dyDescent="0.35">
      <c r="A544" s="13" t="s">
        <v>578</v>
      </c>
      <c r="B544" s="13" t="s">
        <v>42</v>
      </c>
      <c r="C544" s="13" t="s">
        <v>43</v>
      </c>
      <c r="D544" s="13" t="s">
        <v>20</v>
      </c>
      <c r="E544" s="13" t="s">
        <v>21</v>
      </c>
      <c r="F544" s="13" t="s">
        <v>36</v>
      </c>
      <c r="G544" s="33">
        <v>43509</v>
      </c>
      <c r="H544" t="s">
        <v>33</v>
      </c>
      <c r="I544">
        <v>80.72</v>
      </c>
      <c r="J544">
        <v>4.7619047620000003</v>
      </c>
      <c r="K544">
        <v>4.0359999999999996</v>
      </c>
      <c r="L544">
        <v>5</v>
      </c>
    </row>
    <row r="545" spans="1:12" x14ac:dyDescent="0.35">
      <c r="A545" s="13" t="s">
        <v>579</v>
      </c>
      <c r="B545" s="13" t="s">
        <v>25</v>
      </c>
      <c r="C545" s="13" t="s">
        <v>26</v>
      </c>
      <c r="D545" s="13" t="s">
        <v>20</v>
      </c>
      <c r="E545" s="13" t="s">
        <v>31</v>
      </c>
      <c r="F545" s="13" t="s">
        <v>28</v>
      </c>
      <c r="G545" s="33">
        <v>43493</v>
      </c>
      <c r="H545" t="s">
        <v>33</v>
      </c>
      <c r="I545">
        <v>112.62</v>
      </c>
      <c r="J545">
        <v>4.7619047620000003</v>
      </c>
      <c r="K545">
        <v>5.6310000000000002</v>
      </c>
      <c r="L545">
        <v>5.5</v>
      </c>
    </row>
    <row r="546" spans="1:12" x14ac:dyDescent="0.35">
      <c r="A546" s="13" t="s">
        <v>580</v>
      </c>
      <c r="B546" s="13" t="s">
        <v>42</v>
      </c>
      <c r="C546" s="13" t="s">
        <v>43</v>
      </c>
      <c r="D546" s="13" t="s">
        <v>27</v>
      </c>
      <c r="E546" s="13" t="s">
        <v>21</v>
      </c>
      <c r="F546" s="13" t="s">
        <v>44</v>
      </c>
      <c r="G546" s="33">
        <v>43470</v>
      </c>
      <c r="H546" t="s">
        <v>33</v>
      </c>
      <c r="I546">
        <v>71.2</v>
      </c>
      <c r="J546">
        <v>4.7619047620000003</v>
      </c>
      <c r="K546">
        <v>3.56</v>
      </c>
      <c r="L546">
        <v>9.1999999999999993</v>
      </c>
    </row>
    <row r="547" spans="1:12" x14ac:dyDescent="0.35">
      <c r="A547" s="13" t="s">
        <v>581</v>
      </c>
      <c r="B547" s="13" t="s">
        <v>42</v>
      </c>
      <c r="C547" s="13" t="s">
        <v>43</v>
      </c>
      <c r="D547" s="13" t="s">
        <v>20</v>
      </c>
      <c r="E547" s="13" t="s">
        <v>31</v>
      </c>
      <c r="F547" s="13" t="s">
        <v>32</v>
      </c>
      <c r="G547" s="33">
        <v>43543</v>
      </c>
      <c r="H547" t="s">
        <v>23</v>
      </c>
      <c r="I547">
        <v>155.24</v>
      </c>
      <c r="J547">
        <v>4.7619047620000003</v>
      </c>
      <c r="K547">
        <v>7.7619999999999996</v>
      </c>
      <c r="L547">
        <v>4.9000000000000004</v>
      </c>
    </row>
    <row r="548" spans="1:12" x14ac:dyDescent="0.35">
      <c r="A548" s="13" t="s">
        <v>582</v>
      </c>
      <c r="B548" s="13" t="s">
        <v>18</v>
      </c>
      <c r="C548" s="13" t="s">
        <v>19</v>
      </c>
      <c r="D548" s="13" t="s">
        <v>27</v>
      </c>
      <c r="E548" s="13" t="s">
        <v>21</v>
      </c>
      <c r="F548" s="13" t="s">
        <v>46</v>
      </c>
      <c r="G548" s="33">
        <v>43477</v>
      </c>
      <c r="H548" t="s">
        <v>23</v>
      </c>
      <c r="I548">
        <v>294.2</v>
      </c>
      <c r="J548">
        <v>4.7619047620000003</v>
      </c>
      <c r="K548">
        <v>14.71</v>
      </c>
      <c r="L548">
        <v>8.9</v>
      </c>
    </row>
    <row r="549" spans="1:12" x14ac:dyDescent="0.35">
      <c r="A549" s="13" t="s">
        <v>583</v>
      </c>
      <c r="B549" s="13" t="s">
        <v>18</v>
      </c>
      <c r="C549" s="13" t="s">
        <v>19</v>
      </c>
      <c r="D549" s="13" t="s">
        <v>27</v>
      </c>
      <c r="E549" s="13" t="s">
        <v>31</v>
      </c>
      <c r="F549" s="13" t="s">
        <v>36</v>
      </c>
      <c r="G549" s="33">
        <v>43472</v>
      </c>
      <c r="H549" t="s">
        <v>33</v>
      </c>
      <c r="I549">
        <v>548.54999999999995</v>
      </c>
      <c r="J549">
        <v>4.7619047620000003</v>
      </c>
      <c r="K549">
        <v>27.427499999999998</v>
      </c>
      <c r="L549">
        <v>6</v>
      </c>
    </row>
    <row r="550" spans="1:12" x14ac:dyDescent="0.35">
      <c r="A550" s="13" t="s">
        <v>584</v>
      </c>
      <c r="B550" s="13" t="s">
        <v>42</v>
      </c>
      <c r="C550" s="13" t="s">
        <v>43</v>
      </c>
      <c r="D550" s="13" t="s">
        <v>27</v>
      </c>
      <c r="E550" s="13" t="s">
        <v>21</v>
      </c>
      <c r="F550" s="13" t="s">
        <v>36</v>
      </c>
      <c r="G550" s="33">
        <v>43491</v>
      </c>
      <c r="H550" t="s">
        <v>29</v>
      </c>
      <c r="I550">
        <v>257.7</v>
      </c>
      <c r="J550">
        <v>4.7619047620000003</v>
      </c>
      <c r="K550">
        <v>12.885</v>
      </c>
      <c r="L550">
        <v>4.2</v>
      </c>
    </row>
    <row r="551" spans="1:12" x14ac:dyDescent="0.35">
      <c r="A551" s="13" t="s">
        <v>585</v>
      </c>
      <c r="B551" s="13" t="s">
        <v>18</v>
      </c>
      <c r="C551" s="13" t="s">
        <v>19</v>
      </c>
      <c r="D551" s="13" t="s">
        <v>27</v>
      </c>
      <c r="E551" s="13" t="s">
        <v>21</v>
      </c>
      <c r="F551" s="13" t="s">
        <v>28</v>
      </c>
      <c r="G551" s="33">
        <v>43488</v>
      </c>
      <c r="H551" t="s">
        <v>29</v>
      </c>
      <c r="I551">
        <v>396.36</v>
      </c>
      <c r="J551">
        <v>4.7619047620000003</v>
      </c>
      <c r="K551">
        <v>19.818000000000001</v>
      </c>
      <c r="L551">
        <v>7.3</v>
      </c>
    </row>
    <row r="552" spans="1:12" x14ac:dyDescent="0.35">
      <c r="A552" s="13" t="s">
        <v>586</v>
      </c>
      <c r="B552" s="13" t="s">
        <v>42</v>
      </c>
      <c r="C552" s="13" t="s">
        <v>43</v>
      </c>
      <c r="D552" s="13" t="s">
        <v>27</v>
      </c>
      <c r="E552" s="13" t="s">
        <v>31</v>
      </c>
      <c r="F552" s="13" t="s">
        <v>46</v>
      </c>
      <c r="G552" s="33">
        <v>43505</v>
      </c>
      <c r="H552" t="s">
        <v>23</v>
      </c>
      <c r="I552">
        <v>171.81</v>
      </c>
      <c r="J552">
        <v>4.7619047620000003</v>
      </c>
      <c r="K552">
        <v>8.5905000000000005</v>
      </c>
      <c r="L552">
        <v>6.5</v>
      </c>
    </row>
    <row r="553" spans="1:12" x14ac:dyDescent="0.35">
      <c r="A553" s="13" t="s">
        <v>587</v>
      </c>
      <c r="B553" s="13" t="s">
        <v>42</v>
      </c>
      <c r="C553" s="13" t="s">
        <v>43</v>
      </c>
      <c r="D553" s="13" t="s">
        <v>27</v>
      </c>
      <c r="E553" s="13" t="s">
        <v>21</v>
      </c>
      <c r="F553" s="13" t="s">
        <v>46</v>
      </c>
      <c r="G553" s="33">
        <v>43518</v>
      </c>
      <c r="H553" t="s">
        <v>29</v>
      </c>
      <c r="I553">
        <v>488.79</v>
      </c>
      <c r="J553">
        <v>4.7619047620000003</v>
      </c>
      <c r="K553">
        <v>24.439499999999999</v>
      </c>
      <c r="L553">
        <v>8.9</v>
      </c>
    </row>
    <row r="554" spans="1:12" x14ac:dyDescent="0.35">
      <c r="A554" s="13" t="s">
        <v>588</v>
      </c>
      <c r="B554" s="13" t="s">
        <v>42</v>
      </c>
      <c r="C554" s="13" t="s">
        <v>43</v>
      </c>
      <c r="D554" s="13" t="s">
        <v>27</v>
      </c>
      <c r="E554" s="13" t="s">
        <v>21</v>
      </c>
      <c r="F554" s="13" t="s">
        <v>22</v>
      </c>
      <c r="G554" s="33">
        <v>43501</v>
      </c>
      <c r="H554" t="s">
        <v>29</v>
      </c>
      <c r="I554">
        <v>524.16</v>
      </c>
      <c r="J554">
        <v>4.7619047620000003</v>
      </c>
      <c r="K554">
        <v>26.207999999999998</v>
      </c>
      <c r="L554">
        <v>9.6999999999999993</v>
      </c>
    </row>
    <row r="555" spans="1:12" x14ac:dyDescent="0.35">
      <c r="A555" s="13" t="s">
        <v>589</v>
      </c>
      <c r="B555" s="13" t="s">
        <v>25</v>
      </c>
      <c r="C555" s="13" t="s">
        <v>26</v>
      </c>
      <c r="D555" s="13" t="s">
        <v>27</v>
      </c>
      <c r="E555" s="13" t="s">
        <v>31</v>
      </c>
      <c r="F555" s="13" t="s">
        <v>28</v>
      </c>
      <c r="G555" s="33">
        <v>43531</v>
      </c>
      <c r="H555" t="s">
        <v>33</v>
      </c>
      <c r="I555">
        <v>133.26</v>
      </c>
      <c r="J555">
        <v>4.7619047620000003</v>
      </c>
      <c r="K555">
        <v>6.6630000000000003</v>
      </c>
      <c r="L555">
        <v>8.6</v>
      </c>
    </row>
    <row r="556" spans="1:12" x14ac:dyDescent="0.35">
      <c r="A556" s="13" t="s">
        <v>590</v>
      </c>
      <c r="B556" s="13" t="s">
        <v>18</v>
      </c>
      <c r="C556" s="13" t="s">
        <v>19</v>
      </c>
      <c r="D556" s="13" t="s">
        <v>20</v>
      </c>
      <c r="E556" s="13" t="s">
        <v>31</v>
      </c>
      <c r="F556" s="13" t="s">
        <v>28</v>
      </c>
      <c r="G556" s="33">
        <v>43549</v>
      </c>
      <c r="H556" t="s">
        <v>29</v>
      </c>
      <c r="I556">
        <v>135.24</v>
      </c>
      <c r="J556">
        <v>4.7619047620000003</v>
      </c>
      <c r="K556">
        <v>6.7619999999999996</v>
      </c>
      <c r="L556">
        <v>6.9</v>
      </c>
    </row>
    <row r="557" spans="1:12" x14ac:dyDescent="0.35">
      <c r="A557" s="13" t="s">
        <v>591</v>
      </c>
      <c r="B557" s="13" t="s">
        <v>42</v>
      </c>
      <c r="C557" s="13" t="s">
        <v>43</v>
      </c>
      <c r="D557" s="13" t="s">
        <v>27</v>
      </c>
      <c r="E557" s="13" t="s">
        <v>31</v>
      </c>
      <c r="F557" s="13" t="s">
        <v>32</v>
      </c>
      <c r="G557" s="33">
        <v>43485</v>
      </c>
      <c r="H557" t="s">
        <v>33</v>
      </c>
      <c r="I557">
        <v>112.44</v>
      </c>
      <c r="J557">
        <v>4.7619047620000003</v>
      </c>
      <c r="K557">
        <v>5.6219999999999999</v>
      </c>
      <c r="L557">
        <v>7.7</v>
      </c>
    </row>
    <row r="558" spans="1:12" x14ac:dyDescent="0.35">
      <c r="A558" s="13" t="s">
        <v>592</v>
      </c>
      <c r="B558" s="13" t="s">
        <v>42</v>
      </c>
      <c r="C558" s="13" t="s">
        <v>43</v>
      </c>
      <c r="D558" s="13" t="s">
        <v>20</v>
      </c>
      <c r="E558" s="13" t="s">
        <v>21</v>
      </c>
      <c r="F558" s="13" t="s">
        <v>46</v>
      </c>
      <c r="G558" s="33">
        <v>43500</v>
      </c>
      <c r="H558" t="s">
        <v>29</v>
      </c>
      <c r="I558">
        <v>144.08000000000001</v>
      </c>
      <c r="J558">
        <v>4.7619047620000003</v>
      </c>
      <c r="K558">
        <v>7.2039999999999997</v>
      </c>
      <c r="L558">
        <v>9.5</v>
      </c>
    </row>
    <row r="559" spans="1:12" x14ac:dyDescent="0.35">
      <c r="A559" s="13" t="s">
        <v>593</v>
      </c>
      <c r="B559" s="13" t="s">
        <v>25</v>
      </c>
      <c r="C559" s="13" t="s">
        <v>26</v>
      </c>
      <c r="D559" s="13" t="s">
        <v>20</v>
      </c>
      <c r="E559" s="13" t="s">
        <v>21</v>
      </c>
      <c r="F559" s="13" t="s">
        <v>44</v>
      </c>
      <c r="G559" s="33">
        <v>43495</v>
      </c>
      <c r="H559" t="s">
        <v>23</v>
      </c>
      <c r="I559">
        <v>985.2</v>
      </c>
      <c r="J559">
        <v>4.7619047620000003</v>
      </c>
      <c r="K559">
        <v>49.26</v>
      </c>
      <c r="L559">
        <v>4.5</v>
      </c>
    </row>
    <row r="560" spans="1:12" x14ac:dyDescent="0.35">
      <c r="A560" s="13" t="s">
        <v>594</v>
      </c>
      <c r="B560" s="13" t="s">
        <v>18</v>
      </c>
      <c r="C560" s="13" t="s">
        <v>19</v>
      </c>
      <c r="D560" s="13" t="s">
        <v>20</v>
      </c>
      <c r="E560" s="13" t="s">
        <v>31</v>
      </c>
      <c r="F560" s="13" t="s">
        <v>44</v>
      </c>
      <c r="G560" s="33">
        <v>43467</v>
      </c>
      <c r="H560" t="s">
        <v>23</v>
      </c>
      <c r="I560">
        <v>249.96</v>
      </c>
      <c r="J560">
        <v>4.7619047620000003</v>
      </c>
      <c r="K560">
        <v>12.497999999999999</v>
      </c>
      <c r="L560">
        <v>5.6</v>
      </c>
    </row>
    <row r="561" spans="1:12" x14ac:dyDescent="0.35">
      <c r="A561" s="13" t="s">
        <v>595</v>
      </c>
      <c r="B561" s="13" t="s">
        <v>18</v>
      </c>
      <c r="C561" s="13" t="s">
        <v>19</v>
      </c>
      <c r="D561" s="13" t="s">
        <v>20</v>
      </c>
      <c r="E561" s="13" t="s">
        <v>21</v>
      </c>
      <c r="F561" s="13" t="s">
        <v>32</v>
      </c>
      <c r="G561" s="33">
        <v>43553</v>
      </c>
      <c r="H561" t="s">
        <v>23</v>
      </c>
      <c r="I561">
        <v>217.26</v>
      </c>
      <c r="J561">
        <v>4.7619047620000003</v>
      </c>
      <c r="K561">
        <v>10.863</v>
      </c>
      <c r="L561">
        <v>8.1999999999999993</v>
      </c>
    </row>
    <row r="562" spans="1:12" x14ac:dyDescent="0.35">
      <c r="A562" s="13" t="s">
        <v>596</v>
      </c>
      <c r="B562" s="13" t="s">
        <v>42</v>
      </c>
      <c r="C562" s="13" t="s">
        <v>43</v>
      </c>
      <c r="D562" s="13" t="s">
        <v>27</v>
      </c>
      <c r="E562" s="13" t="s">
        <v>31</v>
      </c>
      <c r="F562" s="13" t="s">
        <v>28</v>
      </c>
      <c r="G562" s="33">
        <v>43538</v>
      </c>
      <c r="H562" t="s">
        <v>29</v>
      </c>
      <c r="I562">
        <v>194.22</v>
      </c>
      <c r="J562">
        <v>4.7619047620000003</v>
      </c>
      <c r="K562">
        <v>9.7110000000000003</v>
      </c>
      <c r="L562">
        <v>7.3</v>
      </c>
    </row>
    <row r="563" spans="1:12" x14ac:dyDescent="0.35">
      <c r="A563" s="13" t="s">
        <v>597</v>
      </c>
      <c r="B563" s="13" t="s">
        <v>25</v>
      </c>
      <c r="C563" s="13" t="s">
        <v>26</v>
      </c>
      <c r="D563" s="13" t="s">
        <v>27</v>
      </c>
      <c r="E563" s="13" t="s">
        <v>31</v>
      </c>
      <c r="F563" s="13" t="s">
        <v>44</v>
      </c>
      <c r="G563" s="33">
        <v>43507</v>
      </c>
      <c r="H563" t="s">
        <v>33</v>
      </c>
      <c r="I563">
        <v>892</v>
      </c>
      <c r="J563">
        <v>4.7619047620000003</v>
      </c>
      <c r="K563">
        <v>44.6</v>
      </c>
      <c r="L563">
        <v>4.4000000000000004</v>
      </c>
    </row>
    <row r="564" spans="1:12" x14ac:dyDescent="0.35">
      <c r="A564" s="13" t="s">
        <v>598</v>
      </c>
      <c r="B564" s="13" t="s">
        <v>42</v>
      </c>
      <c r="C564" s="13" t="s">
        <v>43</v>
      </c>
      <c r="D564" s="13" t="s">
        <v>27</v>
      </c>
      <c r="E564" s="13" t="s">
        <v>21</v>
      </c>
      <c r="F564" s="13" t="s">
        <v>28</v>
      </c>
      <c r="G564" s="33">
        <v>43495</v>
      </c>
      <c r="H564" t="s">
        <v>23</v>
      </c>
      <c r="I564">
        <v>339.36</v>
      </c>
      <c r="J564">
        <v>4.7619047620000003</v>
      </c>
      <c r="K564">
        <v>16.968</v>
      </c>
      <c r="L564">
        <v>5.7</v>
      </c>
    </row>
    <row r="565" spans="1:12" x14ac:dyDescent="0.35">
      <c r="A565" s="13" t="s">
        <v>599</v>
      </c>
      <c r="B565" s="13" t="s">
        <v>18</v>
      </c>
      <c r="C565" s="13" t="s">
        <v>19</v>
      </c>
      <c r="D565" s="13" t="s">
        <v>20</v>
      </c>
      <c r="E565" s="13" t="s">
        <v>31</v>
      </c>
      <c r="F565" s="13" t="s">
        <v>28</v>
      </c>
      <c r="G565" s="33">
        <v>43544</v>
      </c>
      <c r="H565" t="s">
        <v>23</v>
      </c>
      <c r="I565">
        <v>447.06</v>
      </c>
      <c r="J565">
        <v>4.7619047620000003</v>
      </c>
      <c r="K565">
        <v>22.353000000000002</v>
      </c>
      <c r="L565">
        <v>5</v>
      </c>
    </row>
    <row r="566" spans="1:12" x14ac:dyDescent="0.35">
      <c r="A566" s="13" t="s">
        <v>600</v>
      </c>
      <c r="B566" s="13" t="s">
        <v>42</v>
      </c>
      <c r="C566" s="13" t="s">
        <v>43</v>
      </c>
      <c r="D566" s="13" t="s">
        <v>27</v>
      </c>
      <c r="E566" s="13" t="s">
        <v>31</v>
      </c>
      <c r="F566" s="13" t="s">
        <v>46</v>
      </c>
      <c r="G566" s="33">
        <v>43544</v>
      </c>
      <c r="H566" t="s">
        <v>29</v>
      </c>
      <c r="I566">
        <v>198.5</v>
      </c>
      <c r="J566">
        <v>4.7619047620000003</v>
      </c>
      <c r="K566">
        <v>9.9250000000000007</v>
      </c>
      <c r="L566">
        <v>9</v>
      </c>
    </row>
    <row r="567" spans="1:12" x14ac:dyDescent="0.35">
      <c r="A567" s="13" t="s">
        <v>601</v>
      </c>
      <c r="B567" s="13" t="s">
        <v>18</v>
      </c>
      <c r="C567" s="13" t="s">
        <v>19</v>
      </c>
      <c r="D567" s="13" t="s">
        <v>27</v>
      </c>
      <c r="E567" s="13" t="s">
        <v>21</v>
      </c>
      <c r="F567" s="13" t="s">
        <v>44</v>
      </c>
      <c r="G567" s="33">
        <v>43482</v>
      </c>
      <c r="H567" t="s">
        <v>33</v>
      </c>
      <c r="I567">
        <v>812.1</v>
      </c>
      <c r="J567">
        <v>4.7619047620000003</v>
      </c>
      <c r="K567">
        <v>40.604999999999997</v>
      </c>
      <c r="L567">
        <v>6.3</v>
      </c>
    </row>
    <row r="568" spans="1:12" x14ac:dyDescent="0.35">
      <c r="A568" s="13" t="s">
        <v>602</v>
      </c>
      <c r="B568" s="13" t="s">
        <v>25</v>
      </c>
      <c r="C568" s="13" t="s">
        <v>26</v>
      </c>
      <c r="D568" s="13" t="s">
        <v>27</v>
      </c>
      <c r="E568" s="13" t="s">
        <v>21</v>
      </c>
      <c r="F568" s="13" t="s">
        <v>36</v>
      </c>
      <c r="G568" s="33">
        <v>43499</v>
      </c>
      <c r="H568" t="s">
        <v>33</v>
      </c>
      <c r="I568">
        <v>493.3</v>
      </c>
      <c r="J568">
        <v>4.7619047620000003</v>
      </c>
      <c r="K568">
        <v>24.664999999999999</v>
      </c>
      <c r="L568">
        <v>9.4</v>
      </c>
    </row>
    <row r="569" spans="1:12" x14ac:dyDescent="0.35">
      <c r="A569" s="13" t="s">
        <v>603</v>
      </c>
      <c r="B569" s="13" t="s">
        <v>18</v>
      </c>
      <c r="C569" s="13" t="s">
        <v>19</v>
      </c>
      <c r="D569" s="13" t="s">
        <v>27</v>
      </c>
      <c r="E569" s="13" t="s">
        <v>21</v>
      </c>
      <c r="F569" s="13" t="s">
        <v>46</v>
      </c>
      <c r="G569" s="33">
        <v>43466</v>
      </c>
      <c r="H569" t="s">
        <v>29</v>
      </c>
      <c r="I569">
        <v>591.66</v>
      </c>
      <c r="J569">
        <v>4.7619047620000003</v>
      </c>
      <c r="K569">
        <v>29.582999999999998</v>
      </c>
      <c r="L569">
        <v>7.7</v>
      </c>
    </row>
    <row r="570" spans="1:12" x14ac:dyDescent="0.35">
      <c r="A570" s="13" t="s">
        <v>604</v>
      </c>
      <c r="B570" s="13" t="s">
        <v>42</v>
      </c>
      <c r="C570" s="13" t="s">
        <v>43</v>
      </c>
      <c r="D570" s="13" t="s">
        <v>27</v>
      </c>
      <c r="E570" s="13" t="s">
        <v>21</v>
      </c>
      <c r="F570" s="13" t="s">
        <v>46</v>
      </c>
      <c r="G570" s="33">
        <v>43475</v>
      </c>
      <c r="H570" t="s">
        <v>33</v>
      </c>
      <c r="I570">
        <v>559.02</v>
      </c>
      <c r="J570">
        <v>4.7619047620000003</v>
      </c>
      <c r="K570">
        <v>27.951000000000001</v>
      </c>
      <c r="L570">
        <v>5.5</v>
      </c>
    </row>
    <row r="571" spans="1:12" x14ac:dyDescent="0.35">
      <c r="A571" s="13" t="s">
        <v>605</v>
      </c>
      <c r="B571" s="13" t="s">
        <v>25</v>
      </c>
      <c r="C571" s="13" t="s">
        <v>26</v>
      </c>
      <c r="D571" s="13" t="s">
        <v>27</v>
      </c>
      <c r="E571" s="13" t="s">
        <v>21</v>
      </c>
      <c r="F571" s="13" t="s">
        <v>36</v>
      </c>
      <c r="G571" s="33">
        <v>43526</v>
      </c>
      <c r="H571" t="s">
        <v>23</v>
      </c>
      <c r="I571">
        <v>517.86</v>
      </c>
      <c r="J571">
        <v>4.7619047620000003</v>
      </c>
      <c r="K571">
        <v>25.893000000000001</v>
      </c>
      <c r="L571">
        <v>4.0999999999999996</v>
      </c>
    </row>
    <row r="572" spans="1:12" x14ac:dyDescent="0.35">
      <c r="A572" s="13" t="s">
        <v>606</v>
      </c>
      <c r="B572" s="13" t="s">
        <v>42</v>
      </c>
      <c r="C572" s="13" t="s">
        <v>43</v>
      </c>
      <c r="D572" s="13" t="s">
        <v>20</v>
      </c>
      <c r="E572" s="13" t="s">
        <v>21</v>
      </c>
      <c r="F572" s="13" t="s">
        <v>32</v>
      </c>
      <c r="G572" s="33">
        <v>43521</v>
      </c>
      <c r="H572" t="s">
        <v>33</v>
      </c>
      <c r="I572">
        <v>410.2</v>
      </c>
      <c r="J572">
        <v>4.7619047620000003</v>
      </c>
      <c r="K572">
        <v>20.51</v>
      </c>
      <c r="L572">
        <v>7.6</v>
      </c>
    </row>
    <row r="573" spans="1:12" x14ac:dyDescent="0.35">
      <c r="A573" s="13" t="s">
        <v>607</v>
      </c>
      <c r="B573" s="13" t="s">
        <v>42</v>
      </c>
      <c r="C573" s="13" t="s">
        <v>43</v>
      </c>
      <c r="D573" s="13" t="s">
        <v>20</v>
      </c>
      <c r="E573" s="13" t="s">
        <v>31</v>
      </c>
      <c r="F573" s="13" t="s">
        <v>36</v>
      </c>
      <c r="G573" s="33">
        <v>43494</v>
      </c>
      <c r="H573" t="s">
        <v>29</v>
      </c>
      <c r="I573">
        <v>266.7</v>
      </c>
      <c r="J573">
        <v>4.7619047620000003</v>
      </c>
      <c r="K573">
        <v>13.335000000000001</v>
      </c>
      <c r="L573">
        <v>8.6</v>
      </c>
    </row>
    <row r="574" spans="1:12" x14ac:dyDescent="0.35">
      <c r="A574" s="13" t="s">
        <v>608</v>
      </c>
      <c r="B574" s="13" t="s">
        <v>18</v>
      </c>
      <c r="C574" s="13" t="s">
        <v>19</v>
      </c>
      <c r="D574" s="13" t="s">
        <v>20</v>
      </c>
      <c r="E574" s="13" t="s">
        <v>31</v>
      </c>
      <c r="F574" s="13" t="s">
        <v>44</v>
      </c>
      <c r="G574" s="33">
        <v>43534</v>
      </c>
      <c r="H574" t="s">
        <v>23</v>
      </c>
      <c r="I574">
        <v>70.91</v>
      </c>
      <c r="J574">
        <v>4.7619047620000003</v>
      </c>
      <c r="K574">
        <v>3.5455000000000001</v>
      </c>
      <c r="L574">
        <v>8.3000000000000007</v>
      </c>
    </row>
    <row r="575" spans="1:12" x14ac:dyDescent="0.35">
      <c r="A575" s="13" t="s">
        <v>609</v>
      </c>
      <c r="B575" s="13" t="s">
        <v>42</v>
      </c>
      <c r="C575" s="13" t="s">
        <v>43</v>
      </c>
      <c r="D575" s="13" t="s">
        <v>27</v>
      </c>
      <c r="E575" s="13" t="s">
        <v>31</v>
      </c>
      <c r="F575" s="13" t="s">
        <v>44</v>
      </c>
      <c r="G575" s="33">
        <v>43478</v>
      </c>
      <c r="H575" t="s">
        <v>33</v>
      </c>
      <c r="I575">
        <v>144.78</v>
      </c>
      <c r="J575">
        <v>4.7619047620000003</v>
      </c>
      <c r="K575">
        <v>7.2389999999999999</v>
      </c>
      <c r="L575">
        <v>8.1</v>
      </c>
    </row>
    <row r="576" spans="1:12" x14ac:dyDescent="0.35">
      <c r="A576" s="13" t="s">
        <v>610</v>
      </c>
      <c r="B576" s="13" t="s">
        <v>18</v>
      </c>
      <c r="C576" s="13" t="s">
        <v>19</v>
      </c>
      <c r="D576" s="13" t="s">
        <v>27</v>
      </c>
      <c r="E576" s="13" t="s">
        <v>31</v>
      </c>
      <c r="F576" s="13" t="s">
        <v>36</v>
      </c>
      <c r="G576" s="33">
        <v>43546</v>
      </c>
      <c r="H576" t="s">
        <v>33</v>
      </c>
      <c r="I576">
        <v>429.55</v>
      </c>
      <c r="J576">
        <v>4.7619047620000003</v>
      </c>
      <c r="K576">
        <v>21.477499999999999</v>
      </c>
      <c r="L576">
        <v>8.6</v>
      </c>
    </row>
    <row r="577" spans="1:12" x14ac:dyDescent="0.35">
      <c r="A577" s="13" t="s">
        <v>611</v>
      </c>
      <c r="B577" s="13" t="s">
        <v>42</v>
      </c>
      <c r="C577" s="13" t="s">
        <v>43</v>
      </c>
      <c r="D577" s="13" t="s">
        <v>20</v>
      </c>
      <c r="E577" s="13" t="s">
        <v>31</v>
      </c>
      <c r="F577" s="13" t="s">
        <v>46</v>
      </c>
      <c r="G577" s="33">
        <v>43525</v>
      </c>
      <c r="H577" t="s">
        <v>23</v>
      </c>
      <c r="I577">
        <v>569.16999999999996</v>
      </c>
      <c r="J577">
        <v>4.7619047620000003</v>
      </c>
      <c r="K577">
        <v>28.458500000000001</v>
      </c>
      <c r="L577">
        <v>6.3</v>
      </c>
    </row>
    <row r="578" spans="1:12" x14ac:dyDescent="0.35">
      <c r="A578" s="13" t="s">
        <v>612</v>
      </c>
      <c r="B578" s="13" t="s">
        <v>42</v>
      </c>
      <c r="C578" s="13" t="s">
        <v>43</v>
      </c>
      <c r="D578" s="13" t="s">
        <v>27</v>
      </c>
      <c r="E578" s="13" t="s">
        <v>31</v>
      </c>
      <c r="F578" s="13" t="s">
        <v>44</v>
      </c>
      <c r="G578" s="33">
        <v>43516</v>
      </c>
      <c r="H578" t="s">
        <v>29</v>
      </c>
      <c r="I578">
        <v>241.2</v>
      </c>
      <c r="J578">
        <v>4.7619047620000003</v>
      </c>
      <c r="K578">
        <v>12.06</v>
      </c>
      <c r="L578">
        <v>5.8</v>
      </c>
    </row>
    <row r="579" spans="1:12" x14ac:dyDescent="0.35">
      <c r="A579" s="13" t="s">
        <v>613</v>
      </c>
      <c r="B579" s="13" t="s">
        <v>25</v>
      </c>
      <c r="C579" s="13" t="s">
        <v>26</v>
      </c>
      <c r="D579" s="13" t="s">
        <v>27</v>
      </c>
      <c r="E579" s="13" t="s">
        <v>31</v>
      </c>
      <c r="F579" s="13" t="s">
        <v>44</v>
      </c>
      <c r="G579" s="33">
        <v>43479</v>
      </c>
      <c r="H579" t="s">
        <v>23</v>
      </c>
      <c r="I579">
        <v>127.08</v>
      </c>
      <c r="J579">
        <v>4.7619047620000003</v>
      </c>
      <c r="K579">
        <v>6.3540000000000001</v>
      </c>
      <c r="L579">
        <v>6.2</v>
      </c>
    </row>
    <row r="580" spans="1:12" x14ac:dyDescent="0.35">
      <c r="A580" s="13" t="s">
        <v>614</v>
      </c>
      <c r="B580" s="13" t="s">
        <v>18</v>
      </c>
      <c r="C580" s="13" t="s">
        <v>19</v>
      </c>
      <c r="D580" s="13" t="s">
        <v>27</v>
      </c>
      <c r="E580" s="13" t="s">
        <v>21</v>
      </c>
      <c r="F580" s="13" t="s">
        <v>22</v>
      </c>
      <c r="G580" s="33">
        <v>43550</v>
      </c>
      <c r="H580" t="s">
        <v>29</v>
      </c>
      <c r="I580">
        <v>257.08</v>
      </c>
      <c r="J580">
        <v>4.7619047620000003</v>
      </c>
      <c r="K580">
        <v>12.853999999999999</v>
      </c>
      <c r="L580">
        <v>7.7</v>
      </c>
    </row>
    <row r="581" spans="1:12" x14ac:dyDescent="0.35">
      <c r="A581" s="13" t="s">
        <v>615</v>
      </c>
      <c r="B581" s="13" t="s">
        <v>42</v>
      </c>
      <c r="C581" s="13" t="s">
        <v>43</v>
      </c>
      <c r="D581" s="13" t="s">
        <v>27</v>
      </c>
      <c r="E581" s="13" t="s">
        <v>31</v>
      </c>
      <c r="F581" s="13" t="s">
        <v>22</v>
      </c>
      <c r="G581" s="33">
        <v>43525</v>
      </c>
      <c r="H581" t="s">
        <v>23</v>
      </c>
      <c r="I581">
        <v>139.02000000000001</v>
      </c>
      <c r="J581">
        <v>4.7619047620000003</v>
      </c>
      <c r="K581">
        <v>6.9509999999999996</v>
      </c>
      <c r="L581">
        <v>8.1</v>
      </c>
    </row>
    <row r="582" spans="1:12" x14ac:dyDescent="0.35">
      <c r="A582" s="13" t="s">
        <v>616</v>
      </c>
      <c r="B582" s="13" t="s">
        <v>25</v>
      </c>
      <c r="C582" s="13" t="s">
        <v>26</v>
      </c>
      <c r="D582" s="13" t="s">
        <v>27</v>
      </c>
      <c r="E582" s="13" t="s">
        <v>31</v>
      </c>
      <c r="F582" s="13" t="s">
        <v>44</v>
      </c>
      <c r="G582" s="33">
        <v>43472</v>
      </c>
      <c r="H582" t="s">
        <v>29</v>
      </c>
      <c r="I582">
        <v>81.66</v>
      </c>
      <c r="J582">
        <v>4.7619047620000003</v>
      </c>
      <c r="K582">
        <v>4.0830000000000002</v>
      </c>
      <c r="L582">
        <v>7.3</v>
      </c>
    </row>
    <row r="583" spans="1:12" x14ac:dyDescent="0.35">
      <c r="A583" s="13" t="s">
        <v>617</v>
      </c>
      <c r="B583" s="13" t="s">
        <v>18</v>
      </c>
      <c r="C583" s="13" t="s">
        <v>19</v>
      </c>
      <c r="D583" s="13" t="s">
        <v>20</v>
      </c>
      <c r="E583" s="13" t="s">
        <v>21</v>
      </c>
      <c r="F583" s="13" t="s">
        <v>22</v>
      </c>
      <c r="G583" s="33">
        <v>43497</v>
      </c>
      <c r="H583" t="s">
        <v>29</v>
      </c>
      <c r="I583">
        <v>310.72000000000003</v>
      </c>
      <c r="J583">
        <v>4.7619047620000003</v>
      </c>
      <c r="K583">
        <v>15.536</v>
      </c>
      <c r="L583">
        <v>8.4</v>
      </c>
    </row>
    <row r="584" spans="1:12" x14ac:dyDescent="0.35">
      <c r="A584" s="13" t="s">
        <v>618</v>
      </c>
      <c r="B584" s="13" t="s">
        <v>25</v>
      </c>
      <c r="C584" s="13" t="s">
        <v>26</v>
      </c>
      <c r="D584" s="13" t="s">
        <v>20</v>
      </c>
      <c r="E584" s="13" t="s">
        <v>21</v>
      </c>
      <c r="F584" s="13" t="s">
        <v>46</v>
      </c>
      <c r="G584" s="33">
        <v>43509</v>
      </c>
      <c r="H584" t="s">
        <v>33</v>
      </c>
      <c r="I584">
        <v>185.96</v>
      </c>
      <c r="J584">
        <v>4.7619047620000003</v>
      </c>
      <c r="K584">
        <v>9.298</v>
      </c>
      <c r="L584">
        <v>8</v>
      </c>
    </row>
    <row r="585" spans="1:12" x14ac:dyDescent="0.35">
      <c r="A585" s="13" t="s">
        <v>619</v>
      </c>
      <c r="B585" s="13" t="s">
        <v>42</v>
      </c>
      <c r="C585" s="13" t="s">
        <v>43</v>
      </c>
      <c r="D585" s="13" t="s">
        <v>20</v>
      </c>
      <c r="E585" s="13" t="s">
        <v>21</v>
      </c>
      <c r="F585" s="13" t="s">
        <v>46</v>
      </c>
      <c r="G585" s="33">
        <v>43479</v>
      </c>
      <c r="H585" t="s">
        <v>33</v>
      </c>
      <c r="I585">
        <v>72.319999999999993</v>
      </c>
      <c r="J585">
        <v>4.7619047620000003</v>
      </c>
      <c r="K585">
        <v>3.6160000000000001</v>
      </c>
      <c r="L585">
        <v>9.5</v>
      </c>
    </row>
    <row r="586" spans="1:12" x14ac:dyDescent="0.35">
      <c r="A586" s="13" t="s">
        <v>620</v>
      </c>
      <c r="B586" s="13" t="s">
        <v>42</v>
      </c>
      <c r="C586" s="13" t="s">
        <v>43</v>
      </c>
      <c r="D586" s="13" t="s">
        <v>27</v>
      </c>
      <c r="E586" s="13" t="s">
        <v>31</v>
      </c>
      <c r="F586" s="13" t="s">
        <v>36</v>
      </c>
      <c r="G586" s="33">
        <v>43484</v>
      </c>
      <c r="H586" t="s">
        <v>23</v>
      </c>
      <c r="I586">
        <v>189.18</v>
      </c>
      <c r="J586">
        <v>4.7619047620000003</v>
      </c>
      <c r="K586">
        <v>9.4589999999999996</v>
      </c>
      <c r="L586">
        <v>7</v>
      </c>
    </row>
    <row r="587" spans="1:12" x14ac:dyDescent="0.35">
      <c r="A587" s="13" t="s">
        <v>621</v>
      </c>
      <c r="B587" s="13" t="s">
        <v>18</v>
      </c>
      <c r="C587" s="13" t="s">
        <v>19</v>
      </c>
      <c r="D587" s="13" t="s">
        <v>27</v>
      </c>
      <c r="E587" s="13" t="s">
        <v>31</v>
      </c>
      <c r="F587" s="13" t="s">
        <v>22</v>
      </c>
      <c r="G587" s="33">
        <v>43533</v>
      </c>
      <c r="H587" t="s">
        <v>33</v>
      </c>
      <c r="I587">
        <v>206.84</v>
      </c>
      <c r="J587">
        <v>4.7619047620000003</v>
      </c>
      <c r="K587">
        <v>10.342000000000001</v>
      </c>
      <c r="L587">
        <v>9.8000000000000007</v>
      </c>
    </row>
    <row r="588" spans="1:12" x14ac:dyDescent="0.35">
      <c r="A588" s="13" t="s">
        <v>622</v>
      </c>
      <c r="B588" s="13" t="s">
        <v>18</v>
      </c>
      <c r="C588" s="13" t="s">
        <v>19</v>
      </c>
      <c r="D588" s="13" t="s">
        <v>27</v>
      </c>
      <c r="E588" s="13" t="s">
        <v>21</v>
      </c>
      <c r="F588" s="13" t="s">
        <v>44</v>
      </c>
      <c r="G588" s="33">
        <v>43551</v>
      </c>
      <c r="H588" t="s">
        <v>29</v>
      </c>
      <c r="I588">
        <v>157.02000000000001</v>
      </c>
      <c r="J588">
        <v>4.7619047620000003</v>
      </c>
      <c r="K588">
        <v>7.851</v>
      </c>
      <c r="L588">
        <v>9.1999999999999993</v>
      </c>
    </row>
    <row r="589" spans="1:12" x14ac:dyDescent="0.35">
      <c r="A589" s="13" t="s">
        <v>623</v>
      </c>
      <c r="B589" s="13" t="s">
        <v>18</v>
      </c>
      <c r="C589" s="13" t="s">
        <v>19</v>
      </c>
      <c r="D589" s="13" t="s">
        <v>27</v>
      </c>
      <c r="E589" s="13" t="s">
        <v>21</v>
      </c>
      <c r="F589" s="13" t="s">
        <v>36</v>
      </c>
      <c r="G589" s="33">
        <v>43500</v>
      </c>
      <c r="H589" t="s">
        <v>23</v>
      </c>
      <c r="I589">
        <v>215.3</v>
      </c>
      <c r="J589">
        <v>4.7619047620000003</v>
      </c>
      <c r="K589">
        <v>10.765000000000001</v>
      </c>
      <c r="L589">
        <v>7.7</v>
      </c>
    </row>
    <row r="590" spans="1:12" x14ac:dyDescent="0.35">
      <c r="A590" s="13" t="s">
        <v>624</v>
      </c>
      <c r="B590" s="13" t="s">
        <v>25</v>
      </c>
      <c r="C590" s="13" t="s">
        <v>26</v>
      </c>
      <c r="D590" s="13" t="s">
        <v>27</v>
      </c>
      <c r="E590" s="13" t="s">
        <v>31</v>
      </c>
      <c r="F590" s="13" t="s">
        <v>46</v>
      </c>
      <c r="G590" s="33">
        <v>43538</v>
      </c>
      <c r="H590" t="s">
        <v>29</v>
      </c>
      <c r="I590">
        <v>596.1</v>
      </c>
      <c r="J590">
        <v>4.7619047620000003</v>
      </c>
      <c r="K590">
        <v>29.805</v>
      </c>
      <c r="L590">
        <v>5.3</v>
      </c>
    </row>
    <row r="591" spans="1:12" x14ac:dyDescent="0.35">
      <c r="A591" s="13" t="s">
        <v>625</v>
      </c>
      <c r="B591" s="13" t="s">
        <v>18</v>
      </c>
      <c r="C591" s="13" t="s">
        <v>19</v>
      </c>
      <c r="D591" s="13" t="s">
        <v>27</v>
      </c>
      <c r="E591" s="13" t="s">
        <v>31</v>
      </c>
      <c r="F591" s="13" t="s">
        <v>22</v>
      </c>
      <c r="G591" s="33">
        <v>43528</v>
      </c>
      <c r="H591" t="s">
        <v>29</v>
      </c>
      <c r="I591">
        <v>73.099999999999994</v>
      </c>
      <c r="J591">
        <v>4.7619047620000003</v>
      </c>
      <c r="K591">
        <v>3.6549999999999998</v>
      </c>
      <c r="L591">
        <v>4.4000000000000004</v>
      </c>
    </row>
    <row r="592" spans="1:12" x14ac:dyDescent="0.35">
      <c r="A592" s="13" t="s">
        <v>626</v>
      </c>
      <c r="B592" s="13" t="s">
        <v>25</v>
      </c>
      <c r="C592" s="13" t="s">
        <v>26</v>
      </c>
      <c r="D592" s="13" t="s">
        <v>20</v>
      </c>
      <c r="E592" s="13" t="s">
        <v>31</v>
      </c>
      <c r="F592" s="13" t="s">
        <v>22</v>
      </c>
      <c r="G592" s="33">
        <v>43527</v>
      </c>
      <c r="H592" t="s">
        <v>33</v>
      </c>
      <c r="I592">
        <v>279.18</v>
      </c>
      <c r="J592">
        <v>4.7619047620000003</v>
      </c>
      <c r="K592">
        <v>13.959</v>
      </c>
      <c r="L592">
        <v>4.3</v>
      </c>
    </row>
    <row r="593" spans="1:12" x14ac:dyDescent="0.35">
      <c r="A593" s="13" t="s">
        <v>627</v>
      </c>
      <c r="B593" s="13" t="s">
        <v>25</v>
      </c>
      <c r="C593" s="13" t="s">
        <v>26</v>
      </c>
      <c r="D593" s="13" t="s">
        <v>20</v>
      </c>
      <c r="E593" s="13" t="s">
        <v>21</v>
      </c>
      <c r="F593" s="13" t="s">
        <v>32</v>
      </c>
      <c r="G593" s="33">
        <v>43492</v>
      </c>
      <c r="H593" t="s">
        <v>23</v>
      </c>
      <c r="I593">
        <v>169.68</v>
      </c>
      <c r="J593">
        <v>4.7619047620000003</v>
      </c>
      <c r="K593">
        <v>8.484</v>
      </c>
      <c r="L593">
        <v>9.4</v>
      </c>
    </row>
    <row r="594" spans="1:12" x14ac:dyDescent="0.35">
      <c r="A594" s="13" t="s">
        <v>628</v>
      </c>
      <c r="B594" s="13" t="s">
        <v>18</v>
      </c>
      <c r="C594" s="13" t="s">
        <v>19</v>
      </c>
      <c r="D594" s="13" t="s">
        <v>20</v>
      </c>
      <c r="E594" s="13" t="s">
        <v>21</v>
      </c>
      <c r="F594" s="13" t="s">
        <v>36</v>
      </c>
      <c r="G594" s="33">
        <v>43503</v>
      </c>
      <c r="H594" t="s">
        <v>29</v>
      </c>
      <c r="I594">
        <v>45.58</v>
      </c>
      <c r="J594">
        <v>4.7619047620000003</v>
      </c>
      <c r="K594">
        <v>2.2789999999999999</v>
      </c>
      <c r="L594">
        <v>9.8000000000000007</v>
      </c>
    </row>
    <row r="595" spans="1:12" x14ac:dyDescent="0.35">
      <c r="A595" s="13" t="s">
        <v>629</v>
      </c>
      <c r="B595" s="13" t="s">
        <v>18</v>
      </c>
      <c r="C595" s="13" t="s">
        <v>19</v>
      </c>
      <c r="D595" s="13" t="s">
        <v>20</v>
      </c>
      <c r="E595" s="13" t="s">
        <v>21</v>
      </c>
      <c r="F595" s="13" t="s">
        <v>36</v>
      </c>
      <c r="G595" s="33">
        <v>43501</v>
      </c>
      <c r="H595" t="s">
        <v>23</v>
      </c>
      <c r="I595">
        <v>225.6</v>
      </c>
      <c r="J595">
        <v>4.7619047620000003</v>
      </c>
      <c r="K595">
        <v>11.28</v>
      </c>
      <c r="L595">
        <v>4.8</v>
      </c>
    </row>
    <row r="596" spans="1:12" x14ac:dyDescent="0.35">
      <c r="A596" s="13" t="s">
        <v>630</v>
      </c>
      <c r="B596" s="13" t="s">
        <v>42</v>
      </c>
      <c r="C596" s="13" t="s">
        <v>43</v>
      </c>
      <c r="D596" s="13" t="s">
        <v>20</v>
      </c>
      <c r="E596" s="13" t="s">
        <v>31</v>
      </c>
      <c r="F596" s="13" t="s">
        <v>36</v>
      </c>
      <c r="G596" s="33">
        <v>43539</v>
      </c>
      <c r="H596" t="s">
        <v>29</v>
      </c>
      <c r="I596">
        <v>290.39999999999998</v>
      </c>
      <c r="J596">
        <v>4.7619047620000003</v>
      </c>
      <c r="K596">
        <v>14.52</v>
      </c>
      <c r="L596">
        <v>5.3</v>
      </c>
    </row>
    <row r="597" spans="1:12" x14ac:dyDescent="0.35">
      <c r="A597" s="13" t="s">
        <v>631</v>
      </c>
      <c r="B597" s="13" t="s">
        <v>42</v>
      </c>
      <c r="C597" s="13" t="s">
        <v>43</v>
      </c>
      <c r="D597" s="13" t="s">
        <v>27</v>
      </c>
      <c r="E597" s="13" t="s">
        <v>31</v>
      </c>
      <c r="F597" s="13" t="s">
        <v>22</v>
      </c>
      <c r="G597" s="33">
        <v>43525</v>
      </c>
      <c r="H597" t="s">
        <v>33</v>
      </c>
      <c r="I597">
        <v>44.46</v>
      </c>
      <c r="J597">
        <v>4.7619047620000003</v>
      </c>
      <c r="K597">
        <v>2.2229999999999999</v>
      </c>
      <c r="L597">
        <v>8.6999999999999993</v>
      </c>
    </row>
    <row r="598" spans="1:12" x14ac:dyDescent="0.35">
      <c r="A598" s="13" t="s">
        <v>632</v>
      </c>
      <c r="B598" s="13" t="s">
        <v>18</v>
      </c>
      <c r="C598" s="13" t="s">
        <v>19</v>
      </c>
      <c r="D598" s="13" t="s">
        <v>27</v>
      </c>
      <c r="E598" s="13" t="s">
        <v>31</v>
      </c>
      <c r="F598" s="13" t="s">
        <v>44</v>
      </c>
      <c r="G598" s="33">
        <v>43511</v>
      </c>
      <c r="H598" t="s">
        <v>33</v>
      </c>
      <c r="I598">
        <v>156.6</v>
      </c>
      <c r="J598">
        <v>4.7619047620000003</v>
      </c>
      <c r="K598">
        <v>7.83</v>
      </c>
      <c r="L598">
        <v>9.5</v>
      </c>
    </row>
    <row r="599" spans="1:12" x14ac:dyDescent="0.35">
      <c r="A599" s="13" t="s">
        <v>633</v>
      </c>
      <c r="B599" s="13" t="s">
        <v>25</v>
      </c>
      <c r="C599" s="13" t="s">
        <v>26</v>
      </c>
      <c r="D599" s="13" t="s">
        <v>27</v>
      </c>
      <c r="E599" s="13" t="s">
        <v>21</v>
      </c>
      <c r="F599" s="13" t="s">
        <v>36</v>
      </c>
      <c r="G599" s="33">
        <v>43513</v>
      </c>
      <c r="H599" t="s">
        <v>23</v>
      </c>
      <c r="I599">
        <v>419.94</v>
      </c>
      <c r="J599">
        <v>4.7619047620000003</v>
      </c>
      <c r="K599">
        <v>20.997</v>
      </c>
      <c r="L599">
        <v>5.3</v>
      </c>
    </row>
    <row r="600" spans="1:12" x14ac:dyDescent="0.35">
      <c r="A600" s="13" t="s">
        <v>634</v>
      </c>
      <c r="B600" s="13" t="s">
        <v>25</v>
      </c>
      <c r="C600" s="13" t="s">
        <v>26</v>
      </c>
      <c r="D600" s="13" t="s">
        <v>27</v>
      </c>
      <c r="E600" s="13" t="s">
        <v>21</v>
      </c>
      <c r="F600" s="13" t="s">
        <v>46</v>
      </c>
      <c r="G600" s="33">
        <v>43491</v>
      </c>
      <c r="H600" t="s">
        <v>29</v>
      </c>
      <c r="I600">
        <v>184.25</v>
      </c>
      <c r="J600">
        <v>4.7619047620000003</v>
      </c>
      <c r="K600">
        <v>9.2125000000000004</v>
      </c>
      <c r="L600">
        <v>9.1999999999999993</v>
      </c>
    </row>
    <row r="601" spans="1:12" x14ac:dyDescent="0.35">
      <c r="A601" s="13" t="s">
        <v>635</v>
      </c>
      <c r="B601" s="13" t="s">
        <v>18</v>
      </c>
      <c r="C601" s="13" t="s">
        <v>19</v>
      </c>
      <c r="D601" s="13" t="s">
        <v>20</v>
      </c>
      <c r="E601" s="13" t="s">
        <v>21</v>
      </c>
      <c r="F601" s="13" t="s">
        <v>32</v>
      </c>
      <c r="G601" s="33">
        <v>43548</v>
      </c>
      <c r="H601" t="s">
        <v>23</v>
      </c>
      <c r="I601">
        <v>140.63999999999999</v>
      </c>
      <c r="J601">
        <v>4.7619047620000003</v>
      </c>
      <c r="K601">
        <v>7.032</v>
      </c>
      <c r="L601">
        <v>9.6</v>
      </c>
    </row>
    <row r="602" spans="1:12" x14ac:dyDescent="0.35">
      <c r="A602" s="13" t="s">
        <v>636</v>
      </c>
      <c r="B602" s="13" t="s">
        <v>25</v>
      </c>
      <c r="C602" s="13" t="s">
        <v>26</v>
      </c>
      <c r="D602" s="13" t="s">
        <v>27</v>
      </c>
      <c r="E602" s="13" t="s">
        <v>31</v>
      </c>
      <c r="F602" s="13" t="s">
        <v>28</v>
      </c>
      <c r="G602" s="33">
        <v>43488</v>
      </c>
      <c r="H602" t="s">
        <v>23</v>
      </c>
      <c r="I602">
        <v>83.08</v>
      </c>
      <c r="J602">
        <v>4.7619047620000003</v>
      </c>
      <c r="K602">
        <v>4.1539999999999999</v>
      </c>
      <c r="L602">
        <v>6.4</v>
      </c>
    </row>
    <row r="603" spans="1:12" x14ac:dyDescent="0.35">
      <c r="A603" s="13" t="s">
        <v>637</v>
      </c>
      <c r="B603" s="13" t="s">
        <v>25</v>
      </c>
      <c r="C603" s="13" t="s">
        <v>26</v>
      </c>
      <c r="D603" s="13" t="s">
        <v>27</v>
      </c>
      <c r="E603" s="13" t="s">
        <v>21</v>
      </c>
      <c r="F603" s="13" t="s">
        <v>46</v>
      </c>
      <c r="G603" s="33">
        <v>43491</v>
      </c>
      <c r="H603" t="s">
        <v>33</v>
      </c>
      <c r="I603">
        <v>64.989999999999995</v>
      </c>
      <c r="J603">
        <v>4.7619047620000003</v>
      </c>
      <c r="K603">
        <v>3.2494999999999998</v>
      </c>
      <c r="L603">
        <v>4.5</v>
      </c>
    </row>
    <row r="604" spans="1:12" x14ac:dyDescent="0.35">
      <c r="A604" s="13" t="s">
        <v>638</v>
      </c>
      <c r="B604" s="13" t="s">
        <v>25</v>
      </c>
      <c r="C604" s="13" t="s">
        <v>26</v>
      </c>
      <c r="D604" s="13" t="s">
        <v>27</v>
      </c>
      <c r="E604" s="13" t="s">
        <v>31</v>
      </c>
      <c r="F604" s="13" t="s">
        <v>44</v>
      </c>
      <c r="G604" s="33">
        <v>43538</v>
      </c>
      <c r="H604" t="s">
        <v>23</v>
      </c>
      <c r="I604">
        <v>775.6</v>
      </c>
      <c r="J604">
        <v>4.7619047620000003</v>
      </c>
      <c r="K604">
        <v>38.78</v>
      </c>
      <c r="L604">
        <v>6.9</v>
      </c>
    </row>
    <row r="605" spans="1:12" x14ac:dyDescent="0.35">
      <c r="A605" s="13" t="s">
        <v>639</v>
      </c>
      <c r="B605" s="13" t="s">
        <v>42</v>
      </c>
      <c r="C605" s="13" t="s">
        <v>43</v>
      </c>
      <c r="D605" s="13" t="s">
        <v>27</v>
      </c>
      <c r="E605" s="13" t="s">
        <v>21</v>
      </c>
      <c r="F605" s="13" t="s">
        <v>36</v>
      </c>
      <c r="G605" s="33">
        <v>43541</v>
      </c>
      <c r="H605" t="s">
        <v>23</v>
      </c>
      <c r="I605">
        <v>327.06</v>
      </c>
      <c r="J605">
        <v>4.7619047620000003</v>
      </c>
      <c r="K605">
        <v>16.353000000000002</v>
      </c>
      <c r="L605">
        <v>7.8</v>
      </c>
    </row>
    <row r="606" spans="1:12" x14ac:dyDescent="0.35">
      <c r="A606" s="13" t="s">
        <v>640</v>
      </c>
      <c r="B606" s="13" t="s">
        <v>25</v>
      </c>
      <c r="C606" s="13" t="s">
        <v>26</v>
      </c>
      <c r="D606" s="13" t="s">
        <v>20</v>
      </c>
      <c r="E606" s="13" t="s">
        <v>21</v>
      </c>
      <c r="F606" s="13" t="s">
        <v>46</v>
      </c>
      <c r="G606" s="33">
        <v>43473</v>
      </c>
      <c r="H606" t="s">
        <v>29</v>
      </c>
      <c r="I606">
        <v>363.23</v>
      </c>
      <c r="J606">
        <v>4.7619047620000003</v>
      </c>
      <c r="K606">
        <v>18.1615</v>
      </c>
      <c r="L606">
        <v>4.5</v>
      </c>
    </row>
    <row r="607" spans="1:12" x14ac:dyDescent="0.35">
      <c r="A607" s="13" t="s">
        <v>641</v>
      </c>
      <c r="B607" s="13" t="s">
        <v>42</v>
      </c>
      <c r="C607" s="13" t="s">
        <v>43</v>
      </c>
      <c r="D607" s="13" t="s">
        <v>27</v>
      </c>
      <c r="E607" s="13" t="s">
        <v>31</v>
      </c>
      <c r="F607" s="13" t="s">
        <v>32</v>
      </c>
      <c r="G607" s="33">
        <v>43504</v>
      </c>
      <c r="H607" t="s">
        <v>29</v>
      </c>
      <c r="I607">
        <v>127</v>
      </c>
      <c r="J607">
        <v>4.7619047620000003</v>
      </c>
      <c r="K607">
        <v>6.35</v>
      </c>
      <c r="L607">
        <v>8.6</v>
      </c>
    </row>
    <row r="608" spans="1:12" x14ac:dyDescent="0.35">
      <c r="A608" s="13" t="s">
        <v>642</v>
      </c>
      <c r="B608" s="13" t="s">
        <v>18</v>
      </c>
      <c r="C608" s="13" t="s">
        <v>19</v>
      </c>
      <c r="D608" s="13" t="s">
        <v>20</v>
      </c>
      <c r="E608" s="13" t="s">
        <v>21</v>
      </c>
      <c r="F608" s="13" t="s">
        <v>46</v>
      </c>
      <c r="G608" s="33">
        <v>43506</v>
      </c>
      <c r="H608" t="s">
        <v>23</v>
      </c>
      <c r="I608">
        <v>375.55</v>
      </c>
      <c r="J608">
        <v>4.7619047620000003</v>
      </c>
      <c r="K608">
        <v>18.7775</v>
      </c>
      <c r="L608">
        <v>5.2</v>
      </c>
    </row>
    <row r="609" spans="1:12" x14ac:dyDescent="0.35">
      <c r="A609" s="13" t="s">
        <v>643</v>
      </c>
      <c r="B609" s="13" t="s">
        <v>25</v>
      </c>
      <c r="C609" s="13" t="s">
        <v>26</v>
      </c>
      <c r="D609" s="13" t="s">
        <v>20</v>
      </c>
      <c r="E609" s="13" t="s">
        <v>21</v>
      </c>
      <c r="F609" s="13" t="s">
        <v>44</v>
      </c>
      <c r="G609" s="33">
        <v>43552</v>
      </c>
      <c r="H609" t="s">
        <v>33</v>
      </c>
      <c r="I609">
        <v>199.16</v>
      </c>
      <c r="J609">
        <v>4.7619047620000003</v>
      </c>
      <c r="K609">
        <v>9.9580000000000002</v>
      </c>
      <c r="L609">
        <v>6.4</v>
      </c>
    </row>
    <row r="610" spans="1:12" x14ac:dyDescent="0.35">
      <c r="A610" s="13" t="s">
        <v>644</v>
      </c>
      <c r="B610" s="13" t="s">
        <v>18</v>
      </c>
      <c r="C610" s="13" t="s">
        <v>19</v>
      </c>
      <c r="D610" s="13" t="s">
        <v>27</v>
      </c>
      <c r="E610" s="13" t="s">
        <v>31</v>
      </c>
      <c r="F610" s="13" t="s">
        <v>46</v>
      </c>
      <c r="G610" s="33">
        <v>43488</v>
      </c>
      <c r="H610" t="s">
        <v>23</v>
      </c>
      <c r="I610">
        <v>30.61</v>
      </c>
      <c r="J610">
        <v>4.7619047620000003</v>
      </c>
      <c r="K610">
        <v>1.5305</v>
      </c>
      <c r="L610">
        <v>5.2</v>
      </c>
    </row>
    <row r="611" spans="1:12" x14ac:dyDescent="0.35">
      <c r="A611" s="13" t="s">
        <v>645</v>
      </c>
      <c r="B611" s="13" t="s">
        <v>42</v>
      </c>
      <c r="C611" s="13" t="s">
        <v>43</v>
      </c>
      <c r="D611" s="13" t="s">
        <v>20</v>
      </c>
      <c r="E611" s="13" t="s">
        <v>31</v>
      </c>
      <c r="F611" s="13" t="s">
        <v>44</v>
      </c>
      <c r="G611" s="33">
        <v>43482</v>
      </c>
      <c r="H611" t="s">
        <v>23</v>
      </c>
      <c r="I611">
        <v>115.78</v>
      </c>
      <c r="J611">
        <v>4.7619047620000003</v>
      </c>
      <c r="K611">
        <v>5.7889999999999997</v>
      </c>
      <c r="L611">
        <v>8.9</v>
      </c>
    </row>
    <row r="612" spans="1:12" x14ac:dyDescent="0.35">
      <c r="A612" s="13" t="s">
        <v>646</v>
      </c>
      <c r="B612" s="13" t="s">
        <v>18</v>
      </c>
      <c r="C612" s="13" t="s">
        <v>19</v>
      </c>
      <c r="D612" s="13" t="s">
        <v>27</v>
      </c>
      <c r="E612" s="13" t="s">
        <v>21</v>
      </c>
      <c r="F612" s="13" t="s">
        <v>28</v>
      </c>
      <c r="G612" s="33">
        <v>43503</v>
      </c>
      <c r="H612" t="s">
        <v>33</v>
      </c>
      <c r="I612">
        <v>28.96</v>
      </c>
      <c r="J612">
        <v>4.7619047620000003</v>
      </c>
      <c r="K612">
        <v>1.448</v>
      </c>
      <c r="L612">
        <v>6.2</v>
      </c>
    </row>
    <row r="613" spans="1:12" x14ac:dyDescent="0.35">
      <c r="A613" s="13" t="s">
        <v>647</v>
      </c>
      <c r="B613" s="13" t="s">
        <v>25</v>
      </c>
      <c r="C613" s="13" t="s">
        <v>26</v>
      </c>
      <c r="D613" s="13" t="s">
        <v>20</v>
      </c>
      <c r="E613" s="13" t="s">
        <v>21</v>
      </c>
      <c r="F613" s="13" t="s">
        <v>44</v>
      </c>
      <c r="G613" s="33">
        <v>43533</v>
      </c>
      <c r="H613" t="s">
        <v>29</v>
      </c>
      <c r="I613">
        <v>890.73</v>
      </c>
      <c r="J613">
        <v>4.7619047620000003</v>
      </c>
      <c r="K613">
        <v>44.536499999999997</v>
      </c>
      <c r="L613">
        <v>6.7</v>
      </c>
    </row>
    <row r="614" spans="1:12" x14ac:dyDescent="0.35">
      <c r="A614" s="13" t="s">
        <v>648</v>
      </c>
      <c r="B614" s="13" t="s">
        <v>42</v>
      </c>
      <c r="C614" s="13" t="s">
        <v>43</v>
      </c>
      <c r="D614" s="13" t="s">
        <v>20</v>
      </c>
      <c r="E614" s="13" t="s">
        <v>31</v>
      </c>
      <c r="F614" s="13" t="s">
        <v>46</v>
      </c>
      <c r="G614" s="33">
        <v>43489</v>
      </c>
      <c r="H614" t="s">
        <v>29</v>
      </c>
      <c r="I614">
        <v>279.66000000000003</v>
      </c>
      <c r="J614">
        <v>4.7619047620000003</v>
      </c>
      <c r="K614">
        <v>13.983000000000001</v>
      </c>
      <c r="L614">
        <v>7.2</v>
      </c>
    </row>
    <row r="615" spans="1:12" x14ac:dyDescent="0.35">
      <c r="A615" s="13" t="s">
        <v>649</v>
      </c>
      <c r="B615" s="13" t="s">
        <v>25</v>
      </c>
      <c r="C615" s="13" t="s">
        <v>26</v>
      </c>
      <c r="D615" s="13" t="s">
        <v>20</v>
      </c>
      <c r="E615" s="13" t="s">
        <v>31</v>
      </c>
      <c r="F615" s="13" t="s">
        <v>36</v>
      </c>
      <c r="G615" s="33">
        <v>43484</v>
      </c>
      <c r="H615" t="s">
        <v>33</v>
      </c>
      <c r="I615">
        <v>80.930000000000007</v>
      </c>
      <c r="J615">
        <v>4.7619047620000003</v>
      </c>
      <c r="K615">
        <v>4.0465</v>
      </c>
      <c r="L615">
        <v>9</v>
      </c>
    </row>
    <row r="616" spans="1:12" x14ac:dyDescent="0.35">
      <c r="A616" s="13" t="s">
        <v>650</v>
      </c>
      <c r="B616" s="13" t="s">
        <v>18</v>
      </c>
      <c r="C616" s="13" t="s">
        <v>19</v>
      </c>
      <c r="D616" s="13" t="s">
        <v>20</v>
      </c>
      <c r="E616" s="13" t="s">
        <v>31</v>
      </c>
      <c r="F616" s="13" t="s">
        <v>44</v>
      </c>
      <c r="G616" s="33">
        <v>43499</v>
      </c>
      <c r="H616" t="s">
        <v>23</v>
      </c>
      <c r="I616">
        <v>674.5</v>
      </c>
      <c r="J616">
        <v>4.7619047620000003</v>
      </c>
      <c r="K616">
        <v>33.725000000000001</v>
      </c>
      <c r="L616">
        <v>4.2</v>
      </c>
    </row>
    <row r="617" spans="1:12" x14ac:dyDescent="0.35">
      <c r="A617" s="13" t="s">
        <v>651</v>
      </c>
      <c r="B617" s="13" t="s">
        <v>18</v>
      </c>
      <c r="C617" s="13" t="s">
        <v>19</v>
      </c>
      <c r="D617" s="13" t="s">
        <v>20</v>
      </c>
      <c r="E617" s="13" t="s">
        <v>21</v>
      </c>
      <c r="F617" s="13" t="s">
        <v>36</v>
      </c>
      <c r="G617" s="33">
        <v>43544</v>
      </c>
      <c r="H617" t="s">
        <v>23</v>
      </c>
      <c r="I617">
        <v>348.48</v>
      </c>
      <c r="J617">
        <v>4.7619047620000003</v>
      </c>
      <c r="K617">
        <v>17.423999999999999</v>
      </c>
      <c r="L617">
        <v>4.2</v>
      </c>
    </row>
    <row r="618" spans="1:12" x14ac:dyDescent="0.35">
      <c r="A618" s="13" t="s">
        <v>652</v>
      </c>
      <c r="B618" s="13" t="s">
        <v>42</v>
      </c>
      <c r="C618" s="13" t="s">
        <v>43</v>
      </c>
      <c r="D618" s="13" t="s">
        <v>20</v>
      </c>
      <c r="E618" s="13" t="s">
        <v>31</v>
      </c>
      <c r="F618" s="13" t="s">
        <v>36</v>
      </c>
      <c r="G618" s="33">
        <v>43478</v>
      </c>
      <c r="H618" t="s">
        <v>29</v>
      </c>
      <c r="I618">
        <v>435.6</v>
      </c>
      <c r="J618">
        <v>4.7619047620000003</v>
      </c>
      <c r="K618">
        <v>21.78</v>
      </c>
      <c r="L618">
        <v>6.9</v>
      </c>
    </row>
    <row r="619" spans="1:12" x14ac:dyDescent="0.35">
      <c r="A619" s="13" t="s">
        <v>653</v>
      </c>
      <c r="B619" s="13" t="s">
        <v>25</v>
      </c>
      <c r="C619" s="13" t="s">
        <v>26</v>
      </c>
      <c r="D619" s="13" t="s">
        <v>20</v>
      </c>
      <c r="E619" s="13" t="s">
        <v>31</v>
      </c>
      <c r="F619" s="13" t="s">
        <v>28</v>
      </c>
      <c r="G619" s="33">
        <v>43538</v>
      </c>
      <c r="H619" t="s">
        <v>23</v>
      </c>
      <c r="I619">
        <v>439.55</v>
      </c>
      <c r="J619">
        <v>4.7619047620000003</v>
      </c>
      <c r="K619">
        <v>21.977499999999999</v>
      </c>
      <c r="L619">
        <v>4.4000000000000004</v>
      </c>
    </row>
    <row r="620" spans="1:12" x14ac:dyDescent="0.35">
      <c r="A620" s="13" t="s">
        <v>654</v>
      </c>
      <c r="B620" s="13" t="s">
        <v>18</v>
      </c>
      <c r="C620" s="13" t="s">
        <v>19</v>
      </c>
      <c r="D620" s="13" t="s">
        <v>20</v>
      </c>
      <c r="E620" s="13" t="s">
        <v>31</v>
      </c>
      <c r="F620" s="13" t="s">
        <v>44</v>
      </c>
      <c r="G620" s="33">
        <v>43488</v>
      </c>
      <c r="H620" t="s">
        <v>33</v>
      </c>
      <c r="I620">
        <v>591.17999999999995</v>
      </c>
      <c r="J620">
        <v>4.7619047620000003</v>
      </c>
      <c r="K620">
        <v>29.559000000000001</v>
      </c>
      <c r="L620">
        <v>4</v>
      </c>
    </row>
    <row r="621" spans="1:12" x14ac:dyDescent="0.35">
      <c r="A621" s="13" t="s">
        <v>655</v>
      </c>
      <c r="B621" s="13" t="s">
        <v>25</v>
      </c>
      <c r="C621" s="13" t="s">
        <v>26</v>
      </c>
      <c r="D621" s="13" t="s">
        <v>20</v>
      </c>
      <c r="E621" s="13" t="s">
        <v>21</v>
      </c>
      <c r="F621" s="13" t="s">
        <v>46</v>
      </c>
      <c r="G621" s="33">
        <v>43503</v>
      </c>
      <c r="H621" t="s">
        <v>23</v>
      </c>
      <c r="I621">
        <v>260.76</v>
      </c>
      <c r="J621">
        <v>4.7619047620000003</v>
      </c>
      <c r="K621">
        <v>13.038</v>
      </c>
      <c r="L621">
        <v>8.5</v>
      </c>
    </row>
    <row r="622" spans="1:12" x14ac:dyDescent="0.35">
      <c r="A622" s="13" t="s">
        <v>656</v>
      </c>
      <c r="B622" s="13" t="s">
        <v>18</v>
      </c>
      <c r="C622" s="13" t="s">
        <v>19</v>
      </c>
      <c r="D622" s="13" t="s">
        <v>27</v>
      </c>
      <c r="E622" s="13" t="s">
        <v>21</v>
      </c>
      <c r="F622" s="13" t="s">
        <v>44</v>
      </c>
      <c r="G622" s="33">
        <v>43552</v>
      </c>
      <c r="H622" t="s">
        <v>33</v>
      </c>
      <c r="I622">
        <v>215.04</v>
      </c>
      <c r="J622">
        <v>4.7619047620000003</v>
      </c>
      <c r="K622">
        <v>10.752000000000001</v>
      </c>
      <c r="L622">
        <v>9.1999999999999993</v>
      </c>
    </row>
    <row r="623" spans="1:12" x14ac:dyDescent="0.35">
      <c r="A623" s="13" t="s">
        <v>657</v>
      </c>
      <c r="B623" s="13" t="s">
        <v>18</v>
      </c>
      <c r="C623" s="13" t="s">
        <v>19</v>
      </c>
      <c r="D623" s="13" t="s">
        <v>20</v>
      </c>
      <c r="E623" s="13" t="s">
        <v>21</v>
      </c>
      <c r="F623" s="13" t="s">
        <v>44</v>
      </c>
      <c r="G623" s="33">
        <v>43544</v>
      </c>
      <c r="H623" t="s">
        <v>29</v>
      </c>
      <c r="I623">
        <v>91.61</v>
      </c>
      <c r="J623">
        <v>4.7619047620000003</v>
      </c>
      <c r="K623">
        <v>4.5804999999999998</v>
      </c>
      <c r="L623">
        <v>9.8000000000000007</v>
      </c>
    </row>
    <row r="624" spans="1:12" x14ac:dyDescent="0.35">
      <c r="A624" s="13" t="s">
        <v>658</v>
      </c>
      <c r="B624" s="13" t="s">
        <v>42</v>
      </c>
      <c r="C624" s="13" t="s">
        <v>43</v>
      </c>
      <c r="D624" s="13" t="s">
        <v>20</v>
      </c>
      <c r="E624" s="13" t="s">
        <v>21</v>
      </c>
      <c r="F624" s="13" t="s">
        <v>32</v>
      </c>
      <c r="G624" s="33">
        <v>43482</v>
      </c>
      <c r="H624" t="s">
        <v>33</v>
      </c>
      <c r="I624">
        <v>662.13</v>
      </c>
      <c r="J624">
        <v>4.7619047620000003</v>
      </c>
      <c r="K624">
        <v>33.106499999999997</v>
      </c>
      <c r="L624">
        <v>4.9000000000000004</v>
      </c>
    </row>
    <row r="625" spans="1:12" x14ac:dyDescent="0.35">
      <c r="A625" s="13" t="s">
        <v>659</v>
      </c>
      <c r="B625" s="13" t="s">
        <v>42</v>
      </c>
      <c r="C625" s="13" t="s">
        <v>43</v>
      </c>
      <c r="D625" s="13" t="s">
        <v>27</v>
      </c>
      <c r="E625" s="13" t="s">
        <v>21</v>
      </c>
      <c r="F625" s="13" t="s">
        <v>46</v>
      </c>
      <c r="G625" s="33">
        <v>43477</v>
      </c>
      <c r="H625" t="s">
        <v>33</v>
      </c>
      <c r="I625">
        <v>832.5</v>
      </c>
      <c r="J625">
        <v>4.7619047620000003</v>
      </c>
      <c r="K625">
        <v>41.625</v>
      </c>
      <c r="L625">
        <v>4.4000000000000004</v>
      </c>
    </row>
    <row r="626" spans="1:12" x14ac:dyDescent="0.35">
      <c r="A626" s="13" t="s">
        <v>660</v>
      </c>
      <c r="B626" s="13" t="s">
        <v>42</v>
      </c>
      <c r="C626" s="13" t="s">
        <v>43</v>
      </c>
      <c r="D626" s="13" t="s">
        <v>20</v>
      </c>
      <c r="E626" s="13" t="s">
        <v>31</v>
      </c>
      <c r="F626" s="13" t="s">
        <v>46</v>
      </c>
      <c r="G626" s="33">
        <v>43512</v>
      </c>
      <c r="H626" t="s">
        <v>29</v>
      </c>
      <c r="I626">
        <v>91.35</v>
      </c>
      <c r="J626">
        <v>4.7619047620000003</v>
      </c>
      <c r="K626">
        <v>4.5674999999999999</v>
      </c>
      <c r="L626">
        <v>6.8</v>
      </c>
    </row>
    <row r="627" spans="1:12" x14ac:dyDescent="0.35">
      <c r="A627" s="13" t="s">
        <v>661</v>
      </c>
      <c r="B627" s="13" t="s">
        <v>42</v>
      </c>
      <c r="C627" s="13" t="s">
        <v>43</v>
      </c>
      <c r="D627" s="13" t="s">
        <v>20</v>
      </c>
      <c r="E627" s="13" t="s">
        <v>21</v>
      </c>
      <c r="F627" s="13" t="s">
        <v>44</v>
      </c>
      <c r="G627" s="33">
        <v>43491</v>
      </c>
      <c r="H627" t="s">
        <v>29</v>
      </c>
      <c r="I627">
        <v>157.76</v>
      </c>
      <c r="J627">
        <v>4.7619047620000003</v>
      </c>
      <c r="K627">
        <v>7.8879999999999999</v>
      </c>
      <c r="L627">
        <v>9.1</v>
      </c>
    </row>
    <row r="628" spans="1:12" x14ac:dyDescent="0.35">
      <c r="A628" s="13" t="s">
        <v>662</v>
      </c>
      <c r="B628" s="13" t="s">
        <v>18</v>
      </c>
      <c r="C628" s="13" t="s">
        <v>19</v>
      </c>
      <c r="D628" s="13" t="s">
        <v>27</v>
      </c>
      <c r="E628" s="13" t="s">
        <v>31</v>
      </c>
      <c r="F628" s="13" t="s">
        <v>36</v>
      </c>
      <c r="G628" s="33">
        <v>43533</v>
      </c>
      <c r="H628" t="s">
        <v>23</v>
      </c>
      <c r="I628">
        <v>121.74</v>
      </c>
      <c r="J628">
        <v>4.7619047620000003</v>
      </c>
      <c r="K628">
        <v>6.0869999999999997</v>
      </c>
      <c r="L628">
        <v>8.6999999999999993</v>
      </c>
    </row>
    <row r="629" spans="1:12" x14ac:dyDescent="0.35">
      <c r="A629" s="13" t="s">
        <v>663</v>
      </c>
      <c r="B629" s="13" t="s">
        <v>42</v>
      </c>
      <c r="C629" s="13" t="s">
        <v>43</v>
      </c>
      <c r="D629" s="13" t="s">
        <v>20</v>
      </c>
      <c r="E629" s="13" t="s">
        <v>31</v>
      </c>
      <c r="F629" s="13" t="s">
        <v>22</v>
      </c>
      <c r="G629" s="33">
        <v>43538</v>
      </c>
      <c r="H629" t="s">
        <v>29</v>
      </c>
      <c r="I629">
        <v>825.8</v>
      </c>
      <c r="J629">
        <v>4.7619047620000003</v>
      </c>
      <c r="K629">
        <v>41.29</v>
      </c>
      <c r="L629">
        <v>5</v>
      </c>
    </row>
    <row r="630" spans="1:12" x14ac:dyDescent="0.35">
      <c r="A630" s="13" t="s">
        <v>664</v>
      </c>
      <c r="B630" s="13" t="s">
        <v>18</v>
      </c>
      <c r="C630" s="13" t="s">
        <v>19</v>
      </c>
      <c r="D630" s="13" t="s">
        <v>20</v>
      </c>
      <c r="E630" s="13" t="s">
        <v>31</v>
      </c>
      <c r="F630" s="13" t="s">
        <v>32</v>
      </c>
      <c r="G630" s="33">
        <v>43490</v>
      </c>
      <c r="H630" t="s">
        <v>23</v>
      </c>
      <c r="I630">
        <v>159.9</v>
      </c>
      <c r="J630">
        <v>4.7619047620000003</v>
      </c>
      <c r="K630">
        <v>7.9950000000000001</v>
      </c>
      <c r="L630">
        <v>7.5</v>
      </c>
    </row>
    <row r="631" spans="1:12" x14ac:dyDescent="0.35">
      <c r="A631" s="13" t="s">
        <v>665</v>
      </c>
      <c r="B631" s="13" t="s">
        <v>18</v>
      </c>
      <c r="C631" s="13" t="s">
        <v>19</v>
      </c>
      <c r="D631" s="13" t="s">
        <v>27</v>
      </c>
      <c r="E631" s="13" t="s">
        <v>21</v>
      </c>
      <c r="F631" s="13" t="s">
        <v>46</v>
      </c>
      <c r="G631" s="33">
        <v>43491</v>
      </c>
      <c r="H631" t="s">
        <v>33</v>
      </c>
      <c r="I631">
        <v>12.09</v>
      </c>
      <c r="J631">
        <v>4.7619047620000003</v>
      </c>
      <c r="K631">
        <v>0.60450000000000004</v>
      </c>
      <c r="L631">
        <v>8.1999999999999993</v>
      </c>
    </row>
    <row r="632" spans="1:12" x14ac:dyDescent="0.35">
      <c r="A632" s="13" t="s">
        <v>666</v>
      </c>
      <c r="B632" s="13" t="s">
        <v>18</v>
      </c>
      <c r="C632" s="13" t="s">
        <v>19</v>
      </c>
      <c r="D632" s="13" t="s">
        <v>27</v>
      </c>
      <c r="E632" s="13" t="s">
        <v>31</v>
      </c>
      <c r="F632" s="13" t="s">
        <v>36</v>
      </c>
      <c r="G632" s="33">
        <v>43484</v>
      </c>
      <c r="H632" t="s">
        <v>33</v>
      </c>
      <c r="I632">
        <v>641.9</v>
      </c>
      <c r="J632">
        <v>4.7619047620000003</v>
      </c>
      <c r="K632">
        <v>32.094999999999999</v>
      </c>
      <c r="L632">
        <v>6.7</v>
      </c>
    </row>
    <row r="633" spans="1:12" x14ac:dyDescent="0.35">
      <c r="A633" s="13" t="s">
        <v>667</v>
      </c>
      <c r="B633" s="13" t="s">
        <v>18</v>
      </c>
      <c r="C633" s="13" t="s">
        <v>19</v>
      </c>
      <c r="D633" s="13" t="s">
        <v>27</v>
      </c>
      <c r="E633" s="13" t="s">
        <v>31</v>
      </c>
      <c r="F633" s="13" t="s">
        <v>28</v>
      </c>
      <c r="G633" s="33">
        <v>43529</v>
      </c>
      <c r="H633" t="s">
        <v>23</v>
      </c>
      <c r="I633">
        <v>234.93</v>
      </c>
      <c r="J633">
        <v>4.7619047620000003</v>
      </c>
      <c r="K633">
        <v>11.746499999999999</v>
      </c>
      <c r="L633">
        <v>5.4</v>
      </c>
    </row>
    <row r="634" spans="1:12" x14ac:dyDescent="0.35">
      <c r="A634" s="13" t="s">
        <v>668</v>
      </c>
      <c r="B634" s="13" t="s">
        <v>18</v>
      </c>
      <c r="C634" s="13" t="s">
        <v>19</v>
      </c>
      <c r="D634" s="13" t="s">
        <v>20</v>
      </c>
      <c r="E634" s="13" t="s">
        <v>31</v>
      </c>
      <c r="F634" s="13" t="s">
        <v>44</v>
      </c>
      <c r="G634" s="33">
        <v>43480</v>
      </c>
      <c r="H634" t="s">
        <v>33</v>
      </c>
      <c r="I634">
        <v>167.54</v>
      </c>
      <c r="J634">
        <v>4.7619047620000003</v>
      </c>
      <c r="K634">
        <v>8.3770000000000007</v>
      </c>
      <c r="L634">
        <v>7</v>
      </c>
    </row>
    <row r="635" spans="1:12" x14ac:dyDescent="0.35">
      <c r="A635" s="13" t="s">
        <v>669</v>
      </c>
      <c r="B635" s="13" t="s">
        <v>42</v>
      </c>
      <c r="C635" s="13" t="s">
        <v>43</v>
      </c>
      <c r="D635" s="13" t="s">
        <v>27</v>
      </c>
      <c r="E635" s="13" t="s">
        <v>31</v>
      </c>
      <c r="F635" s="13" t="s">
        <v>32</v>
      </c>
      <c r="G635" s="33">
        <v>43542</v>
      </c>
      <c r="H635" t="s">
        <v>23</v>
      </c>
      <c r="I635">
        <v>299.10000000000002</v>
      </c>
      <c r="J635">
        <v>4.7619047620000003</v>
      </c>
      <c r="K635">
        <v>14.955</v>
      </c>
      <c r="L635">
        <v>4.7</v>
      </c>
    </row>
    <row r="636" spans="1:12" x14ac:dyDescent="0.35">
      <c r="A636" s="13" t="s">
        <v>670</v>
      </c>
      <c r="B636" s="13" t="s">
        <v>42</v>
      </c>
      <c r="C636" s="13" t="s">
        <v>43</v>
      </c>
      <c r="D636" s="13" t="s">
        <v>20</v>
      </c>
      <c r="E636" s="13" t="s">
        <v>31</v>
      </c>
      <c r="F636" s="13" t="s">
        <v>44</v>
      </c>
      <c r="G636" s="33">
        <v>43544</v>
      </c>
      <c r="H636" t="s">
        <v>33</v>
      </c>
      <c r="I636">
        <v>239.73</v>
      </c>
      <c r="J636">
        <v>4.7619047620000003</v>
      </c>
      <c r="K636">
        <v>11.986499999999999</v>
      </c>
      <c r="L636">
        <v>5</v>
      </c>
    </row>
    <row r="637" spans="1:12" x14ac:dyDescent="0.35">
      <c r="A637" s="13" t="s">
        <v>671</v>
      </c>
      <c r="B637" s="13" t="s">
        <v>42</v>
      </c>
      <c r="C637" s="13" t="s">
        <v>43</v>
      </c>
      <c r="D637" s="13" t="s">
        <v>20</v>
      </c>
      <c r="E637" s="13" t="s">
        <v>31</v>
      </c>
      <c r="F637" s="13" t="s">
        <v>22</v>
      </c>
      <c r="G637" s="33">
        <v>43480</v>
      </c>
      <c r="H637" t="s">
        <v>33</v>
      </c>
      <c r="I637">
        <v>664.7</v>
      </c>
      <c r="J637">
        <v>4.7619047620000003</v>
      </c>
      <c r="K637">
        <v>33.234999999999999</v>
      </c>
      <c r="L637">
        <v>5</v>
      </c>
    </row>
    <row r="638" spans="1:12" x14ac:dyDescent="0.35">
      <c r="A638" s="13" t="s">
        <v>672</v>
      </c>
      <c r="B638" s="13" t="s">
        <v>18</v>
      </c>
      <c r="C638" s="13" t="s">
        <v>19</v>
      </c>
      <c r="D638" s="13" t="s">
        <v>27</v>
      </c>
      <c r="E638" s="13" t="s">
        <v>31</v>
      </c>
      <c r="F638" s="13" t="s">
        <v>22</v>
      </c>
      <c r="G638" s="33">
        <v>43527</v>
      </c>
      <c r="H638" t="s">
        <v>33</v>
      </c>
      <c r="I638">
        <v>202.65</v>
      </c>
      <c r="J638">
        <v>4.7619047620000003</v>
      </c>
      <c r="K638">
        <v>10.1325</v>
      </c>
      <c r="L638">
        <v>6</v>
      </c>
    </row>
    <row r="639" spans="1:12" x14ac:dyDescent="0.35">
      <c r="A639" s="13" t="s">
        <v>673</v>
      </c>
      <c r="B639" s="13" t="s">
        <v>25</v>
      </c>
      <c r="C639" s="13" t="s">
        <v>26</v>
      </c>
      <c r="D639" s="13" t="s">
        <v>27</v>
      </c>
      <c r="E639" s="13" t="s">
        <v>21</v>
      </c>
      <c r="F639" s="13" t="s">
        <v>28</v>
      </c>
      <c r="G639" s="33">
        <v>43543</v>
      </c>
      <c r="H639" t="s">
        <v>29</v>
      </c>
      <c r="I639">
        <v>46.2</v>
      </c>
      <c r="J639">
        <v>4.7619047620000003</v>
      </c>
      <c r="K639">
        <v>2.31</v>
      </c>
      <c r="L639">
        <v>6.3</v>
      </c>
    </row>
    <row r="640" spans="1:12" x14ac:dyDescent="0.35">
      <c r="A640" s="13" t="s">
        <v>674</v>
      </c>
      <c r="B640" s="13" t="s">
        <v>42</v>
      </c>
      <c r="C640" s="13" t="s">
        <v>43</v>
      </c>
      <c r="D640" s="13" t="s">
        <v>20</v>
      </c>
      <c r="E640" s="13" t="s">
        <v>21</v>
      </c>
      <c r="F640" s="13" t="s">
        <v>44</v>
      </c>
      <c r="G640" s="33">
        <v>43532</v>
      </c>
      <c r="H640" t="s">
        <v>29</v>
      </c>
      <c r="I640">
        <v>88.15</v>
      </c>
      <c r="J640">
        <v>4.7619047620000003</v>
      </c>
      <c r="K640">
        <v>4.4074999999999998</v>
      </c>
      <c r="L640">
        <v>8.5</v>
      </c>
    </row>
    <row r="641" spans="1:12" x14ac:dyDescent="0.35">
      <c r="A641" s="13" t="s">
        <v>675</v>
      </c>
      <c r="B641" s="13" t="s">
        <v>42</v>
      </c>
      <c r="C641" s="13" t="s">
        <v>43</v>
      </c>
      <c r="D641" s="13" t="s">
        <v>27</v>
      </c>
      <c r="E641" s="13" t="s">
        <v>31</v>
      </c>
      <c r="F641" s="13" t="s">
        <v>46</v>
      </c>
      <c r="G641" s="33">
        <v>43523</v>
      </c>
      <c r="H641" t="s">
        <v>23</v>
      </c>
      <c r="I641">
        <v>157.26</v>
      </c>
      <c r="J641">
        <v>4.7619047620000003</v>
      </c>
      <c r="K641">
        <v>7.8630000000000004</v>
      </c>
      <c r="L641">
        <v>7.5</v>
      </c>
    </row>
    <row r="642" spans="1:12" x14ac:dyDescent="0.35">
      <c r="A642" s="13" t="s">
        <v>676</v>
      </c>
      <c r="B642" s="13" t="s">
        <v>42</v>
      </c>
      <c r="C642" s="13" t="s">
        <v>43</v>
      </c>
      <c r="D642" s="13" t="s">
        <v>20</v>
      </c>
      <c r="E642" s="13" t="s">
        <v>21</v>
      </c>
      <c r="F642" s="13" t="s">
        <v>44</v>
      </c>
      <c r="G642" s="33">
        <v>43519</v>
      </c>
      <c r="H642" t="s">
        <v>23</v>
      </c>
      <c r="I642">
        <v>296.37</v>
      </c>
      <c r="J642">
        <v>4.7619047620000003</v>
      </c>
      <c r="K642">
        <v>14.8185</v>
      </c>
      <c r="L642">
        <v>6.4</v>
      </c>
    </row>
    <row r="643" spans="1:12" x14ac:dyDescent="0.35">
      <c r="A643" s="13" t="s">
        <v>677</v>
      </c>
      <c r="B643" s="13" t="s">
        <v>25</v>
      </c>
      <c r="C643" s="13" t="s">
        <v>26</v>
      </c>
      <c r="D643" s="13" t="s">
        <v>20</v>
      </c>
      <c r="E643" s="13" t="s">
        <v>21</v>
      </c>
      <c r="F643" s="13" t="s">
        <v>28</v>
      </c>
      <c r="G643" s="33">
        <v>43543</v>
      </c>
      <c r="H643" t="s">
        <v>23</v>
      </c>
      <c r="I643">
        <v>708.4</v>
      </c>
      <c r="J643">
        <v>4.7619047620000003</v>
      </c>
      <c r="K643">
        <v>35.42</v>
      </c>
      <c r="L643">
        <v>4.7</v>
      </c>
    </row>
    <row r="644" spans="1:12" x14ac:dyDescent="0.35">
      <c r="A644" s="13" t="s">
        <v>678</v>
      </c>
      <c r="B644" s="13" t="s">
        <v>42</v>
      </c>
      <c r="C644" s="13" t="s">
        <v>43</v>
      </c>
      <c r="D644" s="13" t="s">
        <v>20</v>
      </c>
      <c r="E644" s="13" t="s">
        <v>31</v>
      </c>
      <c r="F644" s="13" t="s">
        <v>28</v>
      </c>
      <c r="G644" s="33">
        <v>43551</v>
      </c>
      <c r="H644" t="s">
        <v>23</v>
      </c>
      <c r="I644">
        <v>111.34</v>
      </c>
      <c r="J644">
        <v>4.7619047620000003</v>
      </c>
      <c r="K644">
        <v>5.5670000000000002</v>
      </c>
      <c r="L644">
        <v>6</v>
      </c>
    </row>
    <row r="645" spans="1:12" x14ac:dyDescent="0.35">
      <c r="A645" s="13" t="s">
        <v>679</v>
      </c>
      <c r="B645" s="13" t="s">
        <v>25</v>
      </c>
      <c r="C645" s="13" t="s">
        <v>26</v>
      </c>
      <c r="D645" s="13" t="s">
        <v>20</v>
      </c>
      <c r="E645" s="13" t="s">
        <v>21</v>
      </c>
      <c r="F645" s="13" t="s">
        <v>44</v>
      </c>
      <c r="G645" s="33">
        <v>43554</v>
      </c>
      <c r="H645" t="s">
        <v>33</v>
      </c>
      <c r="I645">
        <v>580.16</v>
      </c>
      <c r="J645">
        <v>4.7619047620000003</v>
      </c>
      <c r="K645">
        <v>29.007999999999999</v>
      </c>
      <c r="L645">
        <v>4</v>
      </c>
    </row>
    <row r="646" spans="1:12" x14ac:dyDescent="0.35">
      <c r="A646" s="13" t="s">
        <v>680</v>
      </c>
      <c r="B646" s="13" t="s">
        <v>25</v>
      </c>
      <c r="C646" s="13" t="s">
        <v>26</v>
      </c>
      <c r="D646" s="13" t="s">
        <v>20</v>
      </c>
      <c r="E646" s="13" t="s">
        <v>31</v>
      </c>
      <c r="F646" s="13" t="s">
        <v>28</v>
      </c>
      <c r="G646" s="33">
        <v>43512</v>
      </c>
      <c r="H646" t="s">
        <v>23</v>
      </c>
      <c r="I646">
        <v>60.25</v>
      </c>
      <c r="J646">
        <v>4.7619047620000003</v>
      </c>
      <c r="K646">
        <v>3.0125000000000002</v>
      </c>
      <c r="L646">
        <v>5.5</v>
      </c>
    </row>
    <row r="647" spans="1:12" x14ac:dyDescent="0.35">
      <c r="A647" s="13" t="s">
        <v>681</v>
      </c>
      <c r="B647" s="13" t="s">
        <v>18</v>
      </c>
      <c r="C647" s="13" t="s">
        <v>19</v>
      </c>
      <c r="D647" s="13" t="s">
        <v>20</v>
      </c>
      <c r="E647" s="13" t="s">
        <v>31</v>
      </c>
      <c r="F647" s="13" t="s">
        <v>32</v>
      </c>
      <c r="G647" s="33">
        <v>43483</v>
      </c>
      <c r="H647" t="s">
        <v>23</v>
      </c>
      <c r="I647">
        <v>174.24</v>
      </c>
      <c r="J647">
        <v>4.7619047620000003</v>
      </c>
      <c r="K647">
        <v>8.7119999999999997</v>
      </c>
      <c r="L647">
        <v>8.6999999999999993</v>
      </c>
    </row>
    <row r="648" spans="1:12" x14ac:dyDescent="0.35">
      <c r="A648" s="13" t="s">
        <v>682</v>
      </c>
      <c r="B648" s="13" t="s">
        <v>25</v>
      </c>
      <c r="C648" s="13" t="s">
        <v>26</v>
      </c>
      <c r="D648" s="13" t="s">
        <v>27</v>
      </c>
      <c r="E648" s="13" t="s">
        <v>31</v>
      </c>
      <c r="F648" s="13" t="s">
        <v>22</v>
      </c>
      <c r="G648" s="33">
        <v>43554</v>
      </c>
      <c r="H648" t="s">
        <v>29</v>
      </c>
      <c r="I648">
        <v>421.26</v>
      </c>
      <c r="J648">
        <v>4.7619047620000003</v>
      </c>
      <c r="K648">
        <v>21.062999999999999</v>
      </c>
      <c r="L648">
        <v>7.4</v>
      </c>
    </row>
    <row r="649" spans="1:12" x14ac:dyDescent="0.35">
      <c r="A649" s="13" t="s">
        <v>683</v>
      </c>
      <c r="B649" s="13" t="s">
        <v>42</v>
      </c>
      <c r="C649" s="13" t="s">
        <v>43</v>
      </c>
      <c r="D649" s="13" t="s">
        <v>20</v>
      </c>
      <c r="E649" s="13" t="s">
        <v>31</v>
      </c>
      <c r="F649" s="13" t="s">
        <v>46</v>
      </c>
      <c r="G649" s="33">
        <v>43544</v>
      </c>
      <c r="H649" t="s">
        <v>29</v>
      </c>
      <c r="I649">
        <v>33.630000000000003</v>
      </c>
      <c r="J649">
        <v>4.7619047620000003</v>
      </c>
      <c r="K649">
        <v>1.6815</v>
      </c>
      <c r="L649">
        <v>5.6</v>
      </c>
    </row>
    <row r="650" spans="1:12" x14ac:dyDescent="0.35">
      <c r="A650" s="13" t="s">
        <v>684</v>
      </c>
      <c r="B650" s="13" t="s">
        <v>25</v>
      </c>
      <c r="C650" s="13" t="s">
        <v>26</v>
      </c>
      <c r="D650" s="13" t="s">
        <v>20</v>
      </c>
      <c r="E650" s="13" t="s">
        <v>21</v>
      </c>
      <c r="F650" s="13" t="s">
        <v>36</v>
      </c>
      <c r="G650" s="33">
        <v>43481</v>
      </c>
      <c r="H650" t="s">
        <v>29</v>
      </c>
      <c r="I650">
        <v>30.98</v>
      </c>
      <c r="J650">
        <v>4.7619047620000003</v>
      </c>
      <c r="K650">
        <v>1.5489999999999999</v>
      </c>
      <c r="L650">
        <v>6.3</v>
      </c>
    </row>
    <row r="651" spans="1:12" x14ac:dyDescent="0.35">
      <c r="A651" s="13" t="s">
        <v>685</v>
      </c>
      <c r="B651" s="13" t="s">
        <v>25</v>
      </c>
      <c r="C651" s="13" t="s">
        <v>26</v>
      </c>
      <c r="D651" s="13" t="s">
        <v>27</v>
      </c>
      <c r="E651" s="13" t="s">
        <v>31</v>
      </c>
      <c r="F651" s="13" t="s">
        <v>28</v>
      </c>
      <c r="G651" s="33">
        <v>43520</v>
      </c>
      <c r="H651" t="s">
        <v>29</v>
      </c>
      <c r="I651">
        <v>247.4</v>
      </c>
      <c r="J651">
        <v>4.7619047620000003</v>
      </c>
      <c r="K651">
        <v>12.37</v>
      </c>
      <c r="L651">
        <v>7.1</v>
      </c>
    </row>
    <row r="652" spans="1:12" x14ac:dyDescent="0.35">
      <c r="A652" s="13" t="s">
        <v>686</v>
      </c>
      <c r="B652" s="13" t="s">
        <v>42</v>
      </c>
      <c r="C652" s="13" t="s">
        <v>43</v>
      </c>
      <c r="D652" s="13" t="s">
        <v>27</v>
      </c>
      <c r="E652" s="13" t="s">
        <v>31</v>
      </c>
      <c r="F652" s="13" t="s">
        <v>28</v>
      </c>
      <c r="G652" s="33">
        <v>43480</v>
      </c>
      <c r="H652" t="s">
        <v>23</v>
      </c>
      <c r="I652">
        <v>378.3</v>
      </c>
      <c r="J652">
        <v>4.7619047620000003</v>
      </c>
      <c r="K652">
        <v>18.914999999999999</v>
      </c>
      <c r="L652">
        <v>7.8</v>
      </c>
    </row>
    <row r="653" spans="1:12" x14ac:dyDescent="0.35">
      <c r="A653" s="13" t="s">
        <v>687</v>
      </c>
      <c r="B653" s="13" t="s">
        <v>42</v>
      </c>
      <c r="C653" s="13" t="s">
        <v>43</v>
      </c>
      <c r="D653" s="13" t="s">
        <v>27</v>
      </c>
      <c r="E653" s="13" t="s">
        <v>21</v>
      </c>
      <c r="F653" s="13" t="s">
        <v>22</v>
      </c>
      <c r="G653" s="33">
        <v>43487</v>
      </c>
      <c r="H653" t="s">
        <v>29</v>
      </c>
      <c r="I653">
        <v>334.86</v>
      </c>
      <c r="J653">
        <v>4.7619047620000003</v>
      </c>
      <c r="K653">
        <v>16.742999999999999</v>
      </c>
      <c r="L653">
        <v>9.9</v>
      </c>
    </row>
    <row r="654" spans="1:12" x14ac:dyDescent="0.35">
      <c r="A654" s="13" t="s">
        <v>688</v>
      </c>
      <c r="B654" s="13" t="s">
        <v>18</v>
      </c>
      <c r="C654" s="13" t="s">
        <v>19</v>
      </c>
      <c r="D654" s="13" t="s">
        <v>20</v>
      </c>
      <c r="E654" s="13" t="s">
        <v>31</v>
      </c>
      <c r="F654" s="13" t="s">
        <v>32</v>
      </c>
      <c r="G654" s="33">
        <v>43499</v>
      </c>
      <c r="H654" t="s">
        <v>29</v>
      </c>
      <c r="I654">
        <v>727.8</v>
      </c>
      <c r="J654">
        <v>4.7619047620000003</v>
      </c>
      <c r="K654">
        <v>36.39</v>
      </c>
      <c r="L654">
        <v>7.3</v>
      </c>
    </row>
    <row r="655" spans="1:12" x14ac:dyDescent="0.35">
      <c r="A655" s="13" t="s">
        <v>689</v>
      </c>
      <c r="B655" s="13" t="s">
        <v>42</v>
      </c>
      <c r="C655" s="13" t="s">
        <v>43</v>
      </c>
      <c r="D655" s="13" t="s">
        <v>20</v>
      </c>
      <c r="E655" s="13" t="s">
        <v>31</v>
      </c>
      <c r="F655" s="13" t="s">
        <v>36</v>
      </c>
      <c r="G655" s="33">
        <v>43530</v>
      </c>
      <c r="H655" t="s">
        <v>23</v>
      </c>
      <c r="I655">
        <v>335.88</v>
      </c>
      <c r="J655">
        <v>4.7619047620000003</v>
      </c>
      <c r="K655">
        <v>16.794</v>
      </c>
      <c r="L655">
        <v>5.0999999999999996</v>
      </c>
    </row>
    <row r="656" spans="1:12" x14ac:dyDescent="0.35">
      <c r="A656" s="13" t="s">
        <v>690</v>
      </c>
      <c r="B656" s="13" t="s">
        <v>42</v>
      </c>
      <c r="C656" s="13" t="s">
        <v>43</v>
      </c>
      <c r="D656" s="13" t="s">
        <v>20</v>
      </c>
      <c r="E656" s="13" t="s">
        <v>31</v>
      </c>
      <c r="F656" s="13" t="s">
        <v>46</v>
      </c>
      <c r="G656" s="33">
        <v>43512</v>
      </c>
      <c r="H656" t="s">
        <v>33</v>
      </c>
      <c r="I656">
        <v>240.72</v>
      </c>
      <c r="J656">
        <v>4.7619047620000003</v>
      </c>
      <c r="K656">
        <v>12.036</v>
      </c>
      <c r="L656">
        <v>9.4</v>
      </c>
    </row>
    <row r="657" spans="1:12" x14ac:dyDescent="0.35">
      <c r="A657" s="13" t="s">
        <v>691</v>
      </c>
      <c r="B657" s="13" t="s">
        <v>18</v>
      </c>
      <c r="C657" s="13" t="s">
        <v>19</v>
      </c>
      <c r="D657" s="13" t="s">
        <v>27</v>
      </c>
      <c r="E657" s="13" t="s">
        <v>21</v>
      </c>
      <c r="F657" s="13" t="s">
        <v>28</v>
      </c>
      <c r="G657" s="33">
        <v>43538</v>
      </c>
      <c r="H657" t="s">
        <v>33</v>
      </c>
      <c r="I657">
        <v>47.07</v>
      </c>
      <c r="J657">
        <v>4.7619047620000003</v>
      </c>
      <c r="K657">
        <v>2.3534999999999999</v>
      </c>
      <c r="L657">
        <v>5.8</v>
      </c>
    </row>
    <row r="658" spans="1:12" x14ac:dyDescent="0.35">
      <c r="A658" s="13" t="s">
        <v>692</v>
      </c>
      <c r="B658" s="13" t="s">
        <v>25</v>
      </c>
      <c r="C658" s="13" t="s">
        <v>26</v>
      </c>
      <c r="D658" s="13" t="s">
        <v>27</v>
      </c>
      <c r="E658" s="13" t="s">
        <v>21</v>
      </c>
      <c r="F658" s="13" t="s">
        <v>28</v>
      </c>
      <c r="G658" s="33">
        <v>43523</v>
      </c>
      <c r="H658" t="s">
        <v>33</v>
      </c>
      <c r="I658">
        <v>99.69</v>
      </c>
      <c r="J658">
        <v>4.7619047620000003</v>
      </c>
      <c r="K658">
        <v>4.9844999999999997</v>
      </c>
      <c r="L658">
        <v>8</v>
      </c>
    </row>
    <row r="659" spans="1:12" x14ac:dyDescent="0.35">
      <c r="A659" s="13" t="s">
        <v>693</v>
      </c>
      <c r="B659" s="13" t="s">
        <v>18</v>
      </c>
      <c r="C659" s="13" t="s">
        <v>19</v>
      </c>
      <c r="D659" s="13" t="s">
        <v>20</v>
      </c>
      <c r="E659" s="13" t="s">
        <v>21</v>
      </c>
      <c r="F659" s="13" t="s">
        <v>46</v>
      </c>
      <c r="G659" s="33">
        <v>43483</v>
      </c>
      <c r="H659" t="s">
        <v>23</v>
      </c>
      <c r="I659">
        <v>264.45</v>
      </c>
      <c r="J659">
        <v>4.7619047620000003</v>
      </c>
      <c r="K659">
        <v>13.2225</v>
      </c>
      <c r="L659">
        <v>7.9</v>
      </c>
    </row>
    <row r="660" spans="1:12" x14ac:dyDescent="0.35">
      <c r="A660" s="13" t="s">
        <v>694</v>
      </c>
      <c r="B660" s="13" t="s">
        <v>18</v>
      </c>
      <c r="C660" s="13" t="s">
        <v>19</v>
      </c>
      <c r="D660" s="13" t="s">
        <v>20</v>
      </c>
      <c r="E660" s="13" t="s">
        <v>21</v>
      </c>
      <c r="F660" s="13" t="s">
        <v>36</v>
      </c>
      <c r="G660" s="33">
        <v>43494</v>
      </c>
      <c r="H660" t="s">
        <v>29</v>
      </c>
      <c r="I660">
        <v>139.65</v>
      </c>
      <c r="J660">
        <v>4.7619047620000003</v>
      </c>
      <c r="K660">
        <v>6.9824999999999999</v>
      </c>
      <c r="L660">
        <v>5.9</v>
      </c>
    </row>
    <row r="661" spans="1:12" x14ac:dyDescent="0.35">
      <c r="A661" s="13" t="s">
        <v>695</v>
      </c>
      <c r="B661" s="13" t="s">
        <v>18</v>
      </c>
      <c r="C661" s="13" t="s">
        <v>19</v>
      </c>
      <c r="D661" s="13" t="s">
        <v>20</v>
      </c>
      <c r="E661" s="13" t="s">
        <v>31</v>
      </c>
      <c r="F661" s="13" t="s">
        <v>46</v>
      </c>
      <c r="G661" s="33">
        <v>43522</v>
      </c>
      <c r="H661" t="s">
        <v>33</v>
      </c>
      <c r="I661">
        <v>55.45</v>
      </c>
      <c r="J661">
        <v>4.7619047620000003</v>
      </c>
      <c r="K661">
        <v>2.7725</v>
      </c>
      <c r="L661">
        <v>4.9000000000000004</v>
      </c>
    </row>
    <row r="662" spans="1:12" x14ac:dyDescent="0.35">
      <c r="A662" s="13" t="s">
        <v>696</v>
      </c>
      <c r="B662" s="13" t="s">
        <v>42</v>
      </c>
      <c r="C662" s="13" t="s">
        <v>43</v>
      </c>
      <c r="D662" s="13" t="s">
        <v>27</v>
      </c>
      <c r="E662" s="13" t="s">
        <v>21</v>
      </c>
      <c r="F662" s="13" t="s">
        <v>36</v>
      </c>
      <c r="G662" s="33">
        <v>43499</v>
      </c>
      <c r="H662" t="s">
        <v>29</v>
      </c>
      <c r="I662">
        <v>128.91</v>
      </c>
      <c r="J662">
        <v>4.7619047620000003</v>
      </c>
      <c r="K662">
        <v>6.4455</v>
      </c>
      <c r="L662">
        <v>9.3000000000000007</v>
      </c>
    </row>
    <row r="663" spans="1:12" x14ac:dyDescent="0.35">
      <c r="A663" s="13" t="s">
        <v>697</v>
      </c>
      <c r="B663" s="13" t="s">
        <v>25</v>
      </c>
      <c r="C663" s="13" t="s">
        <v>26</v>
      </c>
      <c r="D663" s="13" t="s">
        <v>20</v>
      </c>
      <c r="E663" s="13" t="s">
        <v>31</v>
      </c>
      <c r="F663" s="13" t="s">
        <v>36</v>
      </c>
      <c r="G663" s="33">
        <v>43481</v>
      </c>
      <c r="H663" t="s">
        <v>33</v>
      </c>
      <c r="I663">
        <v>119.98</v>
      </c>
      <c r="J663">
        <v>4.7619047620000003</v>
      </c>
      <c r="K663">
        <v>5.9989999999999997</v>
      </c>
      <c r="L663">
        <v>7.9</v>
      </c>
    </row>
    <row r="664" spans="1:12" x14ac:dyDescent="0.35">
      <c r="A664" s="13" t="s">
        <v>698</v>
      </c>
      <c r="B664" s="13" t="s">
        <v>42</v>
      </c>
      <c r="C664" s="13" t="s">
        <v>43</v>
      </c>
      <c r="D664" s="13" t="s">
        <v>20</v>
      </c>
      <c r="E664" s="13" t="s">
        <v>21</v>
      </c>
      <c r="F664" s="13" t="s">
        <v>46</v>
      </c>
      <c r="G664" s="33">
        <v>43548</v>
      </c>
      <c r="H664" t="s">
        <v>33</v>
      </c>
      <c r="I664">
        <v>352.5</v>
      </c>
      <c r="J664">
        <v>4.7619047620000003</v>
      </c>
      <c r="K664">
        <v>17.625</v>
      </c>
      <c r="L664">
        <v>5.9</v>
      </c>
    </row>
    <row r="665" spans="1:12" x14ac:dyDescent="0.35">
      <c r="A665" s="13" t="s">
        <v>699</v>
      </c>
      <c r="B665" s="13" t="s">
        <v>25</v>
      </c>
      <c r="C665" s="13" t="s">
        <v>26</v>
      </c>
      <c r="D665" s="13" t="s">
        <v>20</v>
      </c>
      <c r="E665" s="13" t="s">
        <v>21</v>
      </c>
      <c r="F665" s="13" t="s">
        <v>44</v>
      </c>
      <c r="G665" s="33">
        <v>43508</v>
      </c>
      <c r="H665" t="s">
        <v>33</v>
      </c>
      <c r="I665">
        <v>871</v>
      </c>
      <c r="J665">
        <v>4.7619047620000003</v>
      </c>
      <c r="K665">
        <v>43.55</v>
      </c>
      <c r="L665">
        <v>9.9</v>
      </c>
    </row>
    <row r="666" spans="1:12" x14ac:dyDescent="0.35">
      <c r="A666" s="13" t="s">
        <v>700</v>
      </c>
      <c r="B666" s="13" t="s">
        <v>25</v>
      </c>
      <c r="C666" s="13" t="s">
        <v>26</v>
      </c>
      <c r="D666" s="13" t="s">
        <v>27</v>
      </c>
      <c r="E666" s="13" t="s">
        <v>21</v>
      </c>
      <c r="F666" s="13" t="s">
        <v>36</v>
      </c>
      <c r="G666" s="33">
        <v>43517</v>
      </c>
      <c r="H666" t="s">
        <v>29</v>
      </c>
      <c r="I666">
        <v>197.6</v>
      </c>
      <c r="J666">
        <v>4.7619047620000003</v>
      </c>
      <c r="K666">
        <v>9.8800000000000008</v>
      </c>
      <c r="L666">
        <v>7.7</v>
      </c>
    </row>
    <row r="667" spans="1:12" x14ac:dyDescent="0.35">
      <c r="A667" s="13" t="s">
        <v>701</v>
      </c>
      <c r="B667" s="13" t="s">
        <v>18</v>
      </c>
      <c r="C667" s="13" t="s">
        <v>19</v>
      </c>
      <c r="D667" s="13" t="s">
        <v>27</v>
      </c>
      <c r="E667" s="13" t="s">
        <v>21</v>
      </c>
      <c r="F667" s="13" t="s">
        <v>46</v>
      </c>
      <c r="G667" s="33">
        <v>43500</v>
      </c>
      <c r="H667" t="s">
        <v>23</v>
      </c>
      <c r="I667">
        <v>194.52</v>
      </c>
      <c r="J667">
        <v>4.7619047620000003</v>
      </c>
      <c r="K667">
        <v>9.7260000000000009</v>
      </c>
      <c r="L667">
        <v>7.6</v>
      </c>
    </row>
    <row r="668" spans="1:12" x14ac:dyDescent="0.35">
      <c r="A668" s="13" t="s">
        <v>702</v>
      </c>
      <c r="B668" s="13" t="s">
        <v>42</v>
      </c>
      <c r="C668" s="13" t="s">
        <v>43</v>
      </c>
      <c r="D668" s="13" t="s">
        <v>20</v>
      </c>
      <c r="E668" s="13" t="s">
        <v>31</v>
      </c>
      <c r="F668" s="13" t="s">
        <v>44</v>
      </c>
      <c r="G668" s="33">
        <v>43516</v>
      </c>
      <c r="H668" t="s">
        <v>23</v>
      </c>
      <c r="I668">
        <v>173.22</v>
      </c>
      <c r="J668">
        <v>4.7619047620000003</v>
      </c>
      <c r="K668">
        <v>8.6609999999999996</v>
      </c>
      <c r="L668">
        <v>7.7</v>
      </c>
    </row>
    <row r="669" spans="1:12" x14ac:dyDescent="0.35">
      <c r="A669" s="13" t="s">
        <v>703</v>
      </c>
      <c r="B669" s="13" t="s">
        <v>42</v>
      </c>
      <c r="C669" s="13" t="s">
        <v>43</v>
      </c>
      <c r="D669" s="13" t="s">
        <v>27</v>
      </c>
      <c r="E669" s="13" t="s">
        <v>21</v>
      </c>
      <c r="F669" s="13" t="s">
        <v>22</v>
      </c>
      <c r="G669" s="33">
        <v>43519</v>
      </c>
      <c r="H669" t="s">
        <v>23</v>
      </c>
      <c r="I669">
        <v>71.88</v>
      </c>
      <c r="J669">
        <v>4.7619047620000003</v>
      </c>
      <c r="K669">
        <v>3.5939999999999999</v>
      </c>
      <c r="L669">
        <v>6.4</v>
      </c>
    </row>
    <row r="670" spans="1:12" x14ac:dyDescent="0.35">
      <c r="A670" s="13" t="s">
        <v>704</v>
      </c>
      <c r="B670" s="13" t="s">
        <v>25</v>
      </c>
      <c r="C670" s="13" t="s">
        <v>26</v>
      </c>
      <c r="D670" s="13" t="s">
        <v>20</v>
      </c>
      <c r="E670" s="13" t="s">
        <v>21</v>
      </c>
      <c r="F670" s="13" t="s">
        <v>22</v>
      </c>
      <c r="G670" s="33">
        <v>43512</v>
      </c>
      <c r="H670" t="s">
        <v>23</v>
      </c>
      <c r="I670">
        <v>286.26</v>
      </c>
      <c r="J670">
        <v>4.7619047620000003</v>
      </c>
      <c r="K670">
        <v>14.313000000000001</v>
      </c>
      <c r="L670">
        <v>4.4000000000000004</v>
      </c>
    </row>
    <row r="671" spans="1:12" x14ac:dyDescent="0.35">
      <c r="A671" s="13" t="s">
        <v>705</v>
      </c>
      <c r="B671" s="13" t="s">
        <v>42</v>
      </c>
      <c r="C671" s="13" t="s">
        <v>43</v>
      </c>
      <c r="D671" s="13" t="s">
        <v>27</v>
      </c>
      <c r="E671" s="13" t="s">
        <v>21</v>
      </c>
      <c r="F671" s="13" t="s">
        <v>36</v>
      </c>
      <c r="G671" s="33">
        <v>43482</v>
      </c>
      <c r="H671" t="s">
        <v>33</v>
      </c>
      <c r="I671">
        <v>81.239999999999995</v>
      </c>
      <c r="J671">
        <v>4.7619047620000003</v>
      </c>
      <c r="K671">
        <v>4.0620000000000003</v>
      </c>
      <c r="L671">
        <v>4.0999999999999996</v>
      </c>
    </row>
    <row r="672" spans="1:12" x14ac:dyDescent="0.35">
      <c r="A672" s="13" t="s">
        <v>706</v>
      </c>
      <c r="B672" s="13" t="s">
        <v>18</v>
      </c>
      <c r="C672" s="13" t="s">
        <v>19</v>
      </c>
      <c r="D672" s="13" t="s">
        <v>20</v>
      </c>
      <c r="E672" s="13" t="s">
        <v>31</v>
      </c>
      <c r="F672" s="13" t="s">
        <v>46</v>
      </c>
      <c r="G672" s="33">
        <v>43479</v>
      </c>
      <c r="H672" t="s">
        <v>23</v>
      </c>
      <c r="I672">
        <v>560.4</v>
      </c>
      <c r="J672">
        <v>4.7619047620000003</v>
      </c>
      <c r="K672">
        <v>28.02</v>
      </c>
      <c r="L672">
        <v>4.4000000000000004</v>
      </c>
    </row>
    <row r="673" spans="1:12" x14ac:dyDescent="0.35">
      <c r="A673" s="13" t="s">
        <v>707</v>
      </c>
      <c r="B673" s="13" t="s">
        <v>42</v>
      </c>
      <c r="C673" s="13" t="s">
        <v>43</v>
      </c>
      <c r="D673" s="13" t="s">
        <v>20</v>
      </c>
      <c r="E673" s="13" t="s">
        <v>31</v>
      </c>
      <c r="F673" s="13" t="s">
        <v>44</v>
      </c>
      <c r="G673" s="33">
        <v>43554</v>
      </c>
      <c r="H673" t="s">
        <v>29</v>
      </c>
      <c r="I673">
        <v>186.8</v>
      </c>
      <c r="J673">
        <v>4.7619047620000003</v>
      </c>
      <c r="K673">
        <v>9.34</v>
      </c>
      <c r="L673">
        <v>5.5</v>
      </c>
    </row>
    <row r="674" spans="1:12" x14ac:dyDescent="0.35">
      <c r="A674" s="13" t="s">
        <v>708</v>
      </c>
      <c r="B674" s="13" t="s">
        <v>42</v>
      </c>
      <c r="C674" s="13" t="s">
        <v>43</v>
      </c>
      <c r="D674" s="13" t="s">
        <v>27</v>
      </c>
      <c r="E674" s="13" t="s">
        <v>21</v>
      </c>
      <c r="F674" s="13" t="s">
        <v>22</v>
      </c>
      <c r="G674" s="33">
        <v>43526</v>
      </c>
      <c r="H674" t="s">
        <v>23</v>
      </c>
      <c r="I674">
        <v>220.23</v>
      </c>
      <c r="J674">
        <v>4.7619047620000003</v>
      </c>
      <c r="K674">
        <v>11.0115</v>
      </c>
      <c r="L674">
        <v>4</v>
      </c>
    </row>
    <row r="675" spans="1:12" x14ac:dyDescent="0.35">
      <c r="A675" s="13" t="s">
        <v>709</v>
      </c>
      <c r="B675" s="13" t="s">
        <v>25</v>
      </c>
      <c r="C675" s="13" t="s">
        <v>26</v>
      </c>
      <c r="D675" s="13" t="s">
        <v>27</v>
      </c>
      <c r="E675" s="13" t="s">
        <v>31</v>
      </c>
      <c r="F675" s="13" t="s">
        <v>22</v>
      </c>
      <c r="G675" s="33">
        <v>43511</v>
      </c>
      <c r="H675" t="s">
        <v>33</v>
      </c>
      <c r="I675">
        <v>269.12</v>
      </c>
      <c r="J675">
        <v>4.7619047620000003</v>
      </c>
      <c r="K675">
        <v>13.456</v>
      </c>
      <c r="L675">
        <v>9.3000000000000007</v>
      </c>
    </row>
    <row r="676" spans="1:12" x14ac:dyDescent="0.35">
      <c r="A676" s="13" t="s">
        <v>710</v>
      </c>
      <c r="B676" s="13" t="s">
        <v>18</v>
      </c>
      <c r="C676" s="13" t="s">
        <v>19</v>
      </c>
      <c r="D676" s="13" t="s">
        <v>27</v>
      </c>
      <c r="E676" s="13" t="s">
        <v>21</v>
      </c>
      <c r="F676" s="13" t="s">
        <v>28</v>
      </c>
      <c r="G676" s="33">
        <v>43525</v>
      </c>
      <c r="H676" t="s">
        <v>33</v>
      </c>
      <c r="I676">
        <v>454.8</v>
      </c>
      <c r="J676">
        <v>4.7619047620000003</v>
      </c>
      <c r="K676">
        <v>22.74</v>
      </c>
      <c r="L676">
        <v>4.8</v>
      </c>
    </row>
    <row r="677" spans="1:12" x14ac:dyDescent="0.35">
      <c r="A677" s="13" t="s">
        <v>711</v>
      </c>
      <c r="B677" s="13" t="s">
        <v>42</v>
      </c>
      <c r="C677" s="13" t="s">
        <v>43</v>
      </c>
      <c r="D677" s="13" t="s">
        <v>20</v>
      </c>
      <c r="E677" s="13" t="s">
        <v>31</v>
      </c>
      <c r="F677" s="13" t="s">
        <v>46</v>
      </c>
      <c r="G677" s="33">
        <v>43520</v>
      </c>
      <c r="H677" t="s">
        <v>29</v>
      </c>
      <c r="I677">
        <v>167.54</v>
      </c>
      <c r="J677">
        <v>4.7619047620000003</v>
      </c>
      <c r="K677">
        <v>8.3770000000000007</v>
      </c>
      <c r="L677">
        <v>4.5999999999999996</v>
      </c>
    </row>
    <row r="678" spans="1:12" x14ac:dyDescent="0.35">
      <c r="A678" s="13" t="s">
        <v>712</v>
      </c>
      <c r="B678" s="13" t="s">
        <v>42</v>
      </c>
      <c r="C678" s="13" t="s">
        <v>43</v>
      </c>
      <c r="D678" s="13" t="s">
        <v>20</v>
      </c>
      <c r="E678" s="13" t="s">
        <v>21</v>
      </c>
      <c r="F678" s="13" t="s">
        <v>36</v>
      </c>
      <c r="G678" s="33">
        <v>43515</v>
      </c>
      <c r="H678" t="s">
        <v>33</v>
      </c>
      <c r="I678">
        <v>448.56</v>
      </c>
      <c r="J678">
        <v>4.7619047620000003</v>
      </c>
      <c r="K678">
        <v>22.428000000000001</v>
      </c>
      <c r="L678">
        <v>7.3</v>
      </c>
    </row>
    <row r="679" spans="1:12" x14ac:dyDescent="0.35">
      <c r="A679" s="13" t="s">
        <v>713</v>
      </c>
      <c r="B679" s="13" t="s">
        <v>18</v>
      </c>
      <c r="C679" s="13" t="s">
        <v>19</v>
      </c>
      <c r="D679" s="13" t="s">
        <v>20</v>
      </c>
      <c r="E679" s="13" t="s">
        <v>21</v>
      </c>
      <c r="F679" s="13" t="s">
        <v>44</v>
      </c>
      <c r="G679" s="33">
        <v>43519</v>
      </c>
      <c r="H679" t="s">
        <v>29</v>
      </c>
      <c r="I679">
        <v>293.88</v>
      </c>
      <c r="J679">
        <v>4.7619047620000003</v>
      </c>
      <c r="K679">
        <v>14.694000000000001</v>
      </c>
      <c r="L679">
        <v>6</v>
      </c>
    </row>
    <row r="680" spans="1:12" x14ac:dyDescent="0.35">
      <c r="A680" s="13" t="s">
        <v>714</v>
      </c>
      <c r="B680" s="13" t="s">
        <v>25</v>
      </c>
      <c r="C680" s="13" t="s">
        <v>26</v>
      </c>
      <c r="D680" s="13" t="s">
        <v>27</v>
      </c>
      <c r="E680" s="13" t="s">
        <v>31</v>
      </c>
      <c r="F680" s="13" t="s">
        <v>22</v>
      </c>
      <c r="G680" s="33">
        <v>43503</v>
      </c>
      <c r="H680" t="s">
        <v>23</v>
      </c>
      <c r="I680">
        <v>589.5</v>
      </c>
      <c r="J680">
        <v>4.7619047620000003</v>
      </c>
      <c r="K680">
        <v>29.475000000000001</v>
      </c>
      <c r="L680">
        <v>8.1</v>
      </c>
    </row>
    <row r="681" spans="1:12" x14ac:dyDescent="0.35">
      <c r="A681" s="13" t="s">
        <v>715</v>
      </c>
      <c r="B681" s="13" t="s">
        <v>18</v>
      </c>
      <c r="C681" s="13" t="s">
        <v>19</v>
      </c>
      <c r="D681" s="13" t="s">
        <v>20</v>
      </c>
      <c r="E681" s="13" t="s">
        <v>31</v>
      </c>
      <c r="F681" s="13" t="s">
        <v>44</v>
      </c>
      <c r="G681" s="33">
        <v>43476</v>
      </c>
      <c r="H681" t="s">
        <v>23</v>
      </c>
      <c r="I681">
        <v>291</v>
      </c>
      <c r="J681">
        <v>4.7619047620000003</v>
      </c>
      <c r="K681">
        <v>14.55</v>
      </c>
      <c r="L681">
        <v>9.4</v>
      </c>
    </row>
    <row r="682" spans="1:12" x14ac:dyDescent="0.35">
      <c r="A682" s="13" t="s">
        <v>716</v>
      </c>
      <c r="B682" s="13" t="s">
        <v>42</v>
      </c>
      <c r="C682" s="13" t="s">
        <v>43</v>
      </c>
      <c r="D682" s="13" t="s">
        <v>20</v>
      </c>
      <c r="E682" s="13" t="s">
        <v>21</v>
      </c>
      <c r="F682" s="13" t="s">
        <v>28</v>
      </c>
      <c r="G682" s="33">
        <v>43508</v>
      </c>
      <c r="H682" t="s">
        <v>29</v>
      </c>
      <c r="I682">
        <v>39.479999999999997</v>
      </c>
      <c r="J682">
        <v>4.7619047620000003</v>
      </c>
      <c r="K682">
        <v>1.974</v>
      </c>
      <c r="L682">
        <v>6.5</v>
      </c>
    </row>
    <row r="683" spans="1:12" x14ac:dyDescent="0.35">
      <c r="A683" s="13" t="s">
        <v>717</v>
      </c>
      <c r="B683" s="13" t="s">
        <v>42</v>
      </c>
      <c r="C683" s="13" t="s">
        <v>43</v>
      </c>
      <c r="D683" s="13" t="s">
        <v>27</v>
      </c>
      <c r="E683" s="13" t="s">
        <v>21</v>
      </c>
      <c r="F683" s="13" t="s">
        <v>36</v>
      </c>
      <c r="G683" s="33">
        <v>43479</v>
      </c>
      <c r="H683" t="s">
        <v>33</v>
      </c>
      <c r="I683">
        <v>34.81</v>
      </c>
      <c r="J683">
        <v>4.7619047620000003</v>
      </c>
      <c r="K683">
        <v>1.7404999999999999</v>
      </c>
      <c r="L683">
        <v>7</v>
      </c>
    </row>
    <row r="684" spans="1:12" x14ac:dyDescent="0.35">
      <c r="A684" s="13" t="s">
        <v>718</v>
      </c>
      <c r="B684" s="13" t="s">
        <v>25</v>
      </c>
      <c r="C684" s="13" t="s">
        <v>26</v>
      </c>
      <c r="D684" s="13" t="s">
        <v>27</v>
      </c>
      <c r="E684" s="13" t="s">
        <v>21</v>
      </c>
      <c r="F684" s="13" t="s">
        <v>46</v>
      </c>
      <c r="G684" s="33">
        <v>43474</v>
      </c>
      <c r="H684" t="s">
        <v>23</v>
      </c>
      <c r="I684">
        <v>295.92</v>
      </c>
      <c r="J684">
        <v>4.7619047620000003</v>
      </c>
      <c r="K684">
        <v>14.795999999999999</v>
      </c>
      <c r="L684">
        <v>7.1</v>
      </c>
    </row>
    <row r="685" spans="1:12" x14ac:dyDescent="0.35">
      <c r="A685" s="13" t="s">
        <v>719</v>
      </c>
      <c r="B685" s="13" t="s">
        <v>18</v>
      </c>
      <c r="C685" s="13" t="s">
        <v>19</v>
      </c>
      <c r="D685" s="13" t="s">
        <v>20</v>
      </c>
      <c r="E685" s="13" t="s">
        <v>31</v>
      </c>
      <c r="F685" s="13" t="s">
        <v>46</v>
      </c>
      <c r="G685" s="33">
        <v>43523</v>
      </c>
      <c r="H685" t="s">
        <v>23</v>
      </c>
      <c r="I685">
        <v>42.96</v>
      </c>
      <c r="J685">
        <v>4.7619047620000003</v>
      </c>
      <c r="K685">
        <v>2.1480000000000001</v>
      </c>
      <c r="L685">
        <v>6.6</v>
      </c>
    </row>
    <row r="686" spans="1:12" x14ac:dyDescent="0.35">
      <c r="A686" s="13" t="s">
        <v>720</v>
      </c>
      <c r="B686" s="13" t="s">
        <v>42</v>
      </c>
      <c r="C686" s="13" t="s">
        <v>43</v>
      </c>
      <c r="D686" s="13" t="s">
        <v>20</v>
      </c>
      <c r="E686" s="13" t="s">
        <v>21</v>
      </c>
      <c r="F686" s="13" t="s">
        <v>36</v>
      </c>
      <c r="G686" s="33">
        <v>43489</v>
      </c>
      <c r="H686" t="s">
        <v>23</v>
      </c>
      <c r="I686">
        <v>138.47999999999999</v>
      </c>
      <c r="J686">
        <v>4.7619047620000003</v>
      </c>
      <c r="K686">
        <v>6.9240000000000004</v>
      </c>
      <c r="L686">
        <v>4.9000000000000004</v>
      </c>
    </row>
    <row r="687" spans="1:12" x14ac:dyDescent="0.35">
      <c r="A687" s="13" t="s">
        <v>721</v>
      </c>
      <c r="B687" s="13" t="s">
        <v>42</v>
      </c>
      <c r="C687" s="13" t="s">
        <v>43</v>
      </c>
      <c r="D687" s="13" t="s">
        <v>20</v>
      </c>
      <c r="E687" s="13" t="s">
        <v>21</v>
      </c>
      <c r="F687" s="13" t="s">
        <v>32</v>
      </c>
      <c r="G687" s="33">
        <v>43473</v>
      </c>
      <c r="H687" t="s">
        <v>33</v>
      </c>
      <c r="I687">
        <v>98.2</v>
      </c>
      <c r="J687">
        <v>4.7619047620000003</v>
      </c>
      <c r="K687">
        <v>4.91</v>
      </c>
      <c r="L687">
        <v>6.4</v>
      </c>
    </row>
    <row r="688" spans="1:12" x14ac:dyDescent="0.35">
      <c r="A688" s="13" t="s">
        <v>722</v>
      </c>
      <c r="B688" s="13" t="s">
        <v>42</v>
      </c>
      <c r="C688" s="13" t="s">
        <v>43</v>
      </c>
      <c r="D688" s="13" t="s">
        <v>20</v>
      </c>
      <c r="E688" s="13" t="s">
        <v>21</v>
      </c>
      <c r="F688" s="13" t="s">
        <v>36</v>
      </c>
      <c r="G688" s="33">
        <v>43473</v>
      </c>
      <c r="H688" t="s">
        <v>33</v>
      </c>
      <c r="I688">
        <v>129.66</v>
      </c>
      <c r="J688">
        <v>4.7619047620000003</v>
      </c>
      <c r="K688">
        <v>6.4829999999999997</v>
      </c>
      <c r="L688">
        <v>8</v>
      </c>
    </row>
    <row r="689" spans="1:12" x14ac:dyDescent="0.35">
      <c r="A689" s="13" t="s">
        <v>723</v>
      </c>
      <c r="B689" s="13" t="s">
        <v>18</v>
      </c>
      <c r="C689" s="13" t="s">
        <v>19</v>
      </c>
      <c r="D689" s="13" t="s">
        <v>20</v>
      </c>
      <c r="E689" s="13" t="s">
        <v>31</v>
      </c>
      <c r="F689" s="13" t="s">
        <v>32</v>
      </c>
      <c r="G689" s="33">
        <v>43481</v>
      </c>
      <c r="H689" t="s">
        <v>29</v>
      </c>
      <c r="I689">
        <v>635.6</v>
      </c>
      <c r="J689">
        <v>4.7619047620000003</v>
      </c>
      <c r="K689">
        <v>31.78</v>
      </c>
      <c r="L689">
        <v>4.3</v>
      </c>
    </row>
    <row r="690" spans="1:12" x14ac:dyDescent="0.35">
      <c r="A690" s="13" t="s">
        <v>724</v>
      </c>
      <c r="B690" s="13" t="s">
        <v>25</v>
      </c>
      <c r="C690" s="13" t="s">
        <v>26</v>
      </c>
      <c r="D690" s="13" t="s">
        <v>20</v>
      </c>
      <c r="E690" s="13" t="s">
        <v>31</v>
      </c>
      <c r="F690" s="13" t="s">
        <v>36</v>
      </c>
      <c r="G690" s="33">
        <v>43537</v>
      </c>
      <c r="H690" t="s">
        <v>29</v>
      </c>
      <c r="I690">
        <v>145.76</v>
      </c>
      <c r="J690">
        <v>4.7619047620000003</v>
      </c>
      <c r="K690">
        <v>7.2880000000000003</v>
      </c>
      <c r="L690">
        <v>6.1</v>
      </c>
    </row>
    <row r="691" spans="1:12" x14ac:dyDescent="0.35">
      <c r="A691" s="13" t="s">
        <v>725</v>
      </c>
      <c r="B691" s="13" t="s">
        <v>18</v>
      </c>
      <c r="C691" s="13" t="s">
        <v>19</v>
      </c>
      <c r="D691" s="13" t="s">
        <v>27</v>
      </c>
      <c r="E691" s="13" t="s">
        <v>21</v>
      </c>
      <c r="F691" s="13" t="s">
        <v>44</v>
      </c>
      <c r="G691" s="33">
        <v>43511</v>
      </c>
      <c r="H691" t="s">
        <v>29</v>
      </c>
      <c r="I691">
        <v>201.3</v>
      </c>
      <c r="J691">
        <v>4.7619047620000003</v>
      </c>
      <c r="K691">
        <v>10.065</v>
      </c>
      <c r="L691">
        <v>7.5</v>
      </c>
    </row>
    <row r="692" spans="1:12" x14ac:dyDescent="0.35">
      <c r="A692" s="13" t="s">
        <v>726</v>
      </c>
      <c r="B692" s="13" t="s">
        <v>25</v>
      </c>
      <c r="C692" s="13" t="s">
        <v>26</v>
      </c>
      <c r="D692" s="13" t="s">
        <v>20</v>
      </c>
      <c r="E692" s="13" t="s">
        <v>21</v>
      </c>
      <c r="F692" s="13" t="s">
        <v>36</v>
      </c>
      <c r="G692" s="33">
        <v>43490</v>
      </c>
      <c r="H692" t="s">
        <v>29</v>
      </c>
      <c r="I692">
        <v>631.71</v>
      </c>
      <c r="J692">
        <v>4.7619047620000003</v>
      </c>
      <c r="K692">
        <v>31.5855</v>
      </c>
      <c r="L692">
        <v>6.7</v>
      </c>
    </row>
    <row r="693" spans="1:12" x14ac:dyDescent="0.35">
      <c r="A693" s="13" t="s">
        <v>727</v>
      </c>
      <c r="B693" s="13" t="s">
        <v>25</v>
      </c>
      <c r="C693" s="13" t="s">
        <v>26</v>
      </c>
      <c r="D693" s="13" t="s">
        <v>20</v>
      </c>
      <c r="E693" s="13" t="s">
        <v>31</v>
      </c>
      <c r="F693" s="13" t="s">
        <v>44</v>
      </c>
      <c r="G693" s="33">
        <v>43536</v>
      </c>
      <c r="H693" t="s">
        <v>23</v>
      </c>
      <c r="I693">
        <v>385.28</v>
      </c>
      <c r="J693">
        <v>4.7619047620000003</v>
      </c>
      <c r="K693">
        <v>19.263999999999999</v>
      </c>
      <c r="L693">
        <v>5.2</v>
      </c>
    </row>
    <row r="694" spans="1:12" x14ac:dyDescent="0.35">
      <c r="A694" s="13" t="s">
        <v>728</v>
      </c>
      <c r="B694" s="13" t="s">
        <v>18</v>
      </c>
      <c r="C694" s="13" t="s">
        <v>19</v>
      </c>
      <c r="D694" s="13" t="s">
        <v>20</v>
      </c>
      <c r="E694" s="13" t="s">
        <v>31</v>
      </c>
      <c r="F694" s="13" t="s">
        <v>22</v>
      </c>
      <c r="G694" s="33">
        <v>43528</v>
      </c>
      <c r="H694" t="s">
        <v>29</v>
      </c>
      <c r="I694">
        <v>486.3</v>
      </c>
      <c r="J694">
        <v>4.7619047620000003</v>
      </c>
      <c r="K694">
        <v>24.315000000000001</v>
      </c>
      <c r="L694">
        <v>8.8000000000000007</v>
      </c>
    </row>
    <row r="695" spans="1:12" x14ac:dyDescent="0.35">
      <c r="A695" s="13" t="s">
        <v>729</v>
      </c>
      <c r="B695" s="13" t="s">
        <v>25</v>
      </c>
      <c r="C695" s="13" t="s">
        <v>26</v>
      </c>
      <c r="D695" s="13" t="s">
        <v>20</v>
      </c>
      <c r="E695" s="13" t="s">
        <v>21</v>
      </c>
      <c r="F695" s="13" t="s">
        <v>46</v>
      </c>
      <c r="G695" s="33">
        <v>43506</v>
      </c>
      <c r="H695" t="s">
        <v>29</v>
      </c>
      <c r="I695">
        <v>513.66</v>
      </c>
      <c r="J695">
        <v>4.7619047620000003</v>
      </c>
      <c r="K695">
        <v>25.683</v>
      </c>
      <c r="L695">
        <v>9.5</v>
      </c>
    </row>
    <row r="696" spans="1:12" x14ac:dyDescent="0.35">
      <c r="A696" s="13" t="s">
        <v>730</v>
      </c>
      <c r="B696" s="13" t="s">
        <v>25</v>
      </c>
      <c r="C696" s="13" t="s">
        <v>26</v>
      </c>
      <c r="D696" s="13" t="s">
        <v>27</v>
      </c>
      <c r="E696" s="13" t="s">
        <v>21</v>
      </c>
      <c r="F696" s="13" t="s">
        <v>44</v>
      </c>
      <c r="G696" s="33">
        <v>43481</v>
      </c>
      <c r="H696" t="s">
        <v>29</v>
      </c>
      <c r="I696">
        <v>473.4</v>
      </c>
      <c r="J696">
        <v>4.7619047620000003</v>
      </c>
      <c r="K696">
        <v>23.67</v>
      </c>
      <c r="L696">
        <v>7.6</v>
      </c>
    </row>
    <row r="697" spans="1:12" x14ac:dyDescent="0.35">
      <c r="A697" s="13" t="s">
        <v>731</v>
      </c>
      <c r="B697" s="13" t="s">
        <v>18</v>
      </c>
      <c r="C697" s="13" t="s">
        <v>19</v>
      </c>
      <c r="D697" s="13" t="s">
        <v>20</v>
      </c>
      <c r="E697" s="13" t="s">
        <v>21</v>
      </c>
      <c r="F697" s="13" t="s">
        <v>32</v>
      </c>
      <c r="G697" s="33">
        <v>43494</v>
      </c>
      <c r="H697" t="s">
        <v>29</v>
      </c>
      <c r="I697">
        <v>436.85</v>
      </c>
      <c r="J697">
        <v>4.7619047620000003</v>
      </c>
      <c r="K697">
        <v>21.842500000000001</v>
      </c>
      <c r="L697">
        <v>6.6</v>
      </c>
    </row>
    <row r="698" spans="1:12" x14ac:dyDescent="0.35">
      <c r="A698" s="13" t="s">
        <v>732</v>
      </c>
      <c r="B698" s="13" t="s">
        <v>18</v>
      </c>
      <c r="C698" s="13" t="s">
        <v>19</v>
      </c>
      <c r="D698" s="13" t="s">
        <v>20</v>
      </c>
      <c r="E698" s="13" t="s">
        <v>21</v>
      </c>
      <c r="F698" s="13" t="s">
        <v>36</v>
      </c>
      <c r="G698" s="33">
        <v>43466</v>
      </c>
      <c r="H698" t="s">
        <v>23</v>
      </c>
      <c r="I698">
        <v>108.16</v>
      </c>
      <c r="J698">
        <v>4.7619047620000003</v>
      </c>
      <c r="K698">
        <v>5.4080000000000004</v>
      </c>
      <c r="L698">
        <v>6.9</v>
      </c>
    </row>
    <row r="699" spans="1:12" x14ac:dyDescent="0.35">
      <c r="A699" s="13" t="s">
        <v>733</v>
      </c>
      <c r="B699" s="13" t="s">
        <v>42</v>
      </c>
      <c r="C699" s="13" t="s">
        <v>43</v>
      </c>
      <c r="D699" s="13" t="s">
        <v>27</v>
      </c>
      <c r="E699" s="13" t="s">
        <v>31</v>
      </c>
      <c r="F699" s="13" t="s">
        <v>32</v>
      </c>
      <c r="G699" s="33">
        <v>43471</v>
      </c>
      <c r="H699" t="s">
        <v>23</v>
      </c>
      <c r="I699">
        <v>248.76</v>
      </c>
      <c r="J699">
        <v>4.7619047620000003</v>
      </c>
      <c r="K699">
        <v>12.438000000000001</v>
      </c>
      <c r="L699">
        <v>4.3</v>
      </c>
    </row>
    <row r="700" spans="1:12" x14ac:dyDescent="0.35">
      <c r="A700" s="13" t="s">
        <v>734</v>
      </c>
      <c r="B700" s="13" t="s">
        <v>18</v>
      </c>
      <c r="C700" s="13" t="s">
        <v>19</v>
      </c>
      <c r="D700" s="13" t="s">
        <v>20</v>
      </c>
      <c r="E700" s="13" t="s">
        <v>31</v>
      </c>
      <c r="F700" s="13" t="s">
        <v>28</v>
      </c>
      <c r="G700" s="33">
        <v>43515</v>
      </c>
      <c r="H700" t="s">
        <v>33</v>
      </c>
      <c r="I700">
        <v>626.22</v>
      </c>
      <c r="J700">
        <v>4.7619047620000003</v>
      </c>
      <c r="K700">
        <v>31.311</v>
      </c>
      <c r="L700">
        <v>7.8</v>
      </c>
    </row>
    <row r="701" spans="1:12" x14ac:dyDescent="0.35">
      <c r="A701" s="13" t="s">
        <v>735</v>
      </c>
      <c r="B701" s="13" t="s">
        <v>25</v>
      </c>
      <c r="C701" s="13" t="s">
        <v>26</v>
      </c>
      <c r="D701" s="13" t="s">
        <v>27</v>
      </c>
      <c r="E701" s="13" t="s">
        <v>31</v>
      </c>
      <c r="F701" s="13" t="s">
        <v>32</v>
      </c>
      <c r="G701" s="33">
        <v>43477</v>
      </c>
      <c r="H701" t="s">
        <v>23</v>
      </c>
      <c r="I701">
        <v>975</v>
      </c>
      <c r="J701">
        <v>4.7619047620000003</v>
      </c>
      <c r="K701">
        <v>48.75</v>
      </c>
      <c r="L701">
        <v>8</v>
      </c>
    </row>
    <row r="702" spans="1:12" x14ac:dyDescent="0.35">
      <c r="A702" s="13" t="s">
        <v>736</v>
      </c>
      <c r="B702" s="13" t="s">
        <v>25</v>
      </c>
      <c r="C702" s="13" t="s">
        <v>26</v>
      </c>
      <c r="D702" s="13" t="s">
        <v>27</v>
      </c>
      <c r="E702" s="13" t="s">
        <v>21</v>
      </c>
      <c r="F702" s="13" t="s">
        <v>46</v>
      </c>
      <c r="G702" s="33">
        <v>43503</v>
      </c>
      <c r="H702" t="s">
        <v>23</v>
      </c>
      <c r="I702">
        <v>483.28</v>
      </c>
      <c r="J702">
        <v>4.7619047620000003</v>
      </c>
      <c r="K702">
        <v>24.164000000000001</v>
      </c>
      <c r="L702">
        <v>9.6</v>
      </c>
    </row>
    <row r="703" spans="1:12" x14ac:dyDescent="0.35">
      <c r="A703" s="13" t="s">
        <v>737</v>
      </c>
      <c r="B703" s="13" t="s">
        <v>42</v>
      </c>
      <c r="C703" s="13" t="s">
        <v>43</v>
      </c>
      <c r="D703" s="13" t="s">
        <v>27</v>
      </c>
      <c r="E703" s="13" t="s">
        <v>31</v>
      </c>
      <c r="F703" s="13" t="s">
        <v>44</v>
      </c>
      <c r="G703" s="33">
        <v>43551</v>
      </c>
      <c r="H703" t="s">
        <v>33</v>
      </c>
      <c r="I703">
        <v>96.96</v>
      </c>
      <c r="J703">
        <v>4.7619047620000003</v>
      </c>
      <c r="K703">
        <v>4.8479999999999999</v>
      </c>
      <c r="L703">
        <v>4.3</v>
      </c>
    </row>
    <row r="704" spans="1:12" x14ac:dyDescent="0.35">
      <c r="A704" s="13" t="s">
        <v>738</v>
      </c>
      <c r="B704" s="13" t="s">
        <v>42</v>
      </c>
      <c r="C704" s="13" t="s">
        <v>43</v>
      </c>
      <c r="D704" s="13" t="s">
        <v>20</v>
      </c>
      <c r="E704" s="13" t="s">
        <v>21</v>
      </c>
      <c r="F704" s="13" t="s">
        <v>46</v>
      </c>
      <c r="G704" s="33">
        <v>43523</v>
      </c>
      <c r="H704" t="s">
        <v>33</v>
      </c>
      <c r="I704">
        <v>197.7</v>
      </c>
      <c r="J704">
        <v>4.7619047620000003</v>
      </c>
      <c r="K704">
        <v>9.8849999999999998</v>
      </c>
      <c r="L704">
        <v>5</v>
      </c>
    </row>
    <row r="705" spans="1:12" x14ac:dyDescent="0.35">
      <c r="A705" s="13" t="s">
        <v>739</v>
      </c>
      <c r="B705" s="13" t="s">
        <v>42</v>
      </c>
      <c r="C705" s="13" t="s">
        <v>43</v>
      </c>
      <c r="D705" s="13" t="s">
        <v>20</v>
      </c>
      <c r="E705" s="13" t="s">
        <v>31</v>
      </c>
      <c r="F705" s="13" t="s">
        <v>22</v>
      </c>
      <c r="G705" s="33">
        <v>43471</v>
      </c>
      <c r="H705" t="s">
        <v>29</v>
      </c>
      <c r="I705">
        <v>724.23</v>
      </c>
      <c r="J705">
        <v>4.7619047620000003</v>
      </c>
      <c r="K705">
        <v>36.211500000000001</v>
      </c>
      <c r="L705">
        <v>9.1999999999999993</v>
      </c>
    </row>
    <row r="706" spans="1:12" x14ac:dyDescent="0.35">
      <c r="A706" s="13" t="s">
        <v>740</v>
      </c>
      <c r="B706" s="13" t="s">
        <v>42</v>
      </c>
      <c r="C706" s="13" t="s">
        <v>43</v>
      </c>
      <c r="D706" s="13" t="s">
        <v>20</v>
      </c>
      <c r="E706" s="13" t="s">
        <v>21</v>
      </c>
      <c r="F706" s="13" t="s">
        <v>32</v>
      </c>
      <c r="G706" s="33">
        <v>43526</v>
      </c>
      <c r="H706" t="s">
        <v>29</v>
      </c>
      <c r="I706">
        <v>795.51</v>
      </c>
      <c r="J706">
        <v>4.7619047620000003</v>
      </c>
      <c r="K706">
        <v>39.775500000000001</v>
      </c>
      <c r="L706">
        <v>6.3</v>
      </c>
    </row>
    <row r="707" spans="1:12" x14ac:dyDescent="0.35">
      <c r="A707" s="13" t="s">
        <v>741</v>
      </c>
      <c r="B707" s="13" t="s">
        <v>42</v>
      </c>
      <c r="C707" s="13" t="s">
        <v>43</v>
      </c>
      <c r="D707" s="13" t="s">
        <v>27</v>
      </c>
      <c r="E707" s="13" t="s">
        <v>31</v>
      </c>
      <c r="F707" s="13" t="s">
        <v>22</v>
      </c>
      <c r="G707" s="33">
        <v>43553</v>
      </c>
      <c r="H707" t="s">
        <v>29</v>
      </c>
      <c r="I707">
        <v>502.39</v>
      </c>
      <c r="J707">
        <v>4.7619047620000003</v>
      </c>
      <c r="K707">
        <v>25.119499999999999</v>
      </c>
      <c r="L707">
        <v>8.9</v>
      </c>
    </row>
    <row r="708" spans="1:12" x14ac:dyDescent="0.35">
      <c r="A708" s="13" t="s">
        <v>742</v>
      </c>
      <c r="B708" s="13" t="s">
        <v>42</v>
      </c>
      <c r="C708" s="13" t="s">
        <v>43</v>
      </c>
      <c r="D708" s="13" t="s">
        <v>27</v>
      </c>
      <c r="E708" s="13" t="s">
        <v>21</v>
      </c>
      <c r="F708" s="13" t="s">
        <v>28</v>
      </c>
      <c r="G708" s="33">
        <v>43496</v>
      </c>
      <c r="H708" t="s">
        <v>23</v>
      </c>
      <c r="I708">
        <v>172</v>
      </c>
      <c r="J708">
        <v>4.7619047620000003</v>
      </c>
      <c r="K708">
        <v>8.6</v>
      </c>
      <c r="L708">
        <v>7.6</v>
      </c>
    </row>
    <row r="709" spans="1:12" x14ac:dyDescent="0.35">
      <c r="A709" s="13" t="s">
        <v>743</v>
      </c>
      <c r="B709" s="13" t="s">
        <v>25</v>
      </c>
      <c r="C709" s="13" t="s">
        <v>26</v>
      </c>
      <c r="D709" s="13" t="s">
        <v>20</v>
      </c>
      <c r="E709" s="13" t="s">
        <v>31</v>
      </c>
      <c r="F709" s="13" t="s">
        <v>44</v>
      </c>
      <c r="G709" s="33">
        <v>43486</v>
      </c>
      <c r="H709" t="s">
        <v>29</v>
      </c>
      <c r="I709">
        <v>68.98</v>
      </c>
      <c r="J709">
        <v>4.7619047620000003</v>
      </c>
      <c r="K709">
        <v>3.4489999999999998</v>
      </c>
      <c r="L709">
        <v>4.8</v>
      </c>
    </row>
    <row r="710" spans="1:12" x14ac:dyDescent="0.35">
      <c r="A710" s="13" t="s">
        <v>744</v>
      </c>
      <c r="B710" s="13" t="s">
        <v>25</v>
      </c>
      <c r="C710" s="13" t="s">
        <v>26</v>
      </c>
      <c r="D710" s="13" t="s">
        <v>27</v>
      </c>
      <c r="E710" s="13" t="s">
        <v>31</v>
      </c>
      <c r="F710" s="13" t="s">
        <v>46</v>
      </c>
      <c r="G710" s="33">
        <v>43485</v>
      </c>
      <c r="H710" t="s">
        <v>23</v>
      </c>
      <c r="I710">
        <v>124.96</v>
      </c>
      <c r="J710">
        <v>4.7619047620000003</v>
      </c>
      <c r="K710">
        <v>6.2480000000000002</v>
      </c>
      <c r="L710">
        <v>9.1</v>
      </c>
    </row>
    <row r="711" spans="1:12" x14ac:dyDescent="0.35">
      <c r="A711" s="13" t="s">
        <v>745</v>
      </c>
      <c r="B711" s="13" t="s">
        <v>18</v>
      </c>
      <c r="C711" s="13" t="s">
        <v>19</v>
      </c>
      <c r="D711" s="13" t="s">
        <v>27</v>
      </c>
      <c r="E711" s="13" t="s">
        <v>31</v>
      </c>
      <c r="F711" s="13" t="s">
        <v>36</v>
      </c>
      <c r="G711" s="33">
        <v>43482</v>
      </c>
      <c r="H711" t="s">
        <v>23</v>
      </c>
      <c r="I711">
        <v>77.099999999999994</v>
      </c>
      <c r="J711">
        <v>4.7619047620000003</v>
      </c>
      <c r="K711">
        <v>3.855</v>
      </c>
      <c r="L711">
        <v>6.1</v>
      </c>
    </row>
    <row r="712" spans="1:12" x14ac:dyDescent="0.35">
      <c r="A712" s="13" t="s">
        <v>746</v>
      </c>
      <c r="B712" s="13" t="s">
        <v>18</v>
      </c>
      <c r="C712" s="13" t="s">
        <v>19</v>
      </c>
      <c r="D712" s="13" t="s">
        <v>20</v>
      </c>
      <c r="E712" s="13" t="s">
        <v>31</v>
      </c>
      <c r="F712" s="13" t="s">
        <v>44</v>
      </c>
      <c r="G712" s="33">
        <v>43524</v>
      </c>
      <c r="H712" t="s">
        <v>29</v>
      </c>
      <c r="I712">
        <v>483.72</v>
      </c>
      <c r="J712">
        <v>4.7619047620000003</v>
      </c>
      <c r="K712">
        <v>24.186</v>
      </c>
      <c r="L712">
        <v>9.1</v>
      </c>
    </row>
    <row r="713" spans="1:12" x14ac:dyDescent="0.35">
      <c r="A713" s="13" t="s">
        <v>747</v>
      </c>
      <c r="B713" s="13" t="s">
        <v>25</v>
      </c>
      <c r="C713" s="13" t="s">
        <v>26</v>
      </c>
      <c r="D713" s="13" t="s">
        <v>20</v>
      </c>
      <c r="E713" s="13" t="s">
        <v>21</v>
      </c>
      <c r="F713" s="13" t="s">
        <v>32</v>
      </c>
      <c r="G713" s="33">
        <v>43543</v>
      </c>
      <c r="H713" t="s">
        <v>23</v>
      </c>
      <c r="I713">
        <v>302.12</v>
      </c>
      <c r="J713">
        <v>4.7619047620000003</v>
      </c>
      <c r="K713">
        <v>15.106</v>
      </c>
      <c r="L713">
        <v>8.3000000000000007</v>
      </c>
    </row>
    <row r="714" spans="1:12" x14ac:dyDescent="0.35">
      <c r="A714" s="13" t="s">
        <v>748</v>
      </c>
      <c r="B714" s="13" t="s">
        <v>25</v>
      </c>
      <c r="C714" s="13" t="s">
        <v>26</v>
      </c>
      <c r="D714" s="13" t="s">
        <v>27</v>
      </c>
      <c r="E714" s="13" t="s">
        <v>21</v>
      </c>
      <c r="F714" s="13" t="s">
        <v>28</v>
      </c>
      <c r="G714" s="33">
        <v>43515</v>
      </c>
      <c r="H714" t="s">
        <v>23</v>
      </c>
      <c r="I714">
        <v>698.67</v>
      </c>
      <c r="J714">
        <v>4.7619047620000003</v>
      </c>
      <c r="K714">
        <v>34.933500000000002</v>
      </c>
      <c r="L714">
        <v>7.2</v>
      </c>
    </row>
    <row r="715" spans="1:12" x14ac:dyDescent="0.35">
      <c r="A715" s="13" t="s">
        <v>749</v>
      </c>
      <c r="B715" s="13" t="s">
        <v>25</v>
      </c>
      <c r="C715" s="13" t="s">
        <v>26</v>
      </c>
      <c r="D715" s="13" t="s">
        <v>27</v>
      </c>
      <c r="E715" s="13" t="s">
        <v>21</v>
      </c>
      <c r="F715" s="13" t="s">
        <v>22</v>
      </c>
      <c r="G715" s="33">
        <v>43500</v>
      </c>
      <c r="H715" t="s">
        <v>23</v>
      </c>
      <c r="I715">
        <v>124.65</v>
      </c>
      <c r="J715">
        <v>4.7619047620000003</v>
      </c>
      <c r="K715">
        <v>6.2324999999999999</v>
      </c>
      <c r="L715">
        <v>6</v>
      </c>
    </row>
    <row r="716" spans="1:12" x14ac:dyDescent="0.35">
      <c r="A716" s="13" t="s">
        <v>750</v>
      </c>
      <c r="B716" s="13" t="s">
        <v>25</v>
      </c>
      <c r="C716" s="13" t="s">
        <v>26</v>
      </c>
      <c r="D716" s="13" t="s">
        <v>20</v>
      </c>
      <c r="E716" s="13" t="s">
        <v>31</v>
      </c>
      <c r="F716" s="13" t="s">
        <v>46</v>
      </c>
      <c r="G716" s="33">
        <v>43496</v>
      </c>
      <c r="H716" t="s">
        <v>23</v>
      </c>
      <c r="I716">
        <v>789.6</v>
      </c>
      <c r="J716">
        <v>4.7619047620000003</v>
      </c>
      <c r="K716">
        <v>39.479999999999997</v>
      </c>
      <c r="L716">
        <v>8.5</v>
      </c>
    </row>
    <row r="717" spans="1:12" x14ac:dyDescent="0.35">
      <c r="A717" s="13" t="s">
        <v>751</v>
      </c>
      <c r="B717" s="13" t="s">
        <v>18</v>
      </c>
      <c r="C717" s="13" t="s">
        <v>19</v>
      </c>
      <c r="D717" s="13" t="s">
        <v>27</v>
      </c>
      <c r="E717" s="13" t="s">
        <v>21</v>
      </c>
      <c r="F717" s="13" t="s">
        <v>22</v>
      </c>
      <c r="G717" s="33">
        <v>43502</v>
      </c>
      <c r="H717" t="s">
        <v>33</v>
      </c>
      <c r="I717">
        <v>178.4</v>
      </c>
      <c r="J717">
        <v>4.7619047620000003</v>
      </c>
      <c r="K717">
        <v>8.92</v>
      </c>
      <c r="L717">
        <v>6.6</v>
      </c>
    </row>
    <row r="718" spans="1:12" x14ac:dyDescent="0.35">
      <c r="A718" s="13" t="s">
        <v>752</v>
      </c>
      <c r="B718" s="13" t="s">
        <v>18</v>
      </c>
      <c r="C718" s="13" t="s">
        <v>19</v>
      </c>
      <c r="D718" s="13" t="s">
        <v>20</v>
      </c>
      <c r="E718" s="13" t="s">
        <v>21</v>
      </c>
      <c r="F718" s="13" t="s">
        <v>46</v>
      </c>
      <c r="G718" s="33">
        <v>43552</v>
      </c>
      <c r="H718" t="s">
        <v>23</v>
      </c>
      <c r="I718">
        <v>500.22</v>
      </c>
      <c r="J718">
        <v>4.7619047620000003</v>
      </c>
      <c r="K718">
        <v>25.010999999999999</v>
      </c>
      <c r="L718">
        <v>4.5</v>
      </c>
    </row>
    <row r="719" spans="1:12" x14ac:dyDescent="0.35">
      <c r="A719" s="13" t="s">
        <v>753</v>
      </c>
      <c r="B719" s="13" t="s">
        <v>18</v>
      </c>
      <c r="C719" s="13" t="s">
        <v>19</v>
      </c>
      <c r="D719" s="13" t="s">
        <v>20</v>
      </c>
      <c r="E719" s="13" t="s">
        <v>31</v>
      </c>
      <c r="F719" s="13" t="s">
        <v>28</v>
      </c>
      <c r="G719" s="33">
        <v>43484</v>
      </c>
      <c r="H719" t="s">
        <v>33</v>
      </c>
      <c r="I719">
        <v>35.82</v>
      </c>
      <c r="J719">
        <v>4.7619047620000003</v>
      </c>
      <c r="K719">
        <v>1.7909999999999999</v>
      </c>
      <c r="L719">
        <v>8.1</v>
      </c>
    </row>
    <row r="720" spans="1:12" x14ac:dyDescent="0.35">
      <c r="A720" s="13" t="s">
        <v>754</v>
      </c>
      <c r="B720" s="13" t="s">
        <v>18</v>
      </c>
      <c r="C720" s="13" t="s">
        <v>19</v>
      </c>
      <c r="D720" s="13" t="s">
        <v>27</v>
      </c>
      <c r="E720" s="13" t="s">
        <v>31</v>
      </c>
      <c r="F720" s="13" t="s">
        <v>46</v>
      </c>
      <c r="G720" s="33">
        <v>43513</v>
      </c>
      <c r="H720" t="s">
        <v>33</v>
      </c>
      <c r="I720">
        <v>136.13999999999999</v>
      </c>
      <c r="J720">
        <v>4.7619047620000003</v>
      </c>
      <c r="K720">
        <v>6.8070000000000004</v>
      </c>
      <c r="L720">
        <v>7.2</v>
      </c>
    </row>
    <row r="721" spans="1:12" x14ac:dyDescent="0.35">
      <c r="A721" s="13" t="s">
        <v>755</v>
      </c>
      <c r="B721" s="13" t="s">
        <v>42</v>
      </c>
      <c r="C721" s="13" t="s">
        <v>43</v>
      </c>
      <c r="D721" s="13" t="s">
        <v>20</v>
      </c>
      <c r="E721" s="13" t="s">
        <v>21</v>
      </c>
      <c r="F721" s="13" t="s">
        <v>46</v>
      </c>
      <c r="G721" s="33">
        <v>43483</v>
      </c>
      <c r="H721" t="s">
        <v>33</v>
      </c>
      <c r="I721">
        <v>104.88</v>
      </c>
      <c r="J721">
        <v>4.7619047620000003</v>
      </c>
      <c r="K721">
        <v>5.2439999999999998</v>
      </c>
      <c r="L721">
        <v>6.1</v>
      </c>
    </row>
    <row r="722" spans="1:12" x14ac:dyDescent="0.35">
      <c r="A722" s="13" t="s">
        <v>756</v>
      </c>
      <c r="B722" s="13" t="s">
        <v>42</v>
      </c>
      <c r="C722" s="13" t="s">
        <v>43</v>
      </c>
      <c r="D722" s="13" t="s">
        <v>27</v>
      </c>
      <c r="E722" s="13" t="s">
        <v>21</v>
      </c>
      <c r="F722" s="13" t="s">
        <v>46</v>
      </c>
      <c r="G722" s="33">
        <v>43498</v>
      </c>
      <c r="H722" t="s">
        <v>29</v>
      </c>
      <c r="I722">
        <v>178.92</v>
      </c>
      <c r="J722">
        <v>4.7619047620000003</v>
      </c>
      <c r="K722">
        <v>8.9459999999999997</v>
      </c>
      <c r="L722">
        <v>7.1</v>
      </c>
    </row>
    <row r="723" spans="1:12" x14ac:dyDescent="0.35">
      <c r="A723" s="13" t="s">
        <v>757</v>
      </c>
      <c r="B723" s="13" t="s">
        <v>25</v>
      </c>
      <c r="C723" s="13" t="s">
        <v>26</v>
      </c>
      <c r="D723" s="13" t="s">
        <v>20</v>
      </c>
      <c r="E723" s="13" t="s">
        <v>21</v>
      </c>
      <c r="F723" s="13" t="s">
        <v>36</v>
      </c>
      <c r="G723" s="33">
        <v>43483</v>
      </c>
      <c r="H723" t="s">
        <v>29</v>
      </c>
      <c r="I723">
        <v>815.67</v>
      </c>
      <c r="J723">
        <v>4.7619047620000003</v>
      </c>
      <c r="K723">
        <v>40.783499999999997</v>
      </c>
      <c r="L723">
        <v>5.0999999999999996</v>
      </c>
    </row>
    <row r="724" spans="1:12" x14ac:dyDescent="0.35">
      <c r="A724" s="13" t="s">
        <v>758</v>
      </c>
      <c r="B724" s="13" t="s">
        <v>42</v>
      </c>
      <c r="C724" s="13" t="s">
        <v>43</v>
      </c>
      <c r="D724" s="13" t="s">
        <v>27</v>
      </c>
      <c r="E724" s="13" t="s">
        <v>31</v>
      </c>
      <c r="F724" s="13" t="s">
        <v>32</v>
      </c>
      <c r="G724" s="33">
        <v>43542</v>
      </c>
      <c r="H724" t="s">
        <v>33</v>
      </c>
      <c r="I724">
        <v>132.36000000000001</v>
      </c>
      <c r="J724">
        <v>4.7619047620000003</v>
      </c>
      <c r="K724">
        <v>6.6180000000000003</v>
      </c>
      <c r="L724">
        <v>7.9</v>
      </c>
    </row>
    <row r="725" spans="1:12" x14ac:dyDescent="0.35">
      <c r="A725" s="13" t="s">
        <v>759</v>
      </c>
      <c r="B725" s="13" t="s">
        <v>25</v>
      </c>
      <c r="C725" s="13" t="s">
        <v>26</v>
      </c>
      <c r="D725" s="13" t="s">
        <v>20</v>
      </c>
      <c r="E725" s="13" t="s">
        <v>21</v>
      </c>
      <c r="F725" s="13" t="s">
        <v>44</v>
      </c>
      <c r="G725" s="33">
        <v>43476</v>
      </c>
      <c r="H725" t="s">
        <v>29</v>
      </c>
      <c r="I725">
        <v>257.39</v>
      </c>
      <c r="J725">
        <v>4.7619047620000003</v>
      </c>
      <c r="K725">
        <v>12.8695</v>
      </c>
      <c r="L725">
        <v>7.4</v>
      </c>
    </row>
    <row r="726" spans="1:12" x14ac:dyDescent="0.35">
      <c r="A726" s="13" t="s">
        <v>760</v>
      </c>
      <c r="B726" s="13" t="s">
        <v>42</v>
      </c>
      <c r="C726" s="13" t="s">
        <v>43</v>
      </c>
      <c r="D726" s="13" t="s">
        <v>20</v>
      </c>
      <c r="E726" s="13" t="s">
        <v>31</v>
      </c>
      <c r="F726" s="13" t="s">
        <v>44</v>
      </c>
      <c r="G726" s="33">
        <v>43500</v>
      </c>
      <c r="H726" t="s">
        <v>23</v>
      </c>
      <c r="I726">
        <v>93.36</v>
      </c>
      <c r="J726">
        <v>4.7619047620000003</v>
      </c>
      <c r="K726">
        <v>4.6680000000000001</v>
      </c>
      <c r="L726">
        <v>7.4</v>
      </c>
    </row>
    <row r="727" spans="1:12" x14ac:dyDescent="0.35">
      <c r="A727" s="13" t="s">
        <v>761</v>
      </c>
      <c r="B727" s="13" t="s">
        <v>25</v>
      </c>
      <c r="C727" s="13" t="s">
        <v>26</v>
      </c>
      <c r="D727" s="13" t="s">
        <v>20</v>
      </c>
      <c r="E727" s="13" t="s">
        <v>21</v>
      </c>
      <c r="F727" s="13" t="s">
        <v>22</v>
      </c>
      <c r="G727" s="33">
        <v>43502</v>
      </c>
      <c r="H727" t="s">
        <v>29</v>
      </c>
      <c r="I727">
        <v>228</v>
      </c>
      <c r="J727">
        <v>4.7619047620000003</v>
      </c>
      <c r="K727">
        <v>11.4</v>
      </c>
      <c r="L727">
        <v>6.6</v>
      </c>
    </row>
    <row r="728" spans="1:12" x14ac:dyDescent="0.35">
      <c r="A728" s="13" t="s">
        <v>762</v>
      </c>
      <c r="B728" s="13" t="s">
        <v>25</v>
      </c>
      <c r="C728" s="13" t="s">
        <v>26</v>
      </c>
      <c r="D728" s="13" t="s">
        <v>20</v>
      </c>
      <c r="E728" s="13" t="s">
        <v>31</v>
      </c>
      <c r="F728" s="13" t="s">
        <v>32</v>
      </c>
      <c r="G728" s="33">
        <v>43473</v>
      </c>
      <c r="H728" t="s">
        <v>33</v>
      </c>
      <c r="I728">
        <v>166.71</v>
      </c>
      <c r="J728">
        <v>4.7619047620000003</v>
      </c>
      <c r="K728">
        <v>8.3354999999999997</v>
      </c>
      <c r="L728">
        <v>5.9</v>
      </c>
    </row>
    <row r="729" spans="1:12" x14ac:dyDescent="0.35">
      <c r="A729" s="13" t="s">
        <v>763</v>
      </c>
      <c r="B729" s="13" t="s">
        <v>42</v>
      </c>
      <c r="C729" s="13" t="s">
        <v>43</v>
      </c>
      <c r="D729" s="13" t="s">
        <v>27</v>
      </c>
      <c r="E729" s="13" t="s">
        <v>31</v>
      </c>
      <c r="F729" s="13" t="s">
        <v>36</v>
      </c>
      <c r="G729" s="33">
        <v>43529</v>
      </c>
      <c r="H729" t="s">
        <v>33</v>
      </c>
      <c r="I729">
        <v>697.4</v>
      </c>
      <c r="J729">
        <v>4.7619047620000003</v>
      </c>
      <c r="K729">
        <v>34.869999999999997</v>
      </c>
      <c r="L729">
        <v>8.9</v>
      </c>
    </row>
    <row r="730" spans="1:12" x14ac:dyDescent="0.35">
      <c r="A730" s="13" t="s">
        <v>764</v>
      </c>
      <c r="B730" s="13" t="s">
        <v>25</v>
      </c>
      <c r="C730" s="13" t="s">
        <v>26</v>
      </c>
      <c r="D730" s="13" t="s">
        <v>27</v>
      </c>
      <c r="E730" s="13" t="s">
        <v>31</v>
      </c>
      <c r="F730" s="13" t="s">
        <v>46</v>
      </c>
      <c r="G730" s="33">
        <v>43540</v>
      </c>
      <c r="H730" t="s">
        <v>23</v>
      </c>
      <c r="I730">
        <v>389.04</v>
      </c>
      <c r="J730">
        <v>4.7619047620000003</v>
      </c>
      <c r="K730">
        <v>19.452000000000002</v>
      </c>
      <c r="L730">
        <v>6.8</v>
      </c>
    </row>
    <row r="731" spans="1:12" x14ac:dyDescent="0.35">
      <c r="A731" s="13" t="s">
        <v>765</v>
      </c>
      <c r="B731" s="13" t="s">
        <v>42</v>
      </c>
      <c r="C731" s="13" t="s">
        <v>43</v>
      </c>
      <c r="D731" s="13" t="s">
        <v>20</v>
      </c>
      <c r="E731" s="13" t="s">
        <v>21</v>
      </c>
      <c r="F731" s="13" t="s">
        <v>32</v>
      </c>
      <c r="G731" s="33">
        <v>43533</v>
      </c>
      <c r="H731" t="s">
        <v>29</v>
      </c>
      <c r="I731">
        <v>365.26</v>
      </c>
      <c r="J731">
        <v>4.7619047620000003</v>
      </c>
      <c r="K731">
        <v>18.263000000000002</v>
      </c>
      <c r="L731">
        <v>9.3000000000000007</v>
      </c>
    </row>
    <row r="732" spans="1:12" x14ac:dyDescent="0.35">
      <c r="A732" s="13" t="s">
        <v>766</v>
      </c>
      <c r="B732" s="13" t="s">
        <v>18</v>
      </c>
      <c r="C732" s="13" t="s">
        <v>19</v>
      </c>
      <c r="D732" s="13" t="s">
        <v>20</v>
      </c>
      <c r="E732" s="13" t="s">
        <v>21</v>
      </c>
      <c r="F732" s="13" t="s">
        <v>46</v>
      </c>
      <c r="G732" s="33">
        <v>43525</v>
      </c>
      <c r="H732" t="s">
        <v>33</v>
      </c>
      <c r="I732">
        <v>89.28</v>
      </c>
      <c r="J732">
        <v>4.7619047620000003</v>
      </c>
      <c r="K732">
        <v>4.4640000000000004</v>
      </c>
      <c r="L732">
        <v>4.4000000000000004</v>
      </c>
    </row>
    <row r="733" spans="1:12" x14ac:dyDescent="0.35">
      <c r="A733" s="13" t="s">
        <v>767</v>
      </c>
      <c r="B733" s="13" t="s">
        <v>18</v>
      </c>
      <c r="C733" s="13" t="s">
        <v>19</v>
      </c>
      <c r="D733" s="13" t="s">
        <v>27</v>
      </c>
      <c r="E733" s="13" t="s">
        <v>31</v>
      </c>
      <c r="F733" s="13" t="s">
        <v>22</v>
      </c>
      <c r="G733" s="33">
        <v>43524</v>
      </c>
      <c r="H733" t="s">
        <v>23</v>
      </c>
      <c r="I733">
        <v>168</v>
      </c>
      <c r="J733">
        <v>4.7619047620000003</v>
      </c>
      <c r="K733">
        <v>8.4</v>
      </c>
      <c r="L733">
        <v>4.8</v>
      </c>
    </row>
    <row r="734" spans="1:12" x14ac:dyDescent="0.35">
      <c r="A734" s="13" t="s">
        <v>768</v>
      </c>
      <c r="B734" s="13" t="s">
        <v>18</v>
      </c>
      <c r="C734" s="13" t="s">
        <v>19</v>
      </c>
      <c r="D734" s="13" t="s">
        <v>20</v>
      </c>
      <c r="E734" s="13" t="s">
        <v>31</v>
      </c>
      <c r="F734" s="13" t="s">
        <v>46</v>
      </c>
      <c r="G734" s="33">
        <v>43504</v>
      </c>
      <c r="H734" t="s">
        <v>23</v>
      </c>
      <c r="I734">
        <v>19.7</v>
      </c>
      <c r="J734">
        <v>4.7619047620000003</v>
      </c>
      <c r="K734">
        <v>0.98499999999999999</v>
      </c>
      <c r="L734">
        <v>9.5</v>
      </c>
    </row>
    <row r="735" spans="1:12" x14ac:dyDescent="0.35">
      <c r="A735" s="13" t="s">
        <v>769</v>
      </c>
      <c r="B735" s="13" t="s">
        <v>42</v>
      </c>
      <c r="C735" s="13" t="s">
        <v>43</v>
      </c>
      <c r="D735" s="13" t="s">
        <v>27</v>
      </c>
      <c r="E735" s="13" t="s">
        <v>31</v>
      </c>
      <c r="F735" s="13" t="s">
        <v>28</v>
      </c>
      <c r="G735" s="33">
        <v>43489</v>
      </c>
      <c r="H735" t="s">
        <v>23</v>
      </c>
      <c r="I735">
        <v>531.16</v>
      </c>
      <c r="J735">
        <v>4.7619047620000003</v>
      </c>
      <c r="K735">
        <v>26.558</v>
      </c>
      <c r="L735">
        <v>8.9</v>
      </c>
    </row>
    <row r="736" spans="1:12" x14ac:dyDescent="0.35">
      <c r="A736" s="13" t="s">
        <v>770</v>
      </c>
      <c r="B736" s="13" t="s">
        <v>42</v>
      </c>
      <c r="C736" s="13" t="s">
        <v>43</v>
      </c>
      <c r="D736" s="13" t="s">
        <v>20</v>
      </c>
      <c r="E736" s="13" t="s">
        <v>31</v>
      </c>
      <c r="F736" s="13" t="s">
        <v>44</v>
      </c>
      <c r="G736" s="33">
        <v>43525</v>
      </c>
      <c r="H736" t="s">
        <v>23</v>
      </c>
      <c r="I736">
        <v>53.72</v>
      </c>
      <c r="J736">
        <v>4.7619047620000003</v>
      </c>
      <c r="K736">
        <v>2.6859999999999999</v>
      </c>
      <c r="L736">
        <v>6.4</v>
      </c>
    </row>
    <row r="737" spans="1:12" x14ac:dyDescent="0.35">
      <c r="A737" s="13" t="s">
        <v>771</v>
      </c>
      <c r="B737" s="13" t="s">
        <v>25</v>
      </c>
      <c r="C737" s="13" t="s">
        <v>26</v>
      </c>
      <c r="D737" s="13" t="s">
        <v>20</v>
      </c>
      <c r="E737" s="13" t="s">
        <v>31</v>
      </c>
      <c r="F737" s="13" t="s">
        <v>22</v>
      </c>
      <c r="G737" s="33">
        <v>43534</v>
      </c>
      <c r="H737" t="s">
        <v>33</v>
      </c>
      <c r="I737">
        <v>819.5</v>
      </c>
      <c r="J737">
        <v>4.7619047620000003</v>
      </c>
      <c r="K737">
        <v>40.975000000000001</v>
      </c>
      <c r="L737">
        <v>6</v>
      </c>
    </row>
    <row r="738" spans="1:12" x14ac:dyDescent="0.35">
      <c r="A738" s="13" t="s">
        <v>772</v>
      </c>
      <c r="B738" s="13" t="s">
        <v>25</v>
      </c>
      <c r="C738" s="13" t="s">
        <v>26</v>
      </c>
      <c r="D738" s="13" t="s">
        <v>20</v>
      </c>
      <c r="E738" s="13" t="s">
        <v>21</v>
      </c>
      <c r="F738" s="13" t="s">
        <v>32</v>
      </c>
      <c r="G738" s="33">
        <v>43547</v>
      </c>
      <c r="H738" t="s">
        <v>33</v>
      </c>
      <c r="I738">
        <v>568.4</v>
      </c>
      <c r="J738">
        <v>4.7619047620000003</v>
      </c>
      <c r="K738">
        <v>28.42</v>
      </c>
      <c r="L738">
        <v>8.1</v>
      </c>
    </row>
    <row r="739" spans="1:12" x14ac:dyDescent="0.35">
      <c r="A739" s="13" t="s">
        <v>773</v>
      </c>
      <c r="B739" s="13" t="s">
        <v>25</v>
      </c>
      <c r="C739" s="13" t="s">
        <v>26</v>
      </c>
      <c r="D739" s="13" t="s">
        <v>27</v>
      </c>
      <c r="E739" s="13" t="s">
        <v>31</v>
      </c>
      <c r="F739" s="13" t="s">
        <v>28</v>
      </c>
      <c r="G739" s="33">
        <v>43494</v>
      </c>
      <c r="H739" t="s">
        <v>23</v>
      </c>
      <c r="I739">
        <v>587.6</v>
      </c>
      <c r="J739">
        <v>4.7619047620000003</v>
      </c>
      <c r="K739">
        <v>29.38</v>
      </c>
      <c r="L739">
        <v>9</v>
      </c>
    </row>
    <row r="740" spans="1:12" x14ac:dyDescent="0.35">
      <c r="A740" s="13" t="s">
        <v>774</v>
      </c>
      <c r="B740" s="13" t="s">
        <v>42</v>
      </c>
      <c r="C740" s="13" t="s">
        <v>43</v>
      </c>
      <c r="D740" s="13" t="s">
        <v>20</v>
      </c>
      <c r="E740" s="13" t="s">
        <v>31</v>
      </c>
      <c r="F740" s="13" t="s">
        <v>28</v>
      </c>
      <c r="G740" s="33">
        <v>43477</v>
      </c>
      <c r="H740" t="s">
        <v>23</v>
      </c>
      <c r="I740">
        <v>732.48</v>
      </c>
      <c r="J740">
        <v>4.7619047620000003</v>
      </c>
      <c r="K740">
        <v>36.624000000000002</v>
      </c>
      <c r="L740">
        <v>6</v>
      </c>
    </row>
    <row r="741" spans="1:12" x14ac:dyDescent="0.35">
      <c r="A741" s="13" t="s">
        <v>775</v>
      </c>
      <c r="B741" s="13" t="s">
        <v>18</v>
      </c>
      <c r="C741" s="13" t="s">
        <v>19</v>
      </c>
      <c r="D741" s="13" t="s">
        <v>27</v>
      </c>
      <c r="E741" s="13" t="s">
        <v>31</v>
      </c>
      <c r="F741" s="13" t="s">
        <v>32</v>
      </c>
      <c r="G741" s="33">
        <v>43544</v>
      </c>
      <c r="H741" t="s">
        <v>29</v>
      </c>
      <c r="I741">
        <v>845.64</v>
      </c>
      <c r="J741">
        <v>4.7619047620000003</v>
      </c>
      <c r="K741">
        <v>42.281999999999996</v>
      </c>
      <c r="L741">
        <v>9.8000000000000007</v>
      </c>
    </row>
    <row r="742" spans="1:12" x14ac:dyDescent="0.35">
      <c r="A742" s="13" t="s">
        <v>776</v>
      </c>
      <c r="B742" s="13" t="s">
        <v>25</v>
      </c>
      <c r="C742" s="13" t="s">
        <v>26</v>
      </c>
      <c r="D742" s="13" t="s">
        <v>27</v>
      </c>
      <c r="E742" s="13" t="s">
        <v>31</v>
      </c>
      <c r="F742" s="13" t="s">
        <v>32</v>
      </c>
      <c r="G742" s="33">
        <v>43547</v>
      </c>
      <c r="H742" t="s">
        <v>29</v>
      </c>
      <c r="I742">
        <v>389.27</v>
      </c>
      <c r="J742">
        <v>4.7619047620000003</v>
      </c>
      <c r="K742">
        <v>19.4635</v>
      </c>
      <c r="L742">
        <v>8.5</v>
      </c>
    </row>
    <row r="743" spans="1:12" x14ac:dyDescent="0.35">
      <c r="A743" s="13" t="s">
        <v>777</v>
      </c>
      <c r="B743" s="13" t="s">
        <v>25</v>
      </c>
      <c r="C743" s="13" t="s">
        <v>26</v>
      </c>
      <c r="D743" s="13" t="s">
        <v>27</v>
      </c>
      <c r="E743" s="13" t="s">
        <v>31</v>
      </c>
      <c r="F743" s="13" t="s">
        <v>44</v>
      </c>
      <c r="G743" s="33">
        <v>43479</v>
      </c>
      <c r="H743" t="s">
        <v>23</v>
      </c>
      <c r="I743">
        <v>84.83</v>
      </c>
      <c r="J743">
        <v>4.7619047620000003</v>
      </c>
      <c r="K743">
        <v>4.2415000000000003</v>
      </c>
      <c r="L743">
        <v>8.8000000000000007</v>
      </c>
    </row>
    <row r="744" spans="1:12" x14ac:dyDescent="0.35">
      <c r="A744" s="13" t="s">
        <v>778</v>
      </c>
      <c r="B744" s="13" t="s">
        <v>18</v>
      </c>
      <c r="C744" s="13" t="s">
        <v>19</v>
      </c>
      <c r="D744" s="13" t="s">
        <v>20</v>
      </c>
      <c r="E744" s="13" t="s">
        <v>21</v>
      </c>
      <c r="F744" s="13" t="s">
        <v>36</v>
      </c>
      <c r="G744" s="33">
        <v>43508</v>
      </c>
      <c r="H744" t="s">
        <v>23</v>
      </c>
      <c r="I744">
        <v>143.26</v>
      </c>
      <c r="J744">
        <v>4.7619047620000003</v>
      </c>
      <c r="K744">
        <v>7.1630000000000003</v>
      </c>
      <c r="L744">
        <v>8.8000000000000007</v>
      </c>
    </row>
    <row r="745" spans="1:12" x14ac:dyDescent="0.35">
      <c r="A745" s="13" t="s">
        <v>779</v>
      </c>
      <c r="B745" s="13" t="s">
        <v>18</v>
      </c>
      <c r="C745" s="13" t="s">
        <v>19</v>
      </c>
      <c r="D745" s="13" t="s">
        <v>20</v>
      </c>
      <c r="E745" s="13" t="s">
        <v>31</v>
      </c>
      <c r="F745" s="13" t="s">
        <v>32</v>
      </c>
      <c r="G745" s="33">
        <v>43516</v>
      </c>
      <c r="H745" t="s">
        <v>23</v>
      </c>
      <c r="I745">
        <v>75.38</v>
      </c>
      <c r="J745">
        <v>4.7619047620000003</v>
      </c>
      <c r="K745">
        <v>3.7690000000000001</v>
      </c>
      <c r="L745">
        <v>9.5</v>
      </c>
    </row>
    <row r="746" spans="1:12" x14ac:dyDescent="0.35">
      <c r="A746" s="13" t="s">
        <v>780</v>
      </c>
      <c r="B746" s="13" t="s">
        <v>25</v>
      </c>
      <c r="C746" s="13" t="s">
        <v>26</v>
      </c>
      <c r="D746" s="13" t="s">
        <v>20</v>
      </c>
      <c r="E746" s="13" t="s">
        <v>21</v>
      </c>
      <c r="F746" s="13" t="s">
        <v>36</v>
      </c>
      <c r="G746" s="33">
        <v>43467</v>
      </c>
      <c r="H746" t="s">
        <v>33</v>
      </c>
      <c r="I746">
        <v>253.36</v>
      </c>
      <c r="J746">
        <v>4.7619047620000003</v>
      </c>
      <c r="K746">
        <v>12.667999999999999</v>
      </c>
      <c r="L746">
        <v>5.6</v>
      </c>
    </row>
    <row r="747" spans="1:12" x14ac:dyDescent="0.35">
      <c r="A747" s="13" t="s">
        <v>781</v>
      </c>
      <c r="B747" s="13" t="s">
        <v>25</v>
      </c>
      <c r="C747" s="13" t="s">
        <v>26</v>
      </c>
      <c r="D747" s="13" t="s">
        <v>20</v>
      </c>
      <c r="E747" s="13" t="s">
        <v>21</v>
      </c>
      <c r="F747" s="13" t="s">
        <v>44</v>
      </c>
      <c r="G747" s="33">
        <v>43498</v>
      </c>
      <c r="H747" t="s">
        <v>29</v>
      </c>
      <c r="I747">
        <v>38.42</v>
      </c>
      <c r="J747">
        <v>4.7619047620000003</v>
      </c>
      <c r="K747">
        <v>1.921</v>
      </c>
      <c r="L747">
        <v>8.6</v>
      </c>
    </row>
    <row r="748" spans="1:12" x14ac:dyDescent="0.35">
      <c r="A748" s="13" t="s">
        <v>782</v>
      </c>
      <c r="B748" s="13" t="s">
        <v>42</v>
      </c>
      <c r="C748" s="13" t="s">
        <v>43</v>
      </c>
      <c r="D748" s="13" t="s">
        <v>20</v>
      </c>
      <c r="E748" s="13" t="s">
        <v>31</v>
      </c>
      <c r="F748" s="13" t="s">
        <v>46</v>
      </c>
      <c r="G748" s="33">
        <v>43473</v>
      </c>
      <c r="H748" t="s">
        <v>33</v>
      </c>
      <c r="I748">
        <v>652.29999999999995</v>
      </c>
      <c r="J748">
        <v>4.7619047620000003</v>
      </c>
      <c r="K748">
        <v>32.615000000000002</v>
      </c>
      <c r="L748">
        <v>5.2</v>
      </c>
    </row>
    <row r="749" spans="1:12" x14ac:dyDescent="0.35">
      <c r="A749" s="13" t="s">
        <v>783</v>
      </c>
      <c r="B749" s="13" t="s">
        <v>25</v>
      </c>
      <c r="C749" s="13" t="s">
        <v>26</v>
      </c>
      <c r="D749" s="13" t="s">
        <v>20</v>
      </c>
      <c r="E749" s="13" t="s">
        <v>21</v>
      </c>
      <c r="F749" s="13" t="s">
        <v>32</v>
      </c>
      <c r="G749" s="33">
        <v>43495</v>
      </c>
      <c r="H749" t="s">
        <v>33</v>
      </c>
      <c r="I749">
        <v>52.65</v>
      </c>
      <c r="J749">
        <v>4.7619047620000003</v>
      </c>
      <c r="K749">
        <v>2.6324999999999998</v>
      </c>
      <c r="L749">
        <v>5.8</v>
      </c>
    </row>
    <row r="750" spans="1:12" x14ac:dyDescent="0.35">
      <c r="A750" s="13" t="s">
        <v>784</v>
      </c>
      <c r="B750" s="13" t="s">
        <v>42</v>
      </c>
      <c r="C750" s="13" t="s">
        <v>43</v>
      </c>
      <c r="D750" s="13" t="s">
        <v>20</v>
      </c>
      <c r="E750" s="13" t="s">
        <v>21</v>
      </c>
      <c r="F750" s="13" t="s">
        <v>32</v>
      </c>
      <c r="G750" s="33">
        <v>43550</v>
      </c>
      <c r="H750" t="s">
        <v>33</v>
      </c>
      <c r="I750">
        <v>110.61</v>
      </c>
      <c r="J750">
        <v>4.7619047620000003</v>
      </c>
      <c r="K750">
        <v>5.5305</v>
      </c>
      <c r="L750">
        <v>8</v>
      </c>
    </row>
    <row r="751" spans="1:12" x14ac:dyDescent="0.35">
      <c r="A751" s="13" t="s">
        <v>785</v>
      </c>
      <c r="B751" s="13" t="s">
        <v>25</v>
      </c>
      <c r="C751" s="13" t="s">
        <v>26</v>
      </c>
      <c r="D751" s="13" t="s">
        <v>20</v>
      </c>
      <c r="E751" s="13" t="s">
        <v>31</v>
      </c>
      <c r="F751" s="13" t="s">
        <v>22</v>
      </c>
      <c r="G751" s="33">
        <v>43480</v>
      </c>
      <c r="H751" t="s">
        <v>29</v>
      </c>
      <c r="I751">
        <v>568.61</v>
      </c>
      <c r="J751">
        <v>4.7619047620000003</v>
      </c>
      <c r="K751">
        <v>28.430499999999999</v>
      </c>
      <c r="L751">
        <v>9</v>
      </c>
    </row>
    <row r="752" spans="1:12" x14ac:dyDescent="0.35">
      <c r="A752" s="13" t="s">
        <v>786</v>
      </c>
      <c r="B752" s="13" t="s">
        <v>42</v>
      </c>
      <c r="C752" s="13" t="s">
        <v>43</v>
      </c>
      <c r="D752" s="13" t="s">
        <v>20</v>
      </c>
      <c r="E752" s="13" t="s">
        <v>21</v>
      </c>
      <c r="F752" s="13" t="s">
        <v>46</v>
      </c>
      <c r="G752" s="33">
        <v>43538</v>
      </c>
      <c r="H752" t="s">
        <v>23</v>
      </c>
      <c r="I752">
        <v>89.28</v>
      </c>
      <c r="J752">
        <v>4.7619047620000003</v>
      </c>
      <c r="K752">
        <v>4.4640000000000004</v>
      </c>
      <c r="L752">
        <v>4.0999999999999996</v>
      </c>
    </row>
    <row r="753" spans="1:12" x14ac:dyDescent="0.35">
      <c r="A753" s="13" t="s">
        <v>787</v>
      </c>
      <c r="B753" s="13" t="s">
        <v>18</v>
      </c>
      <c r="C753" s="13" t="s">
        <v>19</v>
      </c>
      <c r="D753" s="13" t="s">
        <v>27</v>
      </c>
      <c r="E753" s="13" t="s">
        <v>21</v>
      </c>
      <c r="F753" s="13" t="s">
        <v>44</v>
      </c>
      <c r="G753" s="33">
        <v>43499</v>
      </c>
      <c r="H753" t="s">
        <v>33</v>
      </c>
      <c r="I753">
        <v>136.4</v>
      </c>
      <c r="J753">
        <v>4.7619047620000003</v>
      </c>
      <c r="K753">
        <v>6.82</v>
      </c>
      <c r="L753">
        <v>8.6</v>
      </c>
    </row>
    <row r="754" spans="1:12" x14ac:dyDescent="0.35">
      <c r="A754" s="13" t="s">
        <v>788</v>
      </c>
      <c r="B754" s="13" t="s">
        <v>18</v>
      </c>
      <c r="C754" s="13" t="s">
        <v>19</v>
      </c>
      <c r="D754" s="13" t="s">
        <v>20</v>
      </c>
      <c r="E754" s="13" t="s">
        <v>21</v>
      </c>
      <c r="F754" s="13" t="s">
        <v>28</v>
      </c>
      <c r="G754" s="33">
        <v>43518</v>
      </c>
      <c r="H754" t="s">
        <v>23</v>
      </c>
      <c r="I754">
        <v>174.2</v>
      </c>
      <c r="J754">
        <v>4.7619047620000003</v>
      </c>
      <c r="K754">
        <v>8.7100000000000009</v>
      </c>
      <c r="L754">
        <v>7</v>
      </c>
    </row>
    <row r="755" spans="1:12" x14ac:dyDescent="0.35">
      <c r="A755" s="13" t="s">
        <v>789</v>
      </c>
      <c r="B755" s="13" t="s">
        <v>42</v>
      </c>
      <c r="C755" s="13" t="s">
        <v>43</v>
      </c>
      <c r="D755" s="13" t="s">
        <v>27</v>
      </c>
      <c r="E755" s="13" t="s">
        <v>31</v>
      </c>
      <c r="F755" s="13" t="s">
        <v>32</v>
      </c>
      <c r="G755" s="33">
        <v>43489</v>
      </c>
      <c r="H755" t="s">
        <v>23</v>
      </c>
      <c r="I755">
        <v>366.4</v>
      </c>
      <c r="J755">
        <v>4.7619047620000003</v>
      </c>
      <c r="K755">
        <v>18.32</v>
      </c>
      <c r="L755">
        <v>8.4</v>
      </c>
    </row>
    <row r="756" spans="1:12" x14ac:dyDescent="0.35">
      <c r="A756" s="13" t="s">
        <v>790</v>
      </c>
      <c r="B756" s="13" t="s">
        <v>25</v>
      </c>
      <c r="C756" s="13" t="s">
        <v>26</v>
      </c>
      <c r="D756" s="13" t="s">
        <v>20</v>
      </c>
      <c r="E756" s="13" t="s">
        <v>21</v>
      </c>
      <c r="F756" s="13" t="s">
        <v>46</v>
      </c>
      <c r="G756" s="33">
        <v>43490</v>
      </c>
      <c r="H756" t="s">
        <v>23</v>
      </c>
      <c r="I756">
        <v>254.61</v>
      </c>
      <c r="J756">
        <v>4.7619047620000003</v>
      </c>
      <c r="K756">
        <v>12.730499999999999</v>
      </c>
      <c r="L756">
        <v>7.4</v>
      </c>
    </row>
    <row r="757" spans="1:12" x14ac:dyDescent="0.35">
      <c r="A757" s="13" t="s">
        <v>791</v>
      </c>
      <c r="B757" s="13" t="s">
        <v>18</v>
      </c>
      <c r="C757" s="13" t="s">
        <v>19</v>
      </c>
      <c r="D757" s="13" t="s">
        <v>27</v>
      </c>
      <c r="E757" s="13" t="s">
        <v>21</v>
      </c>
      <c r="F757" s="13" t="s">
        <v>46</v>
      </c>
      <c r="G757" s="33">
        <v>43533</v>
      </c>
      <c r="H757" t="s">
        <v>33</v>
      </c>
      <c r="I757">
        <v>778.32</v>
      </c>
      <c r="J757">
        <v>4.7619047620000003</v>
      </c>
      <c r="K757">
        <v>38.915999999999997</v>
      </c>
      <c r="L757">
        <v>6.2</v>
      </c>
    </row>
    <row r="758" spans="1:12" x14ac:dyDescent="0.35">
      <c r="A758" s="13" t="s">
        <v>792</v>
      </c>
      <c r="B758" s="13" t="s">
        <v>42</v>
      </c>
      <c r="C758" s="13" t="s">
        <v>43</v>
      </c>
      <c r="D758" s="13" t="s">
        <v>20</v>
      </c>
      <c r="E758" s="13" t="s">
        <v>21</v>
      </c>
      <c r="F758" s="13" t="s">
        <v>28</v>
      </c>
      <c r="G758" s="33">
        <v>43513</v>
      </c>
      <c r="H758" t="s">
        <v>23</v>
      </c>
      <c r="I758">
        <v>285.92</v>
      </c>
      <c r="J758">
        <v>4.7619047620000003</v>
      </c>
      <c r="K758">
        <v>14.295999999999999</v>
      </c>
      <c r="L758">
        <v>4.9000000000000004</v>
      </c>
    </row>
    <row r="759" spans="1:12" x14ac:dyDescent="0.35">
      <c r="A759" s="13" t="s">
        <v>793</v>
      </c>
      <c r="B759" s="13" t="s">
        <v>18</v>
      </c>
      <c r="C759" s="13" t="s">
        <v>19</v>
      </c>
      <c r="D759" s="13" t="s">
        <v>27</v>
      </c>
      <c r="E759" s="13" t="s">
        <v>21</v>
      </c>
      <c r="F759" s="13" t="s">
        <v>32</v>
      </c>
      <c r="G759" s="33">
        <v>43476</v>
      </c>
      <c r="H759" t="s">
        <v>29</v>
      </c>
      <c r="I759">
        <v>579.12</v>
      </c>
      <c r="J759">
        <v>4.7619047620000003</v>
      </c>
      <c r="K759">
        <v>28.956</v>
      </c>
      <c r="L759">
        <v>4.5</v>
      </c>
    </row>
    <row r="760" spans="1:12" x14ac:dyDescent="0.35">
      <c r="A760" s="13" t="s">
        <v>794</v>
      </c>
      <c r="B760" s="13" t="s">
        <v>18</v>
      </c>
      <c r="C760" s="13" t="s">
        <v>19</v>
      </c>
      <c r="D760" s="13" t="s">
        <v>20</v>
      </c>
      <c r="E760" s="13" t="s">
        <v>31</v>
      </c>
      <c r="F760" s="13" t="s">
        <v>44</v>
      </c>
      <c r="G760" s="33">
        <v>43523</v>
      </c>
      <c r="H760" t="s">
        <v>23</v>
      </c>
      <c r="I760">
        <v>188.5</v>
      </c>
      <c r="J760">
        <v>4.7619047620000003</v>
      </c>
      <c r="K760">
        <v>9.4250000000000007</v>
      </c>
      <c r="L760">
        <v>5.6</v>
      </c>
    </row>
    <row r="761" spans="1:12" x14ac:dyDescent="0.35">
      <c r="A761" s="13" t="s">
        <v>795</v>
      </c>
      <c r="B761" s="13" t="s">
        <v>18</v>
      </c>
      <c r="C761" s="13" t="s">
        <v>19</v>
      </c>
      <c r="D761" s="13" t="s">
        <v>27</v>
      </c>
      <c r="E761" s="13" t="s">
        <v>21</v>
      </c>
      <c r="F761" s="13" t="s">
        <v>44</v>
      </c>
      <c r="G761" s="33">
        <v>43549</v>
      </c>
      <c r="H761" t="s">
        <v>23</v>
      </c>
      <c r="I761">
        <v>221.56</v>
      </c>
      <c r="J761">
        <v>4.7619047620000003</v>
      </c>
      <c r="K761">
        <v>11.077999999999999</v>
      </c>
      <c r="L761">
        <v>8</v>
      </c>
    </row>
    <row r="762" spans="1:12" x14ac:dyDescent="0.35">
      <c r="A762" s="13" t="s">
        <v>796</v>
      </c>
      <c r="B762" s="13" t="s">
        <v>42</v>
      </c>
      <c r="C762" s="13" t="s">
        <v>43</v>
      </c>
      <c r="D762" s="13" t="s">
        <v>20</v>
      </c>
      <c r="E762" s="13" t="s">
        <v>21</v>
      </c>
      <c r="F762" s="13" t="s">
        <v>44</v>
      </c>
      <c r="G762" s="33">
        <v>43507</v>
      </c>
      <c r="H762" t="s">
        <v>33</v>
      </c>
      <c r="I762">
        <v>772</v>
      </c>
      <c r="J762">
        <v>4.7619047620000003</v>
      </c>
      <c r="K762">
        <v>38.6</v>
      </c>
      <c r="L762">
        <v>5.6</v>
      </c>
    </row>
    <row r="763" spans="1:12" x14ac:dyDescent="0.35">
      <c r="A763" s="13" t="s">
        <v>797</v>
      </c>
      <c r="B763" s="13" t="s">
        <v>42</v>
      </c>
      <c r="C763" s="13" t="s">
        <v>43</v>
      </c>
      <c r="D763" s="13" t="s">
        <v>27</v>
      </c>
      <c r="E763" s="13" t="s">
        <v>31</v>
      </c>
      <c r="F763" s="13" t="s">
        <v>28</v>
      </c>
      <c r="G763" s="33">
        <v>43496</v>
      </c>
      <c r="H763" t="s">
        <v>33</v>
      </c>
      <c r="I763">
        <v>721.3</v>
      </c>
      <c r="J763">
        <v>4.7619047620000003</v>
      </c>
      <c r="K763">
        <v>36.064999999999998</v>
      </c>
      <c r="L763">
        <v>4.2</v>
      </c>
    </row>
    <row r="764" spans="1:12" x14ac:dyDescent="0.35">
      <c r="A764" s="13" t="s">
        <v>798</v>
      </c>
      <c r="B764" s="13" t="s">
        <v>18</v>
      </c>
      <c r="C764" s="13" t="s">
        <v>19</v>
      </c>
      <c r="D764" s="13" t="s">
        <v>20</v>
      </c>
      <c r="E764" s="13" t="s">
        <v>21</v>
      </c>
      <c r="F764" s="13" t="s">
        <v>46</v>
      </c>
      <c r="G764" s="33">
        <v>43485</v>
      </c>
      <c r="H764" t="s">
        <v>23</v>
      </c>
      <c r="I764">
        <v>511.04</v>
      </c>
      <c r="J764">
        <v>4.7619047620000003</v>
      </c>
      <c r="K764">
        <v>25.552</v>
      </c>
      <c r="L764">
        <v>9.9</v>
      </c>
    </row>
    <row r="765" spans="1:12" x14ac:dyDescent="0.35">
      <c r="A765" s="13" t="s">
        <v>799</v>
      </c>
      <c r="B765" s="13" t="s">
        <v>18</v>
      </c>
      <c r="C765" s="13" t="s">
        <v>19</v>
      </c>
      <c r="D765" s="13" t="s">
        <v>20</v>
      </c>
      <c r="E765" s="13" t="s">
        <v>21</v>
      </c>
      <c r="F765" s="13" t="s">
        <v>22</v>
      </c>
      <c r="G765" s="33">
        <v>43550</v>
      </c>
      <c r="H765" t="s">
        <v>23</v>
      </c>
      <c r="I765">
        <v>53.45</v>
      </c>
      <c r="J765">
        <v>4.7619047620000003</v>
      </c>
      <c r="K765">
        <v>2.6724999999999999</v>
      </c>
      <c r="L765">
        <v>7.6</v>
      </c>
    </row>
    <row r="766" spans="1:12" x14ac:dyDescent="0.35">
      <c r="A766" s="13" t="s">
        <v>800</v>
      </c>
      <c r="B766" s="13" t="s">
        <v>18</v>
      </c>
      <c r="C766" s="13" t="s">
        <v>19</v>
      </c>
      <c r="D766" s="13" t="s">
        <v>20</v>
      </c>
      <c r="E766" s="13" t="s">
        <v>31</v>
      </c>
      <c r="F766" s="13" t="s">
        <v>22</v>
      </c>
      <c r="G766" s="33">
        <v>43485</v>
      </c>
      <c r="H766" t="s">
        <v>33</v>
      </c>
      <c r="I766">
        <v>222</v>
      </c>
      <c r="J766">
        <v>4.7619047620000003</v>
      </c>
      <c r="K766">
        <v>11.1</v>
      </c>
      <c r="L766">
        <v>6.6</v>
      </c>
    </row>
    <row r="767" spans="1:12" x14ac:dyDescent="0.35">
      <c r="A767" s="13" t="s">
        <v>801</v>
      </c>
      <c r="B767" s="13" t="s">
        <v>42</v>
      </c>
      <c r="C767" s="13" t="s">
        <v>43</v>
      </c>
      <c r="D767" s="13" t="s">
        <v>27</v>
      </c>
      <c r="E767" s="13" t="s">
        <v>21</v>
      </c>
      <c r="F767" s="13" t="s">
        <v>32</v>
      </c>
      <c r="G767" s="33">
        <v>43529</v>
      </c>
      <c r="H767" t="s">
        <v>23</v>
      </c>
      <c r="I767">
        <v>763.68</v>
      </c>
      <c r="J767">
        <v>4.7619047620000003</v>
      </c>
      <c r="K767">
        <v>38.183999999999997</v>
      </c>
      <c r="L767">
        <v>4.7</v>
      </c>
    </row>
    <row r="768" spans="1:12" x14ac:dyDescent="0.35">
      <c r="A768" s="13" t="s">
        <v>802</v>
      </c>
      <c r="B768" s="13" t="s">
        <v>25</v>
      </c>
      <c r="C768" s="13" t="s">
        <v>26</v>
      </c>
      <c r="D768" s="13" t="s">
        <v>27</v>
      </c>
      <c r="E768" s="13" t="s">
        <v>21</v>
      </c>
      <c r="F768" s="13" t="s">
        <v>46</v>
      </c>
      <c r="G768" s="33">
        <v>43470</v>
      </c>
      <c r="H768" t="s">
        <v>33</v>
      </c>
      <c r="I768">
        <v>228.18</v>
      </c>
      <c r="J768">
        <v>4.7619047620000003</v>
      </c>
      <c r="K768">
        <v>11.409000000000001</v>
      </c>
      <c r="L768">
        <v>9.8000000000000007</v>
      </c>
    </row>
    <row r="769" spans="1:12" x14ac:dyDescent="0.35">
      <c r="A769" s="13" t="s">
        <v>803</v>
      </c>
      <c r="B769" s="13" t="s">
        <v>42</v>
      </c>
      <c r="C769" s="13" t="s">
        <v>43</v>
      </c>
      <c r="D769" s="13" t="s">
        <v>27</v>
      </c>
      <c r="E769" s="13" t="s">
        <v>31</v>
      </c>
      <c r="F769" s="13" t="s">
        <v>36</v>
      </c>
      <c r="G769" s="33">
        <v>43509</v>
      </c>
      <c r="H769" t="s">
        <v>29</v>
      </c>
      <c r="I769">
        <v>82.14</v>
      </c>
      <c r="J769">
        <v>4.7619047620000003</v>
      </c>
      <c r="K769">
        <v>4.1070000000000002</v>
      </c>
      <c r="L769">
        <v>6.3</v>
      </c>
    </row>
    <row r="770" spans="1:12" x14ac:dyDescent="0.35">
      <c r="A770" s="13" t="s">
        <v>804</v>
      </c>
      <c r="B770" s="13" t="s">
        <v>42</v>
      </c>
      <c r="C770" s="13" t="s">
        <v>43</v>
      </c>
      <c r="D770" s="13" t="s">
        <v>27</v>
      </c>
      <c r="E770" s="13" t="s">
        <v>21</v>
      </c>
      <c r="F770" s="13" t="s">
        <v>28</v>
      </c>
      <c r="G770" s="33">
        <v>43540</v>
      </c>
      <c r="H770" t="s">
        <v>29</v>
      </c>
      <c r="I770">
        <v>382.56</v>
      </c>
      <c r="J770">
        <v>4.7619047620000003</v>
      </c>
      <c r="K770">
        <v>19.128</v>
      </c>
      <c r="L770">
        <v>7.9</v>
      </c>
    </row>
    <row r="771" spans="1:12" x14ac:dyDescent="0.35">
      <c r="A771" s="13" t="s">
        <v>805</v>
      </c>
      <c r="B771" s="13" t="s">
        <v>18</v>
      </c>
      <c r="C771" s="13" t="s">
        <v>19</v>
      </c>
      <c r="D771" s="13" t="s">
        <v>27</v>
      </c>
      <c r="E771" s="13" t="s">
        <v>21</v>
      </c>
      <c r="F771" s="13" t="s">
        <v>32</v>
      </c>
      <c r="G771" s="33">
        <v>43480</v>
      </c>
      <c r="H771" t="s">
        <v>29</v>
      </c>
      <c r="I771">
        <v>68.58</v>
      </c>
      <c r="J771">
        <v>4.7619047620000003</v>
      </c>
      <c r="K771">
        <v>3.4289999999999998</v>
      </c>
      <c r="L771">
        <v>7.7</v>
      </c>
    </row>
    <row r="772" spans="1:12" x14ac:dyDescent="0.35">
      <c r="A772" s="13" t="s">
        <v>806</v>
      </c>
      <c r="B772" s="13" t="s">
        <v>42</v>
      </c>
      <c r="C772" s="13" t="s">
        <v>43</v>
      </c>
      <c r="D772" s="13" t="s">
        <v>20</v>
      </c>
      <c r="E772" s="13" t="s">
        <v>21</v>
      </c>
      <c r="F772" s="13" t="s">
        <v>36</v>
      </c>
      <c r="G772" s="33">
        <v>43522</v>
      </c>
      <c r="H772" t="s">
        <v>23</v>
      </c>
      <c r="I772">
        <v>382.16</v>
      </c>
      <c r="J772">
        <v>4.7619047620000003</v>
      </c>
      <c r="K772">
        <v>19.108000000000001</v>
      </c>
      <c r="L772">
        <v>4.5</v>
      </c>
    </row>
    <row r="773" spans="1:12" x14ac:dyDescent="0.35">
      <c r="A773" s="13" t="s">
        <v>807</v>
      </c>
      <c r="B773" s="13" t="s">
        <v>25</v>
      </c>
      <c r="C773" s="13" t="s">
        <v>26</v>
      </c>
      <c r="D773" s="13" t="s">
        <v>20</v>
      </c>
      <c r="E773" s="13" t="s">
        <v>21</v>
      </c>
      <c r="F773" s="13" t="s">
        <v>22</v>
      </c>
      <c r="G773" s="33">
        <v>43523</v>
      </c>
      <c r="H773" t="s">
        <v>33</v>
      </c>
      <c r="I773">
        <v>601.09</v>
      </c>
      <c r="J773">
        <v>4.7619047620000003</v>
      </c>
      <c r="K773">
        <v>30.054500000000001</v>
      </c>
      <c r="L773">
        <v>8</v>
      </c>
    </row>
    <row r="774" spans="1:12" x14ac:dyDescent="0.35">
      <c r="A774" s="13" t="s">
        <v>808</v>
      </c>
      <c r="B774" s="13" t="s">
        <v>25</v>
      </c>
      <c r="C774" s="13" t="s">
        <v>26</v>
      </c>
      <c r="D774" s="13" t="s">
        <v>20</v>
      </c>
      <c r="E774" s="13" t="s">
        <v>21</v>
      </c>
      <c r="F774" s="13" t="s">
        <v>36</v>
      </c>
      <c r="G774" s="33">
        <v>43513</v>
      </c>
      <c r="H774" t="s">
        <v>23</v>
      </c>
      <c r="I774">
        <v>475.93</v>
      </c>
      <c r="J774">
        <v>4.7619047620000003</v>
      </c>
      <c r="K774">
        <v>23.796500000000002</v>
      </c>
      <c r="L774">
        <v>5.7</v>
      </c>
    </row>
    <row r="775" spans="1:12" x14ac:dyDescent="0.35">
      <c r="A775" s="13" t="s">
        <v>809</v>
      </c>
      <c r="B775" s="13" t="s">
        <v>25</v>
      </c>
      <c r="C775" s="13" t="s">
        <v>26</v>
      </c>
      <c r="D775" s="13" t="s">
        <v>27</v>
      </c>
      <c r="E775" s="13" t="s">
        <v>21</v>
      </c>
      <c r="F775" s="13" t="s">
        <v>44</v>
      </c>
      <c r="G775" s="33">
        <v>43502</v>
      </c>
      <c r="H775" t="s">
        <v>33</v>
      </c>
      <c r="I775">
        <v>52.42</v>
      </c>
      <c r="J775">
        <v>4.7619047620000003</v>
      </c>
      <c r="K775">
        <v>2.621</v>
      </c>
      <c r="L775">
        <v>6.3</v>
      </c>
    </row>
    <row r="776" spans="1:12" x14ac:dyDescent="0.35">
      <c r="A776" s="13" t="s">
        <v>810</v>
      </c>
      <c r="B776" s="13" t="s">
        <v>25</v>
      </c>
      <c r="C776" s="13" t="s">
        <v>26</v>
      </c>
      <c r="D776" s="13" t="s">
        <v>20</v>
      </c>
      <c r="E776" s="13" t="s">
        <v>31</v>
      </c>
      <c r="F776" s="13" t="s">
        <v>44</v>
      </c>
      <c r="G776" s="33">
        <v>43482</v>
      </c>
      <c r="H776" t="s">
        <v>29</v>
      </c>
      <c r="I776">
        <v>131.30000000000001</v>
      </c>
      <c r="J776">
        <v>4.7619047620000003</v>
      </c>
      <c r="K776">
        <v>6.5650000000000004</v>
      </c>
      <c r="L776">
        <v>6</v>
      </c>
    </row>
    <row r="777" spans="1:12" x14ac:dyDescent="0.35">
      <c r="A777" s="13" t="s">
        <v>811</v>
      </c>
      <c r="B777" s="13" t="s">
        <v>42</v>
      </c>
      <c r="C777" s="13" t="s">
        <v>43</v>
      </c>
      <c r="D777" s="13" t="s">
        <v>27</v>
      </c>
      <c r="E777" s="13" t="s">
        <v>21</v>
      </c>
      <c r="F777" s="13" t="s">
        <v>44</v>
      </c>
      <c r="G777" s="33">
        <v>43487</v>
      </c>
      <c r="H777" t="s">
        <v>33</v>
      </c>
      <c r="I777">
        <v>144.30000000000001</v>
      </c>
      <c r="J777">
        <v>4.7619047620000003</v>
      </c>
      <c r="K777">
        <v>7.2149999999999999</v>
      </c>
      <c r="L777">
        <v>8</v>
      </c>
    </row>
    <row r="778" spans="1:12" x14ac:dyDescent="0.35">
      <c r="A778" s="13" t="s">
        <v>812</v>
      </c>
      <c r="B778" s="13" t="s">
        <v>25</v>
      </c>
      <c r="C778" s="13" t="s">
        <v>26</v>
      </c>
      <c r="D778" s="13" t="s">
        <v>20</v>
      </c>
      <c r="E778" s="13" t="s">
        <v>31</v>
      </c>
      <c r="F778" s="13" t="s">
        <v>22</v>
      </c>
      <c r="G778" s="33">
        <v>43529</v>
      </c>
      <c r="H778" t="s">
        <v>33</v>
      </c>
      <c r="I778">
        <v>457.17</v>
      </c>
      <c r="J778">
        <v>4.7619047620000003</v>
      </c>
      <c r="K778">
        <v>22.858499999999999</v>
      </c>
      <c r="L778">
        <v>4.2</v>
      </c>
    </row>
    <row r="779" spans="1:12" x14ac:dyDescent="0.35">
      <c r="A779" s="13" t="s">
        <v>813</v>
      </c>
      <c r="B779" s="13" t="s">
        <v>42</v>
      </c>
      <c r="C779" s="13" t="s">
        <v>43</v>
      </c>
      <c r="D779" s="13" t="s">
        <v>27</v>
      </c>
      <c r="E779" s="13" t="s">
        <v>31</v>
      </c>
      <c r="F779" s="13" t="s">
        <v>36</v>
      </c>
      <c r="G779" s="33">
        <v>43468</v>
      </c>
      <c r="H779" t="s">
        <v>29</v>
      </c>
      <c r="I779">
        <v>93.38</v>
      </c>
      <c r="J779">
        <v>4.7619047620000003</v>
      </c>
      <c r="K779">
        <v>4.6689999999999996</v>
      </c>
      <c r="L779">
        <v>9.6</v>
      </c>
    </row>
    <row r="780" spans="1:12" x14ac:dyDescent="0.35">
      <c r="A780" s="13" t="s">
        <v>814</v>
      </c>
      <c r="B780" s="13" t="s">
        <v>25</v>
      </c>
      <c r="C780" s="13" t="s">
        <v>26</v>
      </c>
      <c r="D780" s="13" t="s">
        <v>20</v>
      </c>
      <c r="E780" s="13" t="s">
        <v>31</v>
      </c>
      <c r="F780" s="13" t="s">
        <v>36</v>
      </c>
      <c r="G780" s="33">
        <v>43544</v>
      </c>
      <c r="H780" t="s">
        <v>29</v>
      </c>
      <c r="I780">
        <v>126.25</v>
      </c>
      <c r="J780">
        <v>4.7619047620000003</v>
      </c>
      <c r="K780">
        <v>6.3125</v>
      </c>
      <c r="L780">
        <v>6.1</v>
      </c>
    </row>
    <row r="781" spans="1:12" x14ac:dyDescent="0.35">
      <c r="A781" s="13" t="s">
        <v>815</v>
      </c>
      <c r="B781" s="13" t="s">
        <v>42</v>
      </c>
      <c r="C781" s="13" t="s">
        <v>43</v>
      </c>
      <c r="D781" s="13" t="s">
        <v>20</v>
      </c>
      <c r="E781" s="13" t="s">
        <v>31</v>
      </c>
      <c r="F781" s="13" t="s">
        <v>28</v>
      </c>
      <c r="G781" s="33">
        <v>43496</v>
      </c>
      <c r="H781" t="s">
        <v>23</v>
      </c>
      <c r="I781">
        <v>790.83</v>
      </c>
      <c r="J781">
        <v>4.7619047620000003</v>
      </c>
      <c r="K781">
        <v>39.541499999999999</v>
      </c>
      <c r="L781">
        <v>5.6</v>
      </c>
    </row>
    <row r="782" spans="1:12" x14ac:dyDescent="0.35">
      <c r="A782" s="13" t="s">
        <v>816</v>
      </c>
      <c r="B782" s="13" t="s">
        <v>25</v>
      </c>
      <c r="C782" s="13" t="s">
        <v>26</v>
      </c>
      <c r="D782" s="13" t="s">
        <v>27</v>
      </c>
      <c r="E782" s="13" t="s">
        <v>31</v>
      </c>
      <c r="F782" s="13" t="s">
        <v>22</v>
      </c>
      <c r="G782" s="33">
        <v>43515</v>
      </c>
      <c r="H782" t="s">
        <v>29</v>
      </c>
      <c r="I782">
        <v>174.4</v>
      </c>
      <c r="J782">
        <v>4.7619047620000003</v>
      </c>
      <c r="K782">
        <v>8.7200000000000006</v>
      </c>
      <c r="L782">
        <v>8.3000000000000007</v>
      </c>
    </row>
    <row r="783" spans="1:12" x14ac:dyDescent="0.35">
      <c r="A783" s="13" t="s">
        <v>817</v>
      </c>
      <c r="B783" s="13" t="s">
        <v>18</v>
      </c>
      <c r="C783" s="13" t="s">
        <v>19</v>
      </c>
      <c r="D783" s="13" t="s">
        <v>27</v>
      </c>
      <c r="E783" s="13" t="s">
        <v>21</v>
      </c>
      <c r="F783" s="13" t="s">
        <v>36</v>
      </c>
      <c r="G783" s="33">
        <v>43507</v>
      </c>
      <c r="H783" t="s">
        <v>23</v>
      </c>
      <c r="I783">
        <v>379.04</v>
      </c>
      <c r="J783">
        <v>4.7619047620000003</v>
      </c>
      <c r="K783">
        <v>18.952000000000002</v>
      </c>
      <c r="L783">
        <v>7.8</v>
      </c>
    </row>
    <row r="784" spans="1:12" x14ac:dyDescent="0.35">
      <c r="A784" s="13" t="s">
        <v>818</v>
      </c>
      <c r="B784" s="13" t="s">
        <v>18</v>
      </c>
      <c r="C784" s="13" t="s">
        <v>19</v>
      </c>
      <c r="D784" s="13" t="s">
        <v>20</v>
      </c>
      <c r="E784" s="13" t="s">
        <v>21</v>
      </c>
      <c r="F784" s="13" t="s">
        <v>46</v>
      </c>
      <c r="G784" s="33">
        <v>43501</v>
      </c>
      <c r="H784" t="s">
        <v>33</v>
      </c>
      <c r="I784">
        <v>30.62</v>
      </c>
      <c r="J784">
        <v>4.7619047620000003</v>
      </c>
      <c r="K784">
        <v>1.5309999999999999</v>
      </c>
      <c r="L784">
        <v>4.0999999999999996</v>
      </c>
    </row>
    <row r="785" spans="1:12" x14ac:dyDescent="0.35">
      <c r="A785" s="13" t="s">
        <v>819</v>
      </c>
      <c r="B785" s="13" t="s">
        <v>25</v>
      </c>
      <c r="C785" s="13" t="s">
        <v>26</v>
      </c>
      <c r="D785" s="13" t="s">
        <v>27</v>
      </c>
      <c r="E785" s="13" t="s">
        <v>21</v>
      </c>
      <c r="F785" s="13" t="s">
        <v>32</v>
      </c>
      <c r="G785" s="33">
        <v>43527</v>
      </c>
      <c r="H785" t="s">
        <v>29</v>
      </c>
      <c r="I785">
        <v>352.08</v>
      </c>
      <c r="J785">
        <v>4.7619047620000003</v>
      </c>
      <c r="K785">
        <v>17.603999999999999</v>
      </c>
      <c r="L785">
        <v>8.8000000000000007</v>
      </c>
    </row>
    <row r="786" spans="1:12" x14ac:dyDescent="0.35">
      <c r="A786" s="13" t="s">
        <v>820</v>
      </c>
      <c r="B786" s="13" t="s">
        <v>25</v>
      </c>
      <c r="C786" s="13" t="s">
        <v>26</v>
      </c>
      <c r="D786" s="13" t="s">
        <v>20</v>
      </c>
      <c r="E786" s="13" t="s">
        <v>21</v>
      </c>
      <c r="F786" s="13" t="s">
        <v>22</v>
      </c>
      <c r="G786" s="33">
        <v>43520</v>
      </c>
      <c r="H786" t="s">
        <v>23</v>
      </c>
      <c r="I786">
        <v>50.8</v>
      </c>
      <c r="J786">
        <v>4.7619047620000003</v>
      </c>
      <c r="K786">
        <v>2.54</v>
      </c>
      <c r="L786">
        <v>4.0999999999999996</v>
      </c>
    </row>
    <row r="787" spans="1:12" x14ac:dyDescent="0.35">
      <c r="A787" s="13" t="s">
        <v>821</v>
      </c>
      <c r="B787" s="13" t="s">
        <v>18</v>
      </c>
      <c r="C787" s="13" t="s">
        <v>19</v>
      </c>
      <c r="D787" s="13" t="s">
        <v>27</v>
      </c>
      <c r="E787" s="13" t="s">
        <v>31</v>
      </c>
      <c r="F787" s="13" t="s">
        <v>28</v>
      </c>
      <c r="G787" s="33">
        <v>43500</v>
      </c>
      <c r="H787" t="s">
        <v>33</v>
      </c>
      <c r="I787">
        <v>522.05999999999995</v>
      </c>
      <c r="J787">
        <v>4.7619047620000003</v>
      </c>
      <c r="K787">
        <v>26.103000000000002</v>
      </c>
      <c r="L787">
        <v>9</v>
      </c>
    </row>
    <row r="788" spans="1:12" x14ac:dyDescent="0.35">
      <c r="A788" s="13" t="s">
        <v>822</v>
      </c>
      <c r="B788" s="13" t="s">
        <v>25</v>
      </c>
      <c r="C788" s="13" t="s">
        <v>26</v>
      </c>
      <c r="D788" s="13" t="s">
        <v>27</v>
      </c>
      <c r="E788" s="13" t="s">
        <v>31</v>
      </c>
      <c r="F788" s="13" t="s">
        <v>28</v>
      </c>
      <c r="G788" s="33">
        <v>43515</v>
      </c>
      <c r="H788" t="s">
        <v>23</v>
      </c>
      <c r="I788">
        <v>575.12</v>
      </c>
      <c r="J788">
        <v>4.7619047620000003</v>
      </c>
      <c r="K788">
        <v>28.756</v>
      </c>
      <c r="L788">
        <v>5.5</v>
      </c>
    </row>
    <row r="789" spans="1:12" x14ac:dyDescent="0.35">
      <c r="A789" s="13" t="s">
        <v>823</v>
      </c>
      <c r="B789" s="13" t="s">
        <v>25</v>
      </c>
      <c r="C789" s="13" t="s">
        <v>26</v>
      </c>
      <c r="D789" s="13" t="s">
        <v>27</v>
      </c>
      <c r="E789" s="13" t="s">
        <v>21</v>
      </c>
      <c r="F789" s="13" t="s">
        <v>22</v>
      </c>
      <c r="G789" s="33">
        <v>43488</v>
      </c>
      <c r="H789" t="s">
        <v>33</v>
      </c>
      <c r="I789">
        <v>54.95</v>
      </c>
      <c r="J789">
        <v>4.7619047620000003</v>
      </c>
      <c r="K789">
        <v>2.7475000000000001</v>
      </c>
      <c r="L789">
        <v>9.3000000000000007</v>
      </c>
    </row>
    <row r="790" spans="1:12" x14ac:dyDescent="0.35">
      <c r="A790" s="13" t="s">
        <v>824</v>
      </c>
      <c r="B790" s="13" t="s">
        <v>25</v>
      </c>
      <c r="C790" s="13" t="s">
        <v>26</v>
      </c>
      <c r="D790" s="13" t="s">
        <v>20</v>
      </c>
      <c r="E790" s="13" t="s">
        <v>31</v>
      </c>
      <c r="F790" s="13" t="s">
        <v>22</v>
      </c>
      <c r="G790" s="33">
        <v>43479</v>
      </c>
      <c r="H790" t="s">
        <v>33</v>
      </c>
      <c r="I790">
        <v>181.41</v>
      </c>
      <c r="J790">
        <v>4.7619047620000003</v>
      </c>
      <c r="K790">
        <v>9.0704999999999991</v>
      </c>
      <c r="L790">
        <v>5.6</v>
      </c>
    </row>
    <row r="791" spans="1:12" x14ac:dyDescent="0.35">
      <c r="A791" s="13" t="s">
        <v>825</v>
      </c>
      <c r="B791" s="13" t="s">
        <v>18</v>
      </c>
      <c r="C791" s="13" t="s">
        <v>19</v>
      </c>
      <c r="D791" s="13" t="s">
        <v>27</v>
      </c>
      <c r="E791" s="13" t="s">
        <v>31</v>
      </c>
      <c r="F791" s="13" t="s">
        <v>36</v>
      </c>
      <c r="G791" s="33">
        <v>43482</v>
      </c>
      <c r="H791" t="s">
        <v>23</v>
      </c>
      <c r="I791">
        <v>412.37</v>
      </c>
      <c r="J791">
        <v>4.7619047620000003</v>
      </c>
      <c r="K791">
        <v>20.618500000000001</v>
      </c>
      <c r="L791">
        <v>9.6999999999999993</v>
      </c>
    </row>
    <row r="792" spans="1:12" x14ac:dyDescent="0.35">
      <c r="A792" s="13" t="s">
        <v>826</v>
      </c>
      <c r="B792" s="13" t="s">
        <v>18</v>
      </c>
      <c r="C792" s="13" t="s">
        <v>19</v>
      </c>
      <c r="D792" s="13" t="s">
        <v>27</v>
      </c>
      <c r="E792" s="13" t="s">
        <v>31</v>
      </c>
      <c r="F792" s="13" t="s">
        <v>46</v>
      </c>
      <c r="G792" s="33">
        <v>43527</v>
      </c>
      <c r="H792" t="s">
        <v>33</v>
      </c>
      <c r="I792">
        <v>46.41</v>
      </c>
      <c r="J792">
        <v>4.7619047620000003</v>
      </c>
      <c r="K792">
        <v>2.3205</v>
      </c>
      <c r="L792">
        <v>4</v>
      </c>
    </row>
    <row r="793" spans="1:12" x14ac:dyDescent="0.35">
      <c r="A793" s="13" t="s">
        <v>827</v>
      </c>
      <c r="B793" s="13" t="s">
        <v>25</v>
      </c>
      <c r="C793" s="13" t="s">
        <v>26</v>
      </c>
      <c r="D793" s="13" t="s">
        <v>20</v>
      </c>
      <c r="E793" s="13" t="s">
        <v>31</v>
      </c>
      <c r="F793" s="13" t="s">
        <v>22</v>
      </c>
      <c r="G793" s="33">
        <v>43511</v>
      </c>
      <c r="H793" t="s">
        <v>33</v>
      </c>
      <c r="I793">
        <v>274.2</v>
      </c>
      <c r="J793">
        <v>4.7619047620000003</v>
      </c>
      <c r="K793">
        <v>13.71</v>
      </c>
      <c r="L793">
        <v>9.1999999999999993</v>
      </c>
    </row>
    <row r="794" spans="1:12" x14ac:dyDescent="0.35">
      <c r="A794" s="13" t="s">
        <v>828</v>
      </c>
      <c r="B794" s="13" t="s">
        <v>42</v>
      </c>
      <c r="C794" s="13" t="s">
        <v>43</v>
      </c>
      <c r="D794" s="13" t="s">
        <v>27</v>
      </c>
      <c r="E794" s="13" t="s">
        <v>21</v>
      </c>
      <c r="F794" s="13" t="s">
        <v>32</v>
      </c>
      <c r="G794" s="33">
        <v>43480</v>
      </c>
      <c r="H794" t="s">
        <v>33</v>
      </c>
      <c r="I794">
        <v>973.7</v>
      </c>
      <c r="J794">
        <v>4.7619047620000003</v>
      </c>
      <c r="K794">
        <v>48.685000000000002</v>
      </c>
      <c r="L794">
        <v>4.9000000000000004</v>
      </c>
    </row>
    <row r="795" spans="1:12" x14ac:dyDescent="0.35">
      <c r="A795" s="13" t="s">
        <v>829</v>
      </c>
      <c r="B795" s="13" t="s">
        <v>18</v>
      </c>
      <c r="C795" s="13" t="s">
        <v>19</v>
      </c>
      <c r="D795" s="13" t="s">
        <v>20</v>
      </c>
      <c r="E795" s="13" t="s">
        <v>31</v>
      </c>
      <c r="F795" s="13" t="s">
        <v>28</v>
      </c>
      <c r="G795" s="33">
        <v>43523</v>
      </c>
      <c r="H795" t="s">
        <v>33</v>
      </c>
      <c r="I795">
        <v>648.20000000000005</v>
      </c>
      <c r="J795">
        <v>4.7619047620000003</v>
      </c>
      <c r="K795">
        <v>32.409999999999997</v>
      </c>
      <c r="L795">
        <v>9.3000000000000007</v>
      </c>
    </row>
    <row r="796" spans="1:12" x14ac:dyDescent="0.35">
      <c r="A796" s="13" t="s">
        <v>830</v>
      </c>
      <c r="B796" s="13" t="s">
        <v>18</v>
      </c>
      <c r="C796" s="13" t="s">
        <v>19</v>
      </c>
      <c r="D796" s="13" t="s">
        <v>27</v>
      </c>
      <c r="E796" s="13" t="s">
        <v>21</v>
      </c>
      <c r="F796" s="13" t="s">
        <v>28</v>
      </c>
      <c r="G796" s="33">
        <v>43522</v>
      </c>
      <c r="H796" t="s">
        <v>33</v>
      </c>
      <c r="I796">
        <v>93.22</v>
      </c>
      <c r="J796">
        <v>4.7619047620000003</v>
      </c>
      <c r="K796">
        <v>4.6609999999999996</v>
      </c>
      <c r="L796">
        <v>6.6</v>
      </c>
    </row>
    <row r="797" spans="1:12" x14ac:dyDescent="0.35">
      <c r="A797" s="13" t="s">
        <v>831</v>
      </c>
      <c r="B797" s="13" t="s">
        <v>42</v>
      </c>
      <c r="C797" s="13" t="s">
        <v>43</v>
      </c>
      <c r="D797" s="13" t="s">
        <v>27</v>
      </c>
      <c r="E797" s="13" t="s">
        <v>31</v>
      </c>
      <c r="F797" s="13" t="s">
        <v>46</v>
      </c>
      <c r="G797" s="33">
        <v>43539</v>
      </c>
      <c r="H797" t="s">
        <v>23</v>
      </c>
      <c r="I797">
        <v>54.36</v>
      </c>
      <c r="J797">
        <v>4.7619047620000003</v>
      </c>
      <c r="K797">
        <v>2.718</v>
      </c>
      <c r="L797">
        <v>4.3</v>
      </c>
    </row>
    <row r="798" spans="1:12" x14ac:dyDescent="0.35">
      <c r="A798" s="13" t="s">
        <v>832</v>
      </c>
      <c r="B798" s="13" t="s">
        <v>25</v>
      </c>
      <c r="C798" s="13" t="s">
        <v>26</v>
      </c>
      <c r="D798" s="13" t="s">
        <v>20</v>
      </c>
      <c r="E798" s="13" t="s">
        <v>21</v>
      </c>
      <c r="F798" s="13" t="s">
        <v>32</v>
      </c>
      <c r="G798" s="33">
        <v>43489</v>
      </c>
      <c r="H798" t="s">
        <v>29</v>
      </c>
      <c r="I798">
        <v>60.87</v>
      </c>
      <c r="J798">
        <v>4.7619047620000003</v>
      </c>
      <c r="K798">
        <v>3.0434999999999999</v>
      </c>
      <c r="L798">
        <v>5.5</v>
      </c>
    </row>
    <row r="799" spans="1:12" x14ac:dyDescent="0.35">
      <c r="A799" s="13" t="s">
        <v>833</v>
      </c>
      <c r="B799" s="13" t="s">
        <v>18</v>
      </c>
      <c r="C799" s="13" t="s">
        <v>19</v>
      </c>
      <c r="D799" s="13" t="s">
        <v>20</v>
      </c>
      <c r="E799" s="13" t="s">
        <v>21</v>
      </c>
      <c r="F799" s="13" t="s">
        <v>36</v>
      </c>
      <c r="G799" s="33">
        <v>43518</v>
      </c>
      <c r="H799" t="s">
        <v>29</v>
      </c>
      <c r="I799">
        <v>244.9</v>
      </c>
      <c r="J799">
        <v>4.7619047620000003</v>
      </c>
      <c r="K799">
        <v>12.244999999999999</v>
      </c>
      <c r="L799">
        <v>8.1</v>
      </c>
    </row>
    <row r="800" spans="1:12" x14ac:dyDescent="0.35">
      <c r="A800" s="13" t="s">
        <v>834</v>
      </c>
      <c r="B800" s="13" t="s">
        <v>42</v>
      </c>
      <c r="C800" s="13" t="s">
        <v>43</v>
      </c>
      <c r="D800" s="13" t="s">
        <v>27</v>
      </c>
      <c r="E800" s="13" t="s">
        <v>31</v>
      </c>
      <c r="F800" s="13" t="s">
        <v>22</v>
      </c>
      <c r="G800" s="33">
        <v>43539</v>
      </c>
      <c r="H800" t="s">
        <v>33</v>
      </c>
      <c r="I800">
        <v>92.78</v>
      </c>
      <c r="J800">
        <v>4.7619047620000003</v>
      </c>
      <c r="K800">
        <v>4.6390000000000002</v>
      </c>
      <c r="L800">
        <v>9.8000000000000007</v>
      </c>
    </row>
    <row r="801" spans="1:12" x14ac:dyDescent="0.35">
      <c r="A801" s="13" t="s">
        <v>835</v>
      </c>
      <c r="B801" s="13" t="s">
        <v>25</v>
      </c>
      <c r="C801" s="13" t="s">
        <v>26</v>
      </c>
      <c r="D801" s="13" t="s">
        <v>20</v>
      </c>
      <c r="E801" s="13" t="s">
        <v>31</v>
      </c>
      <c r="F801" s="13" t="s">
        <v>32</v>
      </c>
      <c r="G801" s="33">
        <v>43507</v>
      </c>
      <c r="H801" t="s">
        <v>23</v>
      </c>
      <c r="I801">
        <v>433.45</v>
      </c>
      <c r="J801">
        <v>4.7619047620000003</v>
      </c>
      <c r="K801">
        <v>21.672499999999999</v>
      </c>
      <c r="L801">
        <v>9.4</v>
      </c>
    </row>
    <row r="802" spans="1:12" x14ac:dyDescent="0.35">
      <c r="A802" s="13" t="s">
        <v>836</v>
      </c>
      <c r="B802" s="13" t="s">
        <v>42</v>
      </c>
      <c r="C802" s="13" t="s">
        <v>43</v>
      </c>
      <c r="D802" s="13" t="s">
        <v>27</v>
      </c>
      <c r="E802" s="13" t="s">
        <v>31</v>
      </c>
      <c r="F802" s="13" t="s">
        <v>36</v>
      </c>
      <c r="G802" s="33">
        <v>43477</v>
      </c>
      <c r="H802" t="s">
        <v>23</v>
      </c>
      <c r="I802">
        <v>138.06</v>
      </c>
      <c r="J802">
        <v>4.7619047620000003</v>
      </c>
      <c r="K802">
        <v>6.9029999999999996</v>
      </c>
      <c r="L802">
        <v>7.9</v>
      </c>
    </row>
    <row r="803" spans="1:12" x14ac:dyDescent="0.35">
      <c r="A803" s="13" t="s">
        <v>837</v>
      </c>
      <c r="B803" s="13" t="s">
        <v>25</v>
      </c>
      <c r="C803" s="13" t="s">
        <v>26</v>
      </c>
      <c r="D803" s="13" t="s">
        <v>20</v>
      </c>
      <c r="E803" s="13" t="s">
        <v>21</v>
      </c>
      <c r="F803" s="13" t="s">
        <v>28</v>
      </c>
      <c r="G803" s="33">
        <v>43527</v>
      </c>
      <c r="H803" t="s">
        <v>23</v>
      </c>
      <c r="I803">
        <v>241.6</v>
      </c>
      <c r="J803">
        <v>4.7619047620000003</v>
      </c>
      <c r="K803">
        <v>12.08</v>
      </c>
      <c r="L803">
        <v>5.0999999999999996</v>
      </c>
    </row>
    <row r="804" spans="1:12" x14ac:dyDescent="0.35">
      <c r="A804" s="13" t="s">
        <v>838</v>
      </c>
      <c r="B804" s="13" t="s">
        <v>25</v>
      </c>
      <c r="C804" s="13" t="s">
        <v>26</v>
      </c>
      <c r="D804" s="13" t="s">
        <v>20</v>
      </c>
      <c r="E804" s="13" t="s">
        <v>31</v>
      </c>
      <c r="F804" s="13" t="s">
        <v>46</v>
      </c>
      <c r="G804" s="33">
        <v>43547</v>
      </c>
      <c r="H804" t="s">
        <v>23</v>
      </c>
      <c r="I804">
        <v>471.73</v>
      </c>
      <c r="J804">
        <v>4.7619047620000003</v>
      </c>
      <c r="K804">
        <v>23.586500000000001</v>
      </c>
      <c r="L804">
        <v>6.9</v>
      </c>
    </row>
    <row r="805" spans="1:12" x14ac:dyDescent="0.35">
      <c r="A805" s="13" t="s">
        <v>839</v>
      </c>
      <c r="B805" s="13" t="s">
        <v>18</v>
      </c>
      <c r="C805" s="13" t="s">
        <v>19</v>
      </c>
      <c r="D805" s="13" t="s">
        <v>20</v>
      </c>
      <c r="E805" s="13" t="s">
        <v>21</v>
      </c>
      <c r="F805" s="13" t="s">
        <v>46</v>
      </c>
      <c r="G805" s="33">
        <v>43528</v>
      </c>
      <c r="H805" t="s">
        <v>29</v>
      </c>
      <c r="I805">
        <v>440.64</v>
      </c>
      <c r="J805">
        <v>4.7619047620000003</v>
      </c>
      <c r="K805">
        <v>22.032</v>
      </c>
      <c r="L805">
        <v>8</v>
      </c>
    </row>
    <row r="806" spans="1:12" x14ac:dyDescent="0.35">
      <c r="A806" s="13" t="s">
        <v>840</v>
      </c>
      <c r="B806" s="13" t="s">
        <v>42</v>
      </c>
      <c r="C806" s="13" t="s">
        <v>43</v>
      </c>
      <c r="D806" s="13" t="s">
        <v>20</v>
      </c>
      <c r="E806" s="13" t="s">
        <v>21</v>
      </c>
      <c r="F806" s="13" t="s">
        <v>28</v>
      </c>
      <c r="G806" s="33">
        <v>43519</v>
      </c>
      <c r="H806" t="s">
        <v>29</v>
      </c>
      <c r="I806">
        <v>680.31</v>
      </c>
      <c r="J806">
        <v>4.7619047620000003</v>
      </c>
      <c r="K806">
        <v>34.015500000000003</v>
      </c>
      <c r="L806">
        <v>8</v>
      </c>
    </row>
    <row r="807" spans="1:12" x14ac:dyDescent="0.35">
      <c r="A807" s="13" t="s">
        <v>841</v>
      </c>
      <c r="B807" s="13" t="s">
        <v>18</v>
      </c>
      <c r="C807" s="13" t="s">
        <v>19</v>
      </c>
      <c r="D807" s="13" t="s">
        <v>27</v>
      </c>
      <c r="E807" s="13" t="s">
        <v>21</v>
      </c>
      <c r="F807" s="13" t="s">
        <v>32</v>
      </c>
      <c r="G807" s="33">
        <v>43541</v>
      </c>
      <c r="H807" t="s">
        <v>29</v>
      </c>
      <c r="I807">
        <v>309.88</v>
      </c>
      <c r="J807">
        <v>4.7619047620000003</v>
      </c>
      <c r="K807">
        <v>15.494</v>
      </c>
      <c r="L807">
        <v>4.2</v>
      </c>
    </row>
    <row r="808" spans="1:12" x14ac:dyDescent="0.35">
      <c r="A808" s="13" t="s">
        <v>842</v>
      </c>
      <c r="B808" s="13" t="s">
        <v>18</v>
      </c>
      <c r="C808" s="13" t="s">
        <v>19</v>
      </c>
      <c r="D808" s="13" t="s">
        <v>27</v>
      </c>
      <c r="E808" s="13" t="s">
        <v>21</v>
      </c>
      <c r="F808" s="13" t="s">
        <v>36</v>
      </c>
      <c r="G808" s="33">
        <v>43481</v>
      </c>
      <c r="H808" t="s">
        <v>33</v>
      </c>
      <c r="I808">
        <v>186.36</v>
      </c>
      <c r="J808">
        <v>4.7619047620000003</v>
      </c>
      <c r="K808">
        <v>9.3179999999999996</v>
      </c>
      <c r="L808">
        <v>8.5</v>
      </c>
    </row>
    <row r="809" spans="1:12" x14ac:dyDescent="0.35">
      <c r="A809" s="13" t="s">
        <v>843</v>
      </c>
      <c r="B809" s="13" t="s">
        <v>18</v>
      </c>
      <c r="C809" s="13" t="s">
        <v>19</v>
      </c>
      <c r="D809" s="13" t="s">
        <v>27</v>
      </c>
      <c r="E809" s="13" t="s">
        <v>21</v>
      </c>
      <c r="F809" s="13" t="s">
        <v>28</v>
      </c>
      <c r="G809" s="33">
        <v>43473</v>
      </c>
      <c r="H809" t="s">
        <v>29</v>
      </c>
      <c r="I809">
        <v>200.92</v>
      </c>
      <c r="J809">
        <v>4.7619047620000003</v>
      </c>
      <c r="K809">
        <v>10.045999999999999</v>
      </c>
      <c r="L809">
        <v>9</v>
      </c>
    </row>
    <row r="810" spans="1:12" x14ac:dyDescent="0.35">
      <c r="A810" s="13" t="s">
        <v>844</v>
      </c>
      <c r="B810" s="13" t="s">
        <v>42</v>
      </c>
      <c r="C810" s="13" t="s">
        <v>43</v>
      </c>
      <c r="D810" s="13" t="s">
        <v>27</v>
      </c>
      <c r="E810" s="13" t="s">
        <v>21</v>
      </c>
      <c r="F810" s="13" t="s">
        <v>22</v>
      </c>
      <c r="G810" s="33">
        <v>43479</v>
      </c>
      <c r="H810" t="s">
        <v>29</v>
      </c>
      <c r="I810">
        <v>17.75</v>
      </c>
      <c r="J810">
        <v>4.7619047620000003</v>
      </c>
      <c r="K810">
        <v>0.88749999999999996</v>
      </c>
      <c r="L810">
        <v>8.6</v>
      </c>
    </row>
    <row r="811" spans="1:12" x14ac:dyDescent="0.35">
      <c r="A811" s="13" t="s">
        <v>845</v>
      </c>
      <c r="B811" s="13" t="s">
        <v>25</v>
      </c>
      <c r="C811" s="13" t="s">
        <v>26</v>
      </c>
      <c r="D811" s="13" t="s">
        <v>27</v>
      </c>
      <c r="E811" s="13" t="s">
        <v>21</v>
      </c>
      <c r="F811" s="13" t="s">
        <v>46</v>
      </c>
      <c r="G811" s="33">
        <v>43496</v>
      </c>
      <c r="H811" t="s">
        <v>23</v>
      </c>
      <c r="I811">
        <v>621.79999999999995</v>
      </c>
      <c r="J811">
        <v>4.7619047620000003</v>
      </c>
      <c r="K811">
        <v>31.09</v>
      </c>
      <c r="L811">
        <v>6</v>
      </c>
    </row>
    <row r="812" spans="1:12" x14ac:dyDescent="0.35">
      <c r="A812" s="13" t="s">
        <v>846</v>
      </c>
      <c r="B812" s="13" t="s">
        <v>42</v>
      </c>
      <c r="C812" s="13" t="s">
        <v>43</v>
      </c>
      <c r="D812" s="13" t="s">
        <v>27</v>
      </c>
      <c r="E812" s="13" t="s">
        <v>31</v>
      </c>
      <c r="F812" s="13" t="s">
        <v>22</v>
      </c>
      <c r="G812" s="33">
        <v>43539</v>
      </c>
      <c r="H812" t="s">
        <v>23</v>
      </c>
      <c r="I812">
        <v>86</v>
      </c>
      <c r="J812">
        <v>4.7619047620000003</v>
      </c>
      <c r="K812">
        <v>4.3</v>
      </c>
      <c r="L812">
        <v>6.2</v>
      </c>
    </row>
    <row r="813" spans="1:12" x14ac:dyDescent="0.35">
      <c r="A813" s="13" t="s">
        <v>847</v>
      </c>
      <c r="B813" s="13" t="s">
        <v>18</v>
      </c>
      <c r="C813" s="13" t="s">
        <v>19</v>
      </c>
      <c r="D813" s="13" t="s">
        <v>27</v>
      </c>
      <c r="E813" s="13" t="s">
        <v>21</v>
      </c>
      <c r="F813" s="13" t="s">
        <v>28</v>
      </c>
      <c r="G813" s="33">
        <v>43520</v>
      </c>
      <c r="H813" t="s">
        <v>33</v>
      </c>
      <c r="I813">
        <v>402.6</v>
      </c>
      <c r="J813">
        <v>4.7619047620000003</v>
      </c>
      <c r="K813">
        <v>20.13</v>
      </c>
      <c r="L813">
        <v>5</v>
      </c>
    </row>
    <row r="814" spans="1:12" x14ac:dyDescent="0.35">
      <c r="A814" s="13" t="s">
        <v>848</v>
      </c>
      <c r="B814" s="13" t="s">
        <v>25</v>
      </c>
      <c r="C814" s="13" t="s">
        <v>26</v>
      </c>
      <c r="D814" s="13" t="s">
        <v>20</v>
      </c>
      <c r="E814" s="13" t="s">
        <v>21</v>
      </c>
      <c r="F814" s="13" t="s">
        <v>36</v>
      </c>
      <c r="G814" s="33">
        <v>43504</v>
      </c>
      <c r="H814" t="s">
        <v>33</v>
      </c>
      <c r="I814">
        <v>324.85000000000002</v>
      </c>
      <c r="J814">
        <v>4.7619047620000003</v>
      </c>
      <c r="K814">
        <v>16.2425</v>
      </c>
      <c r="L814">
        <v>6.5</v>
      </c>
    </row>
    <row r="815" spans="1:12" x14ac:dyDescent="0.35">
      <c r="A815" s="13" t="s">
        <v>849</v>
      </c>
      <c r="B815" s="13" t="s">
        <v>18</v>
      </c>
      <c r="C815" s="13" t="s">
        <v>19</v>
      </c>
      <c r="D815" s="13" t="s">
        <v>27</v>
      </c>
      <c r="E815" s="13" t="s">
        <v>31</v>
      </c>
      <c r="F815" s="13" t="s">
        <v>28</v>
      </c>
      <c r="G815" s="33">
        <v>43546</v>
      </c>
      <c r="H815" t="s">
        <v>29</v>
      </c>
      <c r="I815">
        <v>95.15</v>
      </c>
      <c r="J815">
        <v>4.7619047620000003</v>
      </c>
      <c r="K815">
        <v>4.7575000000000003</v>
      </c>
      <c r="L815">
        <v>6</v>
      </c>
    </row>
    <row r="816" spans="1:12" x14ac:dyDescent="0.35">
      <c r="A816" s="13" t="s">
        <v>850</v>
      </c>
      <c r="B816" s="13" t="s">
        <v>18</v>
      </c>
      <c r="C816" s="13" t="s">
        <v>19</v>
      </c>
      <c r="D816" s="13" t="s">
        <v>20</v>
      </c>
      <c r="E816" s="13" t="s">
        <v>21</v>
      </c>
      <c r="F816" s="13" t="s">
        <v>28</v>
      </c>
      <c r="G816" s="33">
        <v>43489</v>
      </c>
      <c r="H816" t="s">
        <v>29</v>
      </c>
      <c r="I816">
        <v>388.96</v>
      </c>
      <c r="J816">
        <v>4.7619047620000003</v>
      </c>
      <c r="K816">
        <v>19.448</v>
      </c>
      <c r="L816">
        <v>5</v>
      </c>
    </row>
    <row r="817" spans="1:12" x14ac:dyDescent="0.35">
      <c r="A817" s="13" t="s">
        <v>851</v>
      </c>
      <c r="B817" s="13" t="s">
        <v>42</v>
      </c>
      <c r="C817" s="13" t="s">
        <v>43</v>
      </c>
      <c r="D817" s="13" t="s">
        <v>27</v>
      </c>
      <c r="E817" s="13" t="s">
        <v>21</v>
      </c>
      <c r="F817" s="13" t="s">
        <v>44</v>
      </c>
      <c r="G817" s="33">
        <v>43538</v>
      </c>
      <c r="H817" t="s">
        <v>23</v>
      </c>
      <c r="I817">
        <v>425.68</v>
      </c>
      <c r="J817">
        <v>4.7619047620000003</v>
      </c>
      <c r="K817">
        <v>21.283999999999999</v>
      </c>
      <c r="L817">
        <v>5</v>
      </c>
    </row>
    <row r="818" spans="1:12" x14ac:dyDescent="0.35">
      <c r="A818" s="13" t="s">
        <v>852</v>
      </c>
      <c r="B818" s="13" t="s">
        <v>25</v>
      </c>
      <c r="C818" s="13" t="s">
        <v>26</v>
      </c>
      <c r="D818" s="13" t="s">
        <v>27</v>
      </c>
      <c r="E818" s="13" t="s">
        <v>21</v>
      </c>
      <c r="F818" s="13" t="s">
        <v>46</v>
      </c>
      <c r="G818" s="33">
        <v>43488</v>
      </c>
      <c r="H818" t="s">
        <v>29</v>
      </c>
      <c r="I818">
        <v>318.08</v>
      </c>
      <c r="J818">
        <v>4.7619047620000003</v>
      </c>
      <c r="K818">
        <v>15.904</v>
      </c>
      <c r="L818">
        <v>9.1999999999999993</v>
      </c>
    </row>
    <row r="819" spans="1:12" x14ac:dyDescent="0.35">
      <c r="A819" s="13" t="s">
        <v>853</v>
      </c>
      <c r="B819" s="13" t="s">
        <v>18</v>
      </c>
      <c r="C819" s="13" t="s">
        <v>19</v>
      </c>
      <c r="D819" s="13" t="s">
        <v>27</v>
      </c>
      <c r="E819" s="13" t="s">
        <v>31</v>
      </c>
      <c r="F819" s="13" t="s">
        <v>44</v>
      </c>
      <c r="G819" s="33">
        <v>43484</v>
      </c>
      <c r="H819" t="s">
        <v>23</v>
      </c>
      <c r="I819">
        <v>271.04000000000002</v>
      </c>
      <c r="J819">
        <v>4.7619047620000003</v>
      </c>
      <c r="K819">
        <v>13.552</v>
      </c>
      <c r="L819">
        <v>9.6</v>
      </c>
    </row>
    <row r="820" spans="1:12" x14ac:dyDescent="0.35">
      <c r="A820" s="13" t="s">
        <v>854</v>
      </c>
      <c r="B820" s="13" t="s">
        <v>42</v>
      </c>
      <c r="C820" s="13" t="s">
        <v>43</v>
      </c>
      <c r="D820" s="13" t="s">
        <v>20</v>
      </c>
      <c r="E820" s="13" t="s">
        <v>31</v>
      </c>
      <c r="F820" s="13" t="s">
        <v>22</v>
      </c>
      <c r="G820" s="33">
        <v>43492</v>
      </c>
      <c r="H820" t="s">
        <v>33</v>
      </c>
      <c r="I820">
        <v>384.64</v>
      </c>
      <c r="J820">
        <v>4.7619047620000003</v>
      </c>
      <c r="K820">
        <v>19.231999999999999</v>
      </c>
      <c r="L820">
        <v>8.4</v>
      </c>
    </row>
    <row r="821" spans="1:12" x14ac:dyDescent="0.35">
      <c r="A821" s="13" t="s">
        <v>855</v>
      </c>
      <c r="B821" s="13" t="s">
        <v>42</v>
      </c>
      <c r="C821" s="13" t="s">
        <v>43</v>
      </c>
      <c r="D821" s="13" t="s">
        <v>20</v>
      </c>
      <c r="E821" s="13" t="s">
        <v>31</v>
      </c>
      <c r="F821" s="13" t="s">
        <v>44</v>
      </c>
      <c r="G821" s="33">
        <v>43499</v>
      </c>
      <c r="H821" t="s">
        <v>33</v>
      </c>
      <c r="I821">
        <v>235.8</v>
      </c>
      <c r="J821">
        <v>4.7619047620000003</v>
      </c>
      <c r="K821">
        <v>11.79</v>
      </c>
      <c r="L821">
        <v>6</v>
      </c>
    </row>
    <row r="822" spans="1:12" x14ac:dyDescent="0.35">
      <c r="A822" s="13" t="s">
        <v>856</v>
      </c>
      <c r="B822" s="13" t="s">
        <v>42</v>
      </c>
      <c r="C822" s="13" t="s">
        <v>43</v>
      </c>
      <c r="D822" s="13" t="s">
        <v>27</v>
      </c>
      <c r="E822" s="13" t="s">
        <v>31</v>
      </c>
      <c r="F822" s="13" t="s">
        <v>28</v>
      </c>
      <c r="G822" s="33">
        <v>43549</v>
      </c>
      <c r="H822" t="s">
        <v>23</v>
      </c>
      <c r="I822">
        <v>211.56</v>
      </c>
      <c r="J822">
        <v>4.7619047620000003</v>
      </c>
      <c r="K822">
        <v>10.577999999999999</v>
      </c>
      <c r="L822">
        <v>6.7</v>
      </c>
    </row>
    <row r="823" spans="1:12" x14ac:dyDescent="0.35">
      <c r="A823" s="13" t="s">
        <v>857</v>
      </c>
      <c r="B823" s="13" t="s">
        <v>18</v>
      </c>
      <c r="C823" s="13" t="s">
        <v>19</v>
      </c>
      <c r="D823" s="13" t="s">
        <v>20</v>
      </c>
      <c r="E823" s="13" t="s">
        <v>21</v>
      </c>
      <c r="F823" s="13" t="s">
        <v>32</v>
      </c>
      <c r="G823" s="33">
        <v>43520</v>
      </c>
      <c r="H823" t="s">
        <v>33</v>
      </c>
      <c r="I823">
        <v>95.36</v>
      </c>
      <c r="J823">
        <v>4.7619047620000003</v>
      </c>
      <c r="K823">
        <v>4.7679999999999998</v>
      </c>
      <c r="L823">
        <v>4.0999999999999996</v>
      </c>
    </row>
    <row r="824" spans="1:12" x14ac:dyDescent="0.35">
      <c r="A824" s="13" t="s">
        <v>858</v>
      </c>
      <c r="B824" s="13" t="s">
        <v>25</v>
      </c>
      <c r="C824" s="13" t="s">
        <v>26</v>
      </c>
      <c r="D824" s="13" t="s">
        <v>20</v>
      </c>
      <c r="E824" s="13" t="s">
        <v>31</v>
      </c>
      <c r="F824" s="13" t="s">
        <v>36</v>
      </c>
      <c r="G824" s="33">
        <v>43503</v>
      </c>
      <c r="H824" t="s">
        <v>29</v>
      </c>
      <c r="I824">
        <v>10.17</v>
      </c>
      <c r="J824">
        <v>4.7619047620000003</v>
      </c>
      <c r="K824">
        <v>0.50849999999999995</v>
      </c>
      <c r="L824">
        <v>5.9</v>
      </c>
    </row>
    <row r="825" spans="1:12" x14ac:dyDescent="0.35">
      <c r="A825" s="13" t="s">
        <v>859</v>
      </c>
      <c r="B825" s="13" t="s">
        <v>18</v>
      </c>
      <c r="C825" s="13" t="s">
        <v>19</v>
      </c>
      <c r="D825" s="13" t="s">
        <v>27</v>
      </c>
      <c r="E825" s="13" t="s">
        <v>21</v>
      </c>
      <c r="F825" s="13" t="s">
        <v>22</v>
      </c>
      <c r="G825" s="33">
        <v>43528</v>
      </c>
      <c r="H825" t="s">
        <v>29</v>
      </c>
      <c r="I825">
        <v>206.13</v>
      </c>
      <c r="J825">
        <v>4.7619047620000003</v>
      </c>
      <c r="K825">
        <v>10.3065</v>
      </c>
      <c r="L825">
        <v>8.6999999999999993</v>
      </c>
    </row>
    <row r="826" spans="1:12" x14ac:dyDescent="0.35">
      <c r="A826" s="13" t="s">
        <v>860</v>
      </c>
      <c r="B826" s="13" t="s">
        <v>42</v>
      </c>
      <c r="C826" s="13" t="s">
        <v>43</v>
      </c>
      <c r="D826" s="13" t="s">
        <v>20</v>
      </c>
      <c r="E826" s="13" t="s">
        <v>21</v>
      </c>
      <c r="F826" s="13" t="s">
        <v>36</v>
      </c>
      <c r="G826" s="33">
        <v>43510</v>
      </c>
      <c r="H826" t="s">
        <v>33</v>
      </c>
      <c r="I826">
        <v>420.56</v>
      </c>
      <c r="J826">
        <v>4.7619047620000003</v>
      </c>
      <c r="K826">
        <v>21.027999999999999</v>
      </c>
      <c r="L826">
        <v>4.5</v>
      </c>
    </row>
    <row r="827" spans="1:12" x14ac:dyDescent="0.35">
      <c r="A827" s="13" t="s">
        <v>861</v>
      </c>
      <c r="B827" s="13" t="s">
        <v>18</v>
      </c>
      <c r="C827" s="13" t="s">
        <v>19</v>
      </c>
      <c r="D827" s="13" t="s">
        <v>20</v>
      </c>
      <c r="E827" s="13" t="s">
        <v>21</v>
      </c>
      <c r="F827" s="13" t="s">
        <v>36</v>
      </c>
      <c r="G827" s="33">
        <v>43494</v>
      </c>
      <c r="H827" t="s">
        <v>33</v>
      </c>
      <c r="I827">
        <v>88.04</v>
      </c>
      <c r="J827">
        <v>4.7619047620000003</v>
      </c>
      <c r="K827">
        <v>4.4020000000000001</v>
      </c>
      <c r="L827">
        <v>6.6</v>
      </c>
    </row>
    <row r="828" spans="1:12" x14ac:dyDescent="0.35">
      <c r="A828" s="13" t="s">
        <v>862</v>
      </c>
      <c r="B828" s="13" t="s">
        <v>42</v>
      </c>
      <c r="C828" s="13" t="s">
        <v>43</v>
      </c>
      <c r="D828" s="13" t="s">
        <v>20</v>
      </c>
      <c r="E828" s="13" t="s">
        <v>21</v>
      </c>
      <c r="F828" s="13" t="s">
        <v>22</v>
      </c>
      <c r="G828" s="33">
        <v>43493</v>
      </c>
      <c r="H828" t="s">
        <v>33</v>
      </c>
      <c r="I828">
        <v>648.99</v>
      </c>
      <c r="J828">
        <v>4.7619047620000003</v>
      </c>
      <c r="K828">
        <v>32.4495</v>
      </c>
      <c r="L828">
        <v>7.7</v>
      </c>
    </row>
    <row r="829" spans="1:12" x14ac:dyDescent="0.35">
      <c r="A829" s="13" t="s">
        <v>863</v>
      </c>
      <c r="B829" s="13" t="s">
        <v>18</v>
      </c>
      <c r="C829" s="13" t="s">
        <v>19</v>
      </c>
      <c r="D829" s="13" t="s">
        <v>20</v>
      </c>
      <c r="E829" s="13" t="s">
        <v>31</v>
      </c>
      <c r="F829" s="13" t="s">
        <v>46</v>
      </c>
      <c r="G829" s="33">
        <v>43550</v>
      </c>
      <c r="H829" t="s">
        <v>33</v>
      </c>
      <c r="I829">
        <v>123.84</v>
      </c>
      <c r="J829">
        <v>4.7619047620000003</v>
      </c>
      <c r="K829">
        <v>6.1920000000000002</v>
      </c>
      <c r="L829">
        <v>8.5</v>
      </c>
    </row>
    <row r="830" spans="1:12" x14ac:dyDescent="0.35">
      <c r="A830" s="13" t="s">
        <v>864</v>
      </c>
      <c r="B830" s="13" t="s">
        <v>25</v>
      </c>
      <c r="C830" s="13" t="s">
        <v>26</v>
      </c>
      <c r="D830" s="13" t="s">
        <v>27</v>
      </c>
      <c r="E830" s="13" t="s">
        <v>31</v>
      </c>
      <c r="F830" s="13" t="s">
        <v>28</v>
      </c>
      <c r="G830" s="33">
        <v>43548</v>
      </c>
      <c r="H830" t="s">
        <v>29</v>
      </c>
      <c r="I830">
        <v>649.5</v>
      </c>
      <c r="J830">
        <v>4.7619047620000003</v>
      </c>
      <c r="K830">
        <v>32.475000000000001</v>
      </c>
      <c r="L830">
        <v>5.2</v>
      </c>
    </row>
    <row r="831" spans="1:12" x14ac:dyDescent="0.35">
      <c r="A831" s="13" t="s">
        <v>865</v>
      </c>
      <c r="B831" s="13" t="s">
        <v>18</v>
      </c>
      <c r="C831" s="13" t="s">
        <v>19</v>
      </c>
      <c r="D831" s="13" t="s">
        <v>20</v>
      </c>
      <c r="E831" s="13" t="s">
        <v>21</v>
      </c>
      <c r="F831" s="13" t="s">
        <v>28</v>
      </c>
      <c r="G831" s="33">
        <v>43466</v>
      </c>
      <c r="H831" t="s">
        <v>33</v>
      </c>
      <c r="I831">
        <v>742.2</v>
      </c>
      <c r="J831">
        <v>4.7619047620000003</v>
      </c>
      <c r="K831">
        <v>37.11</v>
      </c>
      <c r="L831">
        <v>4.3</v>
      </c>
    </row>
    <row r="832" spans="1:12" x14ac:dyDescent="0.35">
      <c r="A832" s="13" t="s">
        <v>866</v>
      </c>
      <c r="B832" s="13" t="s">
        <v>18</v>
      </c>
      <c r="C832" s="13" t="s">
        <v>19</v>
      </c>
      <c r="D832" s="13" t="s">
        <v>27</v>
      </c>
      <c r="E832" s="13" t="s">
        <v>31</v>
      </c>
      <c r="F832" s="13" t="s">
        <v>28</v>
      </c>
      <c r="G832" s="33">
        <v>43489</v>
      </c>
      <c r="H832" t="s">
        <v>29</v>
      </c>
      <c r="I832">
        <v>84.48</v>
      </c>
      <c r="J832">
        <v>4.7619047620000003</v>
      </c>
      <c r="K832">
        <v>4.2240000000000002</v>
      </c>
      <c r="L832">
        <v>7.6</v>
      </c>
    </row>
    <row r="833" spans="1:12" x14ac:dyDescent="0.35">
      <c r="A833" s="13" t="s">
        <v>867</v>
      </c>
      <c r="B833" s="13" t="s">
        <v>42</v>
      </c>
      <c r="C833" s="13" t="s">
        <v>43</v>
      </c>
      <c r="D833" s="13" t="s">
        <v>27</v>
      </c>
      <c r="E833" s="13" t="s">
        <v>31</v>
      </c>
      <c r="F833" s="13" t="s">
        <v>22</v>
      </c>
      <c r="G833" s="33">
        <v>43521</v>
      </c>
      <c r="H833" t="s">
        <v>29</v>
      </c>
      <c r="I833">
        <v>250.28</v>
      </c>
      <c r="J833">
        <v>4.7619047620000003</v>
      </c>
      <c r="K833">
        <v>12.513999999999999</v>
      </c>
      <c r="L833">
        <v>9.5</v>
      </c>
    </row>
    <row r="834" spans="1:12" x14ac:dyDescent="0.35">
      <c r="A834" s="13" t="s">
        <v>868</v>
      </c>
      <c r="B834" s="13" t="s">
        <v>42</v>
      </c>
      <c r="C834" s="13" t="s">
        <v>43</v>
      </c>
      <c r="D834" s="13" t="s">
        <v>20</v>
      </c>
      <c r="E834" s="13" t="s">
        <v>21</v>
      </c>
      <c r="F834" s="13" t="s">
        <v>36</v>
      </c>
      <c r="G834" s="33">
        <v>43474</v>
      </c>
      <c r="H834" t="s">
        <v>29</v>
      </c>
      <c r="I834">
        <v>94.8</v>
      </c>
      <c r="J834">
        <v>4.7619047620000003</v>
      </c>
      <c r="K834">
        <v>4.74</v>
      </c>
      <c r="L834">
        <v>4.0999999999999996</v>
      </c>
    </row>
    <row r="835" spans="1:12" x14ac:dyDescent="0.35">
      <c r="A835" s="13" t="s">
        <v>869</v>
      </c>
      <c r="B835" s="13" t="s">
        <v>18</v>
      </c>
      <c r="C835" s="13" t="s">
        <v>19</v>
      </c>
      <c r="D835" s="13" t="s">
        <v>20</v>
      </c>
      <c r="E835" s="13" t="s">
        <v>31</v>
      </c>
      <c r="F835" s="13" t="s">
        <v>22</v>
      </c>
      <c r="G835" s="33">
        <v>43510</v>
      </c>
      <c r="H835" t="s">
        <v>23</v>
      </c>
      <c r="I835">
        <v>91.3</v>
      </c>
      <c r="J835">
        <v>4.7619047620000003</v>
      </c>
      <c r="K835">
        <v>4.5650000000000004</v>
      </c>
      <c r="L835">
        <v>9.1999999999999993</v>
      </c>
    </row>
    <row r="836" spans="1:12" x14ac:dyDescent="0.35">
      <c r="A836" s="13" t="s">
        <v>870</v>
      </c>
      <c r="B836" s="13" t="s">
        <v>42</v>
      </c>
      <c r="C836" s="13" t="s">
        <v>43</v>
      </c>
      <c r="D836" s="13" t="s">
        <v>20</v>
      </c>
      <c r="E836" s="13" t="s">
        <v>21</v>
      </c>
      <c r="F836" s="13" t="s">
        <v>32</v>
      </c>
      <c r="G836" s="33">
        <v>43536</v>
      </c>
      <c r="H836" t="s">
        <v>23</v>
      </c>
      <c r="I836">
        <v>285.11</v>
      </c>
      <c r="J836">
        <v>4.7619047620000003</v>
      </c>
      <c r="K836">
        <v>14.2555</v>
      </c>
      <c r="L836">
        <v>5.4</v>
      </c>
    </row>
    <row r="837" spans="1:12" x14ac:dyDescent="0.35">
      <c r="A837" s="13" t="s">
        <v>871</v>
      </c>
      <c r="B837" s="13" t="s">
        <v>18</v>
      </c>
      <c r="C837" s="13" t="s">
        <v>19</v>
      </c>
      <c r="D837" s="13" t="s">
        <v>27</v>
      </c>
      <c r="E837" s="13" t="s">
        <v>31</v>
      </c>
      <c r="F837" s="13" t="s">
        <v>46</v>
      </c>
      <c r="G837" s="33">
        <v>43550</v>
      </c>
      <c r="H837" t="s">
        <v>29</v>
      </c>
      <c r="I837">
        <v>52.38</v>
      </c>
      <c r="J837">
        <v>4.7619047620000003</v>
      </c>
      <c r="K837">
        <v>2.6190000000000002</v>
      </c>
      <c r="L837">
        <v>5.8</v>
      </c>
    </row>
    <row r="838" spans="1:12" x14ac:dyDescent="0.35">
      <c r="A838" s="13" t="s">
        <v>872</v>
      </c>
      <c r="B838" s="13" t="s">
        <v>18</v>
      </c>
      <c r="C838" s="13" t="s">
        <v>19</v>
      </c>
      <c r="D838" s="13" t="s">
        <v>20</v>
      </c>
      <c r="E838" s="13" t="s">
        <v>31</v>
      </c>
      <c r="F838" s="13" t="s">
        <v>46</v>
      </c>
      <c r="G838" s="33">
        <v>43474</v>
      </c>
      <c r="H838" t="s">
        <v>23</v>
      </c>
      <c r="I838">
        <v>192.7</v>
      </c>
      <c r="J838">
        <v>4.7619047620000003</v>
      </c>
      <c r="K838">
        <v>9.6349999999999998</v>
      </c>
      <c r="L838">
        <v>5.6</v>
      </c>
    </row>
    <row r="839" spans="1:12" x14ac:dyDescent="0.35">
      <c r="A839" s="13" t="s">
        <v>873</v>
      </c>
      <c r="B839" s="13" t="s">
        <v>42</v>
      </c>
      <c r="C839" s="13" t="s">
        <v>43</v>
      </c>
      <c r="D839" s="13" t="s">
        <v>27</v>
      </c>
      <c r="E839" s="13" t="s">
        <v>31</v>
      </c>
      <c r="F839" s="13" t="s">
        <v>36</v>
      </c>
      <c r="G839" s="33">
        <v>43467</v>
      </c>
      <c r="H839" t="s">
        <v>33</v>
      </c>
      <c r="I839">
        <v>267.77999999999997</v>
      </c>
      <c r="J839">
        <v>4.7619047620000003</v>
      </c>
      <c r="K839">
        <v>13.388999999999999</v>
      </c>
      <c r="L839">
        <v>5.0999999999999996</v>
      </c>
    </row>
    <row r="840" spans="1:12" x14ac:dyDescent="0.35">
      <c r="A840" s="13" t="s">
        <v>874</v>
      </c>
      <c r="B840" s="13" t="s">
        <v>25</v>
      </c>
      <c r="C840" s="13" t="s">
        <v>26</v>
      </c>
      <c r="D840" s="13" t="s">
        <v>27</v>
      </c>
      <c r="E840" s="13" t="s">
        <v>31</v>
      </c>
      <c r="F840" s="13" t="s">
        <v>28</v>
      </c>
      <c r="G840" s="33">
        <v>43480</v>
      </c>
      <c r="H840" t="s">
        <v>29</v>
      </c>
      <c r="I840">
        <v>558.70000000000005</v>
      </c>
      <c r="J840">
        <v>4.7619047620000003</v>
      </c>
      <c r="K840">
        <v>27.934999999999999</v>
      </c>
      <c r="L840">
        <v>5.8</v>
      </c>
    </row>
    <row r="841" spans="1:12" x14ac:dyDescent="0.35">
      <c r="A841" s="13" t="s">
        <v>875</v>
      </c>
      <c r="B841" s="13" t="s">
        <v>25</v>
      </c>
      <c r="C841" s="13" t="s">
        <v>26</v>
      </c>
      <c r="D841" s="13" t="s">
        <v>20</v>
      </c>
      <c r="E841" s="13" t="s">
        <v>21</v>
      </c>
      <c r="F841" s="13" t="s">
        <v>36</v>
      </c>
      <c r="G841" s="33">
        <v>43466</v>
      </c>
      <c r="H841" t="s">
        <v>23</v>
      </c>
      <c r="I841">
        <v>175.32</v>
      </c>
      <c r="J841">
        <v>4.7619047620000003</v>
      </c>
      <c r="K841">
        <v>8.766</v>
      </c>
      <c r="L841">
        <v>5</v>
      </c>
    </row>
    <row r="842" spans="1:12" x14ac:dyDescent="0.35">
      <c r="A842" s="13" t="s">
        <v>876</v>
      </c>
      <c r="B842" s="13" t="s">
        <v>18</v>
      </c>
      <c r="C842" s="13" t="s">
        <v>19</v>
      </c>
      <c r="D842" s="13" t="s">
        <v>27</v>
      </c>
      <c r="E842" s="13" t="s">
        <v>31</v>
      </c>
      <c r="F842" s="13" t="s">
        <v>46</v>
      </c>
      <c r="G842" s="33">
        <v>43511</v>
      </c>
      <c r="H842" t="s">
        <v>29</v>
      </c>
      <c r="I842">
        <v>155.82</v>
      </c>
      <c r="J842">
        <v>4.7619047620000003</v>
      </c>
      <c r="K842">
        <v>7.7910000000000004</v>
      </c>
      <c r="L842">
        <v>7.9</v>
      </c>
    </row>
    <row r="843" spans="1:12" x14ac:dyDescent="0.35">
      <c r="A843" s="13" t="s">
        <v>877</v>
      </c>
      <c r="B843" s="13" t="s">
        <v>42</v>
      </c>
      <c r="C843" s="13" t="s">
        <v>43</v>
      </c>
      <c r="D843" s="13" t="s">
        <v>27</v>
      </c>
      <c r="E843" s="13" t="s">
        <v>31</v>
      </c>
      <c r="F843" s="13" t="s">
        <v>28</v>
      </c>
      <c r="G843" s="33">
        <v>43524</v>
      </c>
      <c r="H843" t="s">
        <v>29</v>
      </c>
      <c r="I843">
        <v>60.3</v>
      </c>
      <c r="J843">
        <v>4.7619047620000003</v>
      </c>
      <c r="K843">
        <v>3.0150000000000001</v>
      </c>
      <c r="L843">
        <v>6</v>
      </c>
    </row>
    <row r="844" spans="1:12" x14ac:dyDescent="0.35">
      <c r="A844" s="13" t="s">
        <v>878</v>
      </c>
      <c r="B844" s="13" t="s">
        <v>18</v>
      </c>
      <c r="C844" s="13" t="s">
        <v>19</v>
      </c>
      <c r="D844" s="13" t="s">
        <v>20</v>
      </c>
      <c r="E844" s="13" t="s">
        <v>21</v>
      </c>
      <c r="F844" s="13" t="s">
        <v>36</v>
      </c>
      <c r="G844" s="33">
        <v>43526</v>
      </c>
      <c r="H844" t="s">
        <v>33</v>
      </c>
      <c r="I844">
        <v>78.94</v>
      </c>
      <c r="J844">
        <v>4.7619047620000003</v>
      </c>
      <c r="K844">
        <v>3.9470000000000001</v>
      </c>
      <c r="L844">
        <v>5</v>
      </c>
    </row>
    <row r="845" spans="1:12" x14ac:dyDescent="0.35">
      <c r="A845" s="13" t="s">
        <v>879</v>
      </c>
      <c r="B845" s="13" t="s">
        <v>25</v>
      </c>
      <c r="C845" s="13" t="s">
        <v>26</v>
      </c>
      <c r="D845" s="13" t="s">
        <v>20</v>
      </c>
      <c r="E845" s="13" t="s">
        <v>21</v>
      </c>
      <c r="F845" s="13" t="s">
        <v>44</v>
      </c>
      <c r="G845" s="33">
        <v>43509</v>
      </c>
      <c r="H845" t="s">
        <v>33</v>
      </c>
      <c r="I845">
        <v>29.74</v>
      </c>
      <c r="J845">
        <v>4.7619047620000003</v>
      </c>
      <c r="K845">
        <v>1.4870000000000001</v>
      </c>
      <c r="L845">
        <v>8.9</v>
      </c>
    </row>
    <row r="846" spans="1:12" x14ac:dyDescent="0.35">
      <c r="A846" s="13" t="s">
        <v>880</v>
      </c>
      <c r="B846" s="13" t="s">
        <v>18</v>
      </c>
      <c r="C846" s="13" t="s">
        <v>19</v>
      </c>
      <c r="D846" s="13" t="s">
        <v>27</v>
      </c>
      <c r="E846" s="13" t="s">
        <v>31</v>
      </c>
      <c r="F846" s="13" t="s">
        <v>46</v>
      </c>
      <c r="G846" s="33">
        <v>43491</v>
      </c>
      <c r="H846" t="s">
        <v>29</v>
      </c>
      <c r="I846">
        <v>21.32</v>
      </c>
      <c r="J846">
        <v>4.7619047620000003</v>
      </c>
      <c r="K846">
        <v>1.0660000000000001</v>
      </c>
      <c r="L846">
        <v>5.9</v>
      </c>
    </row>
    <row r="847" spans="1:12" x14ac:dyDescent="0.35">
      <c r="A847" s="13" t="s">
        <v>881</v>
      </c>
      <c r="B847" s="13" t="s">
        <v>18</v>
      </c>
      <c r="C847" s="13" t="s">
        <v>19</v>
      </c>
      <c r="D847" s="13" t="s">
        <v>20</v>
      </c>
      <c r="E847" s="13" t="s">
        <v>31</v>
      </c>
      <c r="F847" s="13" t="s">
        <v>28</v>
      </c>
      <c r="G847" s="33">
        <v>43495</v>
      </c>
      <c r="H847" t="s">
        <v>33</v>
      </c>
      <c r="I847">
        <v>281.33999999999997</v>
      </c>
      <c r="J847">
        <v>4.7619047620000003</v>
      </c>
      <c r="K847">
        <v>14.067</v>
      </c>
      <c r="L847">
        <v>5.9</v>
      </c>
    </row>
    <row r="848" spans="1:12" x14ac:dyDescent="0.35">
      <c r="A848" s="13" t="s">
        <v>882</v>
      </c>
      <c r="B848" s="13" t="s">
        <v>18</v>
      </c>
      <c r="C848" s="13" t="s">
        <v>19</v>
      </c>
      <c r="D848" s="13" t="s">
        <v>20</v>
      </c>
      <c r="E848" s="13" t="s">
        <v>31</v>
      </c>
      <c r="F848" s="13" t="s">
        <v>28</v>
      </c>
      <c r="G848" s="33">
        <v>43492</v>
      </c>
      <c r="H848" t="s">
        <v>23</v>
      </c>
      <c r="I848">
        <v>73.260000000000005</v>
      </c>
      <c r="J848">
        <v>4.7619047620000003</v>
      </c>
      <c r="K848">
        <v>3.6629999999999998</v>
      </c>
      <c r="L848">
        <v>9.6999999999999993</v>
      </c>
    </row>
    <row r="849" spans="1:12" x14ac:dyDescent="0.35">
      <c r="A849" s="13" t="s">
        <v>883</v>
      </c>
      <c r="B849" s="13" t="s">
        <v>25</v>
      </c>
      <c r="C849" s="13" t="s">
        <v>26</v>
      </c>
      <c r="D849" s="13" t="s">
        <v>27</v>
      </c>
      <c r="E849" s="13" t="s">
        <v>21</v>
      </c>
      <c r="F849" s="13" t="s">
        <v>36</v>
      </c>
      <c r="G849" s="33">
        <v>43495</v>
      </c>
      <c r="H849" t="s">
        <v>33</v>
      </c>
      <c r="I849">
        <v>22.38</v>
      </c>
      <c r="J849">
        <v>4.7619047620000003</v>
      </c>
      <c r="K849">
        <v>1.119</v>
      </c>
      <c r="L849">
        <v>8.6</v>
      </c>
    </row>
    <row r="850" spans="1:12" x14ac:dyDescent="0.35">
      <c r="A850" s="13" t="s">
        <v>884</v>
      </c>
      <c r="B850" s="13" t="s">
        <v>25</v>
      </c>
      <c r="C850" s="13" t="s">
        <v>26</v>
      </c>
      <c r="D850" s="13" t="s">
        <v>20</v>
      </c>
      <c r="E850" s="13" t="s">
        <v>21</v>
      </c>
      <c r="F850" s="13" t="s">
        <v>44</v>
      </c>
      <c r="G850" s="33">
        <v>43473</v>
      </c>
      <c r="H850" t="s">
        <v>29</v>
      </c>
      <c r="I850">
        <v>655.92</v>
      </c>
      <c r="J850">
        <v>4.7619047620000003</v>
      </c>
      <c r="K850">
        <v>32.795999999999999</v>
      </c>
      <c r="L850">
        <v>4</v>
      </c>
    </row>
    <row r="851" spans="1:12" x14ac:dyDescent="0.35">
      <c r="A851" s="13" t="s">
        <v>885</v>
      </c>
      <c r="B851" s="13" t="s">
        <v>18</v>
      </c>
      <c r="C851" s="13" t="s">
        <v>19</v>
      </c>
      <c r="D851" s="13" t="s">
        <v>27</v>
      </c>
      <c r="E851" s="13" t="s">
        <v>21</v>
      </c>
      <c r="F851" s="13" t="s">
        <v>46</v>
      </c>
      <c r="G851" s="33">
        <v>43484</v>
      </c>
      <c r="H851" t="s">
        <v>29</v>
      </c>
      <c r="I851">
        <v>594.6</v>
      </c>
      <c r="J851">
        <v>4.7619047620000003</v>
      </c>
      <c r="K851">
        <v>29.73</v>
      </c>
      <c r="L851">
        <v>4.2</v>
      </c>
    </row>
    <row r="852" spans="1:12" x14ac:dyDescent="0.35">
      <c r="A852" s="13" t="s">
        <v>886</v>
      </c>
      <c r="B852" s="13" t="s">
        <v>18</v>
      </c>
      <c r="C852" s="13" t="s">
        <v>19</v>
      </c>
      <c r="D852" s="13" t="s">
        <v>27</v>
      </c>
      <c r="E852" s="13" t="s">
        <v>31</v>
      </c>
      <c r="F852" s="13" t="s">
        <v>46</v>
      </c>
      <c r="G852" s="33">
        <v>43490</v>
      </c>
      <c r="H852" t="s">
        <v>29</v>
      </c>
      <c r="I852">
        <v>74.099999999999994</v>
      </c>
      <c r="J852">
        <v>4.7619047620000003</v>
      </c>
      <c r="K852">
        <v>3.7050000000000001</v>
      </c>
      <c r="L852">
        <v>9.1999999999999993</v>
      </c>
    </row>
    <row r="853" spans="1:12" x14ac:dyDescent="0.35">
      <c r="A853" s="13" t="s">
        <v>887</v>
      </c>
      <c r="B853" s="13" t="s">
        <v>18</v>
      </c>
      <c r="C853" s="13" t="s">
        <v>19</v>
      </c>
      <c r="D853" s="13" t="s">
        <v>27</v>
      </c>
      <c r="E853" s="13" t="s">
        <v>21</v>
      </c>
      <c r="F853" s="13" t="s">
        <v>46</v>
      </c>
      <c r="G853" s="33">
        <v>43515</v>
      </c>
      <c r="H853" t="s">
        <v>23</v>
      </c>
      <c r="I853">
        <v>196.96</v>
      </c>
      <c r="J853">
        <v>4.7619047620000003</v>
      </c>
      <c r="K853">
        <v>9.8480000000000008</v>
      </c>
      <c r="L853">
        <v>9.1999999999999993</v>
      </c>
    </row>
    <row r="854" spans="1:12" x14ac:dyDescent="0.35">
      <c r="A854" s="13" t="s">
        <v>888</v>
      </c>
      <c r="B854" s="13" t="s">
        <v>25</v>
      </c>
      <c r="C854" s="13" t="s">
        <v>26</v>
      </c>
      <c r="D854" s="13" t="s">
        <v>27</v>
      </c>
      <c r="E854" s="13" t="s">
        <v>31</v>
      </c>
      <c r="F854" s="13" t="s">
        <v>22</v>
      </c>
      <c r="G854" s="33">
        <v>43479</v>
      </c>
      <c r="H854" t="s">
        <v>23</v>
      </c>
      <c r="I854">
        <v>372.33</v>
      </c>
      <c r="J854">
        <v>4.7619047620000003</v>
      </c>
      <c r="K854">
        <v>18.616499999999998</v>
      </c>
      <c r="L854">
        <v>5</v>
      </c>
    </row>
    <row r="855" spans="1:12" x14ac:dyDescent="0.35">
      <c r="A855" s="13" t="s">
        <v>889</v>
      </c>
      <c r="B855" s="13" t="s">
        <v>42</v>
      </c>
      <c r="C855" s="13" t="s">
        <v>43</v>
      </c>
      <c r="D855" s="13" t="s">
        <v>27</v>
      </c>
      <c r="E855" s="13" t="s">
        <v>21</v>
      </c>
      <c r="F855" s="13" t="s">
        <v>28</v>
      </c>
      <c r="G855" s="33">
        <v>43521</v>
      </c>
      <c r="H855" t="s">
        <v>23</v>
      </c>
      <c r="I855">
        <v>527.9</v>
      </c>
      <c r="J855">
        <v>4.7619047620000003</v>
      </c>
      <c r="K855">
        <v>26.395</v>
      </c>
      <c r="L855">
        <v>10</v>
      </c>
    </row>
    <row r="856" spans="1:12" x14ac:dyDescent="0.35">
      <c r="A856" s="13" t="s">
        <v>890</v>
      </c>
      <c r="B856" s="13" t="s">
        <v>18</v>
      </c>
      <c r="C856" s="13" t="s">
        <v>19</v>
      </c>
      <c r="D856" s="13" t="s">
        <v>20</v>
      </c>
      <c r="E856" s="13" t="s">
        <v>21</v>
      </c>
      <c r="F856" s="13" t="s">
        <v>22</v>
      </c>
      <c r="G856" s="33">
        <v>43488</v>
      </c>
      <c r="H856" t="s">
        <v>23</v>
      </c>
      <c r="I856">
        <v>479.75</v>
      </c>
      <c r="J856">
        <v>4.7619047620000003</v>
      </c>
      <c r="K856">
        <v>23.987500000000001</v>
      </c>
      <c r="L856">
        <v>8.8000000000000007</v>
      </c>
    </row>
    <row r="857" spans="1:12" x14ac:dyDescent="0.35">
      <c r="A857" s="13" t="s">
        <v>891</v>
      </c>
      <c r="B857" s="13" t="s">
        <v>42</v>
      </c>
      <c r="C857" s="13" t="s">
        <v>43</v>
      </c>
      <c r="D857" s="13" t="s">
        <v>27</v>
      </c>
      <c r="E857" s="13" t="s">
        <v>21</v>
      </c>
      <c r="F857" s="13" t="s">
        <v>46</v>
      </c>
      <c r="G857" s="33">
        <v>43512</v>
      </c>
      <c r="H857" t="s">
        <v>29</v>
      </c>
      <c r="I857">
        <v>328.59</v>
      </c>
      <c r="J857">
        <v>4.7619047620000003</v>
      </c>
      <c r="K857">
        <v>16.429500000000001</v>
      </c>
      <c r="L857">
        <v>4.2</v>
      </c>
    </row>
    <row r="858" spans="1:12" x14ac:dyDescent="0.35">
      <c r="A858" s="13" t="s">
        <v>892</v>
      </c>
      <c r="B858" s="13" t="s">
        <v>42</v>
      </c>
      <c r="C858" s="13" t="s">
        <v>43</v>
      </c>
      <c r="D858" s="13" t="s">
        <v>27</v>
      </c>
      <c r="E858" s="13" t="s">
        <v>31</v>
      </c>
      <c r="F858" s="13" t="s">
        <v>44</v>
      </c>
      <c r="G858" s="33">
        <v>43466</v>
      </c>
      <c r="H858" t="s">
        <v>29</v>
      </c>
      <c r="I858">
        <v>168.96</v>
      </c>
      <c r="J858">
        <v>4.7619047620000003</v>
      </c>
      <c r="K858">
        <v>8.4480000000000004</v>
      </c>
      <c r="L858">
        <v>6.3</v>
      </c>
    </row>
    <row r="859" spans="1:12" x14ac:dyDescent="0.35">
      <c r="A859" s="13" t="s">
        <v>893</v>
      </c>
      <c r="B859" s="13" t="s">
        <v>18</v>
      </c>
      <c r="C859" s="13" t="s">
        <v>19</v>
      </c>
      <c r="D859" s="13" t="s">
        <v>20</v>
      </c>
      <c r="E859" s="13" t="s">
        <v>21</v>
      </c>
      <c r="F859" s="13" t="s">
        <v>32</v>
      </c>
      <c r="G859" s="33">
        <v>43531</v>
      </c>
      <c r="H859" t="s">
        <v>29</v>
      </c>
      <c r="I859">
        <v>113.24</v>
      </c>
      <c r="J859">
        <v>4.7619047620000003</v>
      </c>
      <c r="K859">
        <v>5.6619999999999999</v>
      </c>
      <c r="L859">
        <v>8.1999999999999993</v>
      </c>
    </row>
    <row r="860" spans="1:12" x14ac:dyDescent="0.35">
      <c r="A860" s="13" t="s">
        <v>894</v>
      </c>
      <c r="B860" s="13" t="s">
        <v>42</v>
      </c>
      <c r="C860" s="13" t="s">
        <v>43</v>
      </c>
      <c r="D860" s="13" t="s">
        <v>27</v>
      </c>
      <c r="E860" s="13" t="s">
        <v>31</v>
      </c>
      <c r="F860" s="13" t="s">
        <v>22</v>
      </c>
      <c r="G860" s="33">
        <v>43511</v>
      </c>
      <c r="H860" t="s">
        <v>29</v>
      </c>
      <c r="I860">
        <v>345.54</v>
      </c>
      <c r="J860">
        <v>4.7619047620000003</v>
      </c>
      <c r="K860">
        <v>17.277000000000001</v>
      </c>
      <c r="L860">
        <v>5.0999999999999996</v>
      </c>
    </row>
    <row r="861" spans="1:12" x14ac:dyDescent="0.35">
      <c r="A861" s="13" t="s">
        <v>895</v>
      </c>
      <c r="B861" s="13" t="s">
        <v>18</v>
      </c>
      <c r="C861" s="13" t="s">
        <v>19</v>
      </c>
      <c r="D861" s="13" t="s">
        <v>20</v>
      </c>
      <c r="E861" s="13" t="s">
        <v>21</v>
      </c>
      <c r="F861" s="13" t="s">
        <v>44</v>
      </c>
      <c r="G861" s="33">
        <v>43488</v>
      </c>
      <c r="H861" t="s">
        <v>29</v>
      </c>
      <c r="I861">
        <v>428.67</v>
      </c>
      <c r="J861">
        <v>4.7619047620000003</v>
      </c>
      <c r="K861">
        <v>21.433499999999999</v>
      </c>
      <c r="L861">
        <v>5</v>
      </c>
    </row>
    <row r="862" spans="1:12" x14ac:dyDescent="0.35">
      <c r="A862" s="13" t="s">
        <v>896</v>
      </c>
      <c r="B862" s="13" t="s">
        <v>25</v>
      </c>
      <c r="C862" s="13" t="s">
        <v>26</v>
      </c>
      <c r="D862" s="13" t="s">
        <v>20</v>
      </c>
      <c r="E862" s="13" t="s">
        <v>21</v>
      </c>
      <c r="F862" s="13" t="s">
        <v>32</v>
      </c>
      <c r="G862" s="33">
        <v>43516</v>
      </c>
      <c r="H862" t="s">
        <v>23</v>
      </c>
      <c r="I862">
        <v>86.27</v>
      </c>
      <c r="J862">
        <v>4.7619047620000003</v>
      </c>
      <c r="K862">
        <v>4.3135000000000003</v>
      </c>
      <c r="L862">
        <v>7</v>
      </c>
    </row>
    <row r="863" spans="1:12" x14ac:dyDescent="0.35">
      <c r="A863" s="13" t="s">
        <v>897</v>
      </c>
      <c r="B863" s="13" t="s">
        <v>18</v>
      </c>
      <c r="C863" s="13" t="s">
        <v>19</v>
      </c>
      <c r="D863" s="13" t="s">
        <v>20</v>
      </c>
      <c r="E863" s="13" t="s">
        <v>31</v>
      </c>
      <c r="F863" s="13" t="s">
        <v>36</v>
      </c>
      <c r="G863" s="33">
        <v>43473</v>
      </c>
      <c r="H863" t="s">
        <v>23</v>
      </c>
      <c r="I863">
        <v>25.52</v>
      </c>
      <c r="J863">
        <v>4.7619047620000003</v>
      </c>
      <c r="K863">
        <v>1.276</v>
      </c>
      <c r="L863">
        <v>7.8</v>
      </c>
    </row>
    <row r="864" spans="1:12" x14ac:dyDescent="0.35">
      <c r="A864" s="13" t="s">
        <v>898</v>
      </c>
      <c r="B864" s="13" t="s">
        <v>42</v>
      </c>
      <c r="C864" s="13" t="s">
        <v>43</v>
      </c>
      <c r="D864" s="13" t="s">
        <v>27</v>
      </c>
      <c r="E864" s="13" t="s">
        <v>21</v>
      </c>
      <c r="F864" s="13" t="s">
        <v>32</v>
      </c>
      <c r="G864" s="33">
        <v>43541</v>
      </c>
      <c r="H864" t="s">
        <v>33</v>
      </c>
      <c r="I864">
        <v>101.52</v>
      </c>
      <c r="J864">
        <v>4.7619047620000003</v>
      </c>
      <c r="K864">
        <v>5.0759999999999996</v>
      </c>
      <c r="L864">
        <v>4.3</v>
      </c>
    </row>
    <row r="865" spans="1:12" x14ac:dyDescent="0.35">
      <c r="A865" s="13" t="s">
        <v>899</v>
      </c>
      <c r="B865" s="13" t="s">
        <v>42</v>
      </c>
      <c r="C865" s="13" t="s">
        <v>43</v>
      </c>
      <c r="D865" s="13" t="s">
        <v>27</v>
      </c>
      <c r="E865" s="13" t="s">
        <v>21</v>
      </c>
      <c r="F865" s="13" t="s">
        <v>32</v>
      </c>
      <c r="G865" s="33">
        <v>43477</v>
      </c>
      <c r="H865" t="s">
        <v>29</v>
      </c>
      <c r="I865">
        <v>357.49</v>
      </c>
      <c r="J865">
        <v>4.7619047620000003</v>
      </c>
      <c r="K865">
        <v>17.874500000000001</v>
      </c>
      <c r="L865">
        <v>7</v>
      </c>
    </row>
    <row r="866" spans="1:12" x14ac:dyDescent="0.35">
      <c r="A866" s="13" t="s">
        <v>900</v>
      </c>
      <c r="B866" s="13" t="s">
        <v>18</v>
      </c>
      <c r="C866" s="13" t="s">
        <v>19</v>
      </c>
      <c r="D866" s="13" t="s">
        <v>20</v>
      </c>
      <c r="E866" s="13" t="s">
        <v>21</v>
      </c>
      <c r="F866" s="13" t="s">
        <v>28</v>
      </c>
      <c r="G866" s="33">
        <v>43473</v>
      </c>
      <c r="H866" t="s">
        <v>29</v>
      </c>
      <c r="I866">
        <v>238.77</v>
      </c>
      <c r="J866">
        <v>4.7619047620000003</v>
      </c>
      <c r="K866">
        <v>11.938499999999999</v>
      </c>
      <c r="L866">
        <v>6.6</v>
      </c>
    </row>
    <row r="867" spans="1:12" x14ac:dyDescent="0.35">
      <c r="A867" s="13" t="s">
        <v>901</v>
      </c>
      <c r="B867" s="13" t="s">
        <v>25</v>
      </c>
      <c r="C867" s="13" t="s">
        <v>26</v>
      </c>
      <c r="D867" s="13" t="s">
        <v>20</v>
      </c>
      <c r="E867" s="13" t="s">
        <v>31</v>
      </c>
      <c r="F867" s="13" t="s">
        <v>22</v>
      </c>
      <c r="G867" s="33">
        <v>43491</v>
      </c>
      <c r="H867" t="s">
        <v>23</v>
      </c>
      <c r="I867">
        <v>101.43</v>
      </c>
      <c r="J867">
        <v>4.7619047620000003</v>
      </c>
      <c r="K867">
        <v>5.0715000000000003</v>
      </c>
      <c r="L867">
        <v>7.3</v>
      </c>
    </row>
    <row r="868" spans="1:12" x14ac:dyDescent="0.35">
      <c r="A868" s="13" t="s">
        <v>902</v>
      </c>
      <c r="B868" s="13" t="s">
        <v>42</v>
      </c>
      <c r="C868" s="13" t="s">
        <v>43</v>
      </c>
      <c r="D868" s="13" t="s">
        <v>20</v>
      </c>
      <c r="E868" s="13" t="s">
        <v>31</v>
      </c>
      <c r="F868" s="13" t="s">
        <v>36</v>
      </c>
      <c r="G868" s="33">
        <v>43539</v>
      </c>
      <c r="H868" t="s">
        <v>33</v>
      </c>
      <c r="I868">
        <v>724.24</v>
      </c>
      <c r="J868">
        <v>4.7619047620000003</v>
      </c>
      <c r="K868">
        <v>36.212000000000003</v>
      </c>
      <c r="L868">
        <v>6.5</v>
      </c>
    </row>
    <row r="869" spans="1:12" x14ac:dyDescent="0.35">
      <c r="A869" s="13" t="s">
        <v>903</v>
      </c>
      <c r="B869" s="13" t="s">
        <v>25</v>
      </c>
      <c r="C869" s="13" t="s">
        <v>26</v>
      </c>
      <c r="D869" s="13" t="s">
        <v>20</v>
      </c>
      <c r="E869" s="13" t="s">
        <v>21</v>
      </c>
      <c r="F869" s="13" t="s">
        <v>22</v>
      </c>
      <c r="G869" s="33">
        <v>43482</v>
      </c>
      <c r="H869" t="s">
        <v>23</v>
      </c>
      <c r="I869">
        <v>125.64</v>
      </c>
      <c r="J869">
        <v>4.7619047620000003</v>
      </c>
      <c r="K869">
        <v>6.282</v>
      </c>
      <c r="L869">
        <v>4.9000000000000004</v>
      </c>
    </row>
    <row r="870" spans="1:12" x14ac:dyDescent="0.35">
      <c r="A870" s="13" t="s">
        <v>904</v>
      </c>
      <c r="B870" s="13" t="s">
        <v>25</v>
      </c>
      <c r="C870" s="13" t="s">
        <v>26</v>
      </c>
      <c r="D870" s="13" t="s">
        <v>20</v>
      </c>
      <c r="E870" s="13" t="s">
        <v>31</v>
      </c>
      <c r="F870" s="13" t="s">
        <v>44</v>
      </c>
      <c r="G870" s="33">
        <v>43473</v>
      </c>
      <c r="H870" t="s">
        <v>33</v>
      </c>
      <c r="I870">
        <v>72.930000000000007</v>
      </c>
      <c r="J870">
        <v>4.7619047620000003</v>
      </c>
      <c r="K870">
        <v>3.6465000000000001</v>
      </c>
      <c r="L870">
        <v>4.3</v>
      </c>
    </row>
    <row r="871" spans="1:12" x14ac:dyDescent="0.35">
      <c r="A871" s="13" t="s">
        <v>905</v>
      </c>
      <c r="B871" s="13" t="s">
        <v>18</v>
      </c>
      <c r="C871" s="13" t="s">
        <v>19</v>
      </c>
      <c r="D871" s="13" t="s">
        <v>27</v>
      </c>
      <c r="E871" s="13" t="s">
        <v>31</v>
      </c>
      <c r="F871" s="13" t="s">
        <v>36</v>
      </c>
      <c r="G871" s="33">
        <v>43471</v>
      </c>
      <c r="H871" t="s">
        <v>23</v>
      </c>
      <c r="I871">
        <v>258.36</v>
      </c>
      <c r="J871">
        <v>4.7619047620000003</v>
      </c>
      <c r="K871">
        <v>12.917999999999999</v>
      </c>
      <c r="L871">
        <v>9.3000000000000007</v>
      </c>
    </row>
    <row r="872" spans="1:12" x14ac:dyDescent="0.35">
      <c r="A872" s="13" t="s">
        <v>906</v>
      </c>
      <c r="B872" s="13" t="s">
        <v>18</v>
      </c>
      <c r="C872" s="13" t="s">
        <v>19</v>
      </c>
      <c r="D872" s="13" t="s">
        <v>20</v>
      </c>
      <c r="E872" s="13" t="s">
        <v>31</v>
      </c>
      <c r="F872" s="13" t="s">
        <v>44</v>
      </c>
      <c r="G872" s="33">
        <v>43512</v>
      </c>
      <c r="H872" t="s">
        <v>33</v>
      </c>
      <c r="I872">
        <v>173.74</v>
      </c>
      <c r="J872">
        <v>4.7619047620000003</v>
      </c>
      <c r="K872">
        <v>8.6869999999999994</v>
      </c>
      <c r="L872">
        <v>7.1</v>
      </c>
    </row>
    <row r="873" spans="1:12" x14ac:dyDescent="0.35">
      <c r="A873" s="13" t="s">
        <v>907</v>
      </c>
      <c r="B873" s="13" t="s">
        <v>25</v>
      </c>
      <c r="C873" s="13" t="s">
        <v>26</v>
      </c>
      <c r="D873" s="13" t="s">
        <v>27</v>
      </c>
      <c r="E873" s="13" t="s">
        <v>31</v>
      </c>
      <c r="F873" s="13" t="s">
        <v>46</v>
      </c>
      <c r="G873" s="33">
        <v>43537</v>
      </c>
      <c r="H873" t="s">
        <v>23</v>
      </c>
      <c r="I873">
        <v>56.5</v>
      </c>
      <c r="J873">
        <v>4.7619047620000003</v>
      </c>
      <c r="K873">
        <v>2.8250000000000002</v>
      </c>
      <c r="L873">
        <v>9.6</v>
      </c>
    </row>
    <row r="874" spans="1:12" x14ac:dyDescent="0.35">
      <c r="A874" s="13" t="s">
        <v>908</v>
      </c>
      <c r="B874" s="13" t="s">
        <v>42</v>
      </c>
      <c r="C874" s="13" t="s">
        <v>43</v>
      </c>
      <c r="D874" s="13" t="s">
        <v>20</v>
      </c>
      <c r="E874" s="13" t="s">
        <v>21</v>
      </c>
      <c r="F874" s="13" t="s">
        <v>28</v>
      </c>
      <c r="G874" s="33">
        <v>43493</v>
      </c>
      <c r="H874" t="s">
        <v>29</v>
      </c>
      <c r="I874">
        <v>214.3</v>
      </c>
      <c r="J874">
        <v>4.7619047620000003</v>
      </c>
      <c r="K874">
        <v>10.715</v>
      </c>
      <c r="L874">
        <v>6.2</v>
      </c>
    </row>
    <row r="875" spans="1:12" x14ac:dyDescent="0.35">
      <c r="A875" s="13" t="s">
        <v>909</v>
      </c>
      <c r="B875" s="13" t="s">
        <v>18</v>
      </c>
      <c r="C875" s="13" t="s">
        <v>19</v>
      </c>
      <c r="D875" s="13" t="s">
        <v>20</v>
      </c>
      <c r="E875" s="13" t="s">
        <v>31</v>
      </c>
      <c r="F875" s="13" t="s">
        <v>36</v>
      </c>
      <c r="G875" s="33">
        <v>43483</v>
      </c>
      <c r="H875" t="s">
        <v>29</v>
      </c>
      <c r="I875">
        <v>534.36</v>
      </c>
      <c r="J875">
        <v>4.7619047620000003</v>
      </c>
      <c r="K875">
        <v>26.718</v>
      </c>
      <c r="L875">
        <v>9.9</v>
      </c>
    </row>
    <row r="876" spans="1:12" x14ac:dyDescent="0.35">
      <c r="A876" s="13" t="s">
        <v>910</v>
      </c>
      <c r="B876" s="13" t="s">
        <v>18</v>
      </c>
      <c r="C876" s="13" t="s">
        <v>19</v>
      </c>
      <c r="D876" s="13" t="s">
        <v>20</v>
      </c>
      <c r="E876" s="13" t="s">
        <v>31</v>
      </c>
      <c r="F876" s="13" t="s">
        <v>32</v>
      </c>
      <c r="G876" s="33">
        <v>43543</v>
      </c>
      <c r="H876" t="s">
        <v>33</v>
      </c>
      <c r="I876">
        <v>93.16</v>
      </c>
      <c r="J876">
        <v>4.7619047620000003</v>
      </c>
      <c r="K876">
        <v>4.6580000000000004</v>
      </c>
      <c r="L876">
        <v>5.9</v>
      </c>
    </row>
    <row r="877" spans="1:12" x14ac:dyDescent="0.35">
      <c r="A877" s="13" t="s">
        <v>911</v>
      </c>
      <c r="B877" s="13" t="s">
        <v>25</v>
      </c>
      <c r="C877" s="13" t="s">
        <v>26</v>
      </c>
      <c r="D877" s="13" t="s">
        <v>27</v>
      </c>
      <c r="E877" s="13" t="s">
        <v>31</v>
      </c>
      <c r="F877" s="13" t="s">
        <v>32</v>
      </c>
      <c r="G877" s="33">
        <v>43539</v>
      </c>
      <c r="H877" t="s">
        <v>23</v>
      </c>
      <c r="I877">
        <v>522.08000000000004</v>
      </c>
      <c r="J877">
        <v>4.7619047620000003</v>
      </c>
      <c r="K877">
        <v>26.103999999999999</v>
      </c>
      <c r="L877">
        <v>6.3</v>
      </c>
    </row>
    <row r="878" spans="1:12" x14ac:dyDescent="0.35">
      <c r="A878" s="13" t="s">
        <v>912</v>
      </c>
      <c r="B878" s="13" t="s">
        <v>25</v>
      </c>
      <c r="C878" s="13" t="s">
        <v>26</v>
      </c>
      <c r="D878" s="13" t="s">
        <v>20</v>
      </c>
      <c r="E878" s="13" t="s">
        <v>31</v>
      </c>
      <c r="F878" s="13" t="s">
        <v>46</v>
      </c>
      <c r="G878" s="33">
        <v>43508</v>
      </c>
      <c r="H878" t="s">
        <v>29</v>
      </c>
      <c r="I878">
        <v>52.35</v>
      </c>
      <c r="J878">
        <v>4.7619047620000003</v>
      </c>
      <c r="K878">
        <v>2.6175000000000002</v>
      </c>
      <c r="L878">
        <v>4</v>
      </c>
    </row>
    <row r="879" spans="1:12" x14ac:dyDescent="0.35">
      <c r="A879" s="13" t="s">
        <v>913</v>
      </c>
      <c r="B879" s="13" t="s">
        <v>42</v>
      </c>
      <c r="C879" s="13" t="s">
        <v>43</v>
      </c>
      <c r="D879" s="13" t="s">
        <v>20</v>
      </c>
      <c r="E879" s="13" t="s">
        <v>31</v>
      </c>
      <c r="F879" s="13" t="s">
        <v>28</v>
      </c>
      <c r="G879" s="33">
        <v>43521</v>
      </c>
      <c r="H879" t="s">
        <v>29</v>
      </c>
      <c r="I879">
        <v>39.75</v>
      </c>
      <c r="J879">
        <v>4.7619047620000003</v>
      </c>
      <c r="K879">
        <v>1.9875</v>
      </c>
      <c r="L879">
        <v>6.1</v>
      </c>
    </row>
    <row r="880" spans="1:12" x14ac:dyDescent="0.35">
      <c r="A880" s="13" t="s">
        <v>914</v>
      </c>
      <c r="B880" s="13" t="s">
        <v>18</v>
      </c>
      <c r="C880" s="13" t="s">
        <v>19</v>
      </c>
      <c r="D880" s="13" t="s">
        <v>27</v>
      </c>
      <c r="E880" s="13" t="s">
        <v>21</v>
      </c>
      <c r="F880" s="13" t="s">
        <v>28</v>
      </c>
      <c r="G880" s="33">
        <v>43545</v>
      </c>
      <c r="H880" t="s">
        <v>33</v>
      </c>
      <c r="I880">
        <v>720.16</v>
      </c>
      <c r="J880">
        <v>4.7619047620000003</v>
      </c>
      <c r="K880">
        <v>36.008000000000003</v>
      </c>
      <c r="L880">
        <v>4.5</v>
      </c>
    </row>
    <row r="881" spans="1:12" x14ac:dyDescent="0.35">
      <c r="A881" s="13" t="s">
        <v>915</v>
      </c>
      <c r="B881" s="13" t="s">
        <v>42</v>
      </c>
      <c r="C881" s="13" t="s">
        <v>43</v>
      </c>
      <c r="D881" s="13" t="s">
        <v>20</v>
      </c>
      <c r="E881" s="13" t="s">
        <v>21</v>
      </c>
      <c r="F881" s="13" t="s">
        <v>28</v>
      </c>
      <c r="G881" s="33">
        <v>43484</v>
      </c>
      <c r="H881" t="s">
        <v>23</v>
      </c>
      <c r="I881">
        <v>96.8</v>
      </c>
      <c r="J881">
        <v>4.7619047620000003</v>
      </c>
      <c r="K881">
        <v>4.84</v>
      </c>
      <c r="L881">
        <v>8.6</v>
      </c>
    </row>
    <row r="882" spans="1:12" x14ac:dyDescent="0.35">
      <c r="A882" s="13" t="s">
        <v>916</v>
      </c>
      <c r="B882" s="13" t="s">
        <v>42</v>
      </c>
      <c r="C882" s="13" t="s">
        <v>43</v>
      </c>
      <c r="D882" s="13" t="s">
        <v>20</v>
      </c>
      <c r="E882" s="13" t="s">
        <v>21</v>
      </c>
      <c r="F882" s="13" t="s">
        <v>44</v>
      </c>
      <c r="G882" s="33">
        <v>43473</v>
      </c>
      <c r="H882" t="s">
        <v>23</v>
      </c>
      <c r="I882">
        <v>332.1</v>
      </c>
      <c r="J882">
        <v>4.7619047620000003</v>
      </c>
      <c r="K882">
        <v>16.605</v>
      </c>
      <c r="L882">
        <v>6</v>
      </c>
    </row>
    <row r="883" spans="1:12" x14ac:dyDescent="0.35">
      <c r="A883" s="13" t="s">
        <v>917</v>
      </c>
      <c r="B883" s="13" t="s">
        <v>25</v>
      </c>
      <c r="C883" s="13" t="s">
        <v>26</v>
      </c>
      <c r="D883" s="13" t="s">
        <v>20</v>
      </c>
      <c r="E883" s="13" t="s">
        <v>21</v>
      </c>
      <c r="F883" s="13" t="s">
        <v>46</v>
      </c>
      <c r="G883" s="33">
        <v>43554</v>
      </c>
      <c r="H883" t="s">
        <v>33</v>
      </c>
      <c r="I883">
        <v>81.44</v>
      </c>
      <c r="J883">
        <v>4.7619047620000003</v>
      </c>
      <c r="K883">
        <v>4.0720000000000001</v>
      </c>
      <c r="L883">
        <v>9.5</v>
      </c>
    </row>
    <row r="884" spans="1:12" x14ac:dyDescent="0.35">
      <c r="A884" s="13" t="s">
        <v>918</v>
      </c>
      <c r="B884" s="13" t="s">
        <v>42</v>
      </c>
      <c r="C884" s="13" t="s">
        <v>43</v>
      </c>
      <c r="D884" s="13" t="s">
        <v>20</v>
      </c>
      <c r="E884" s="13" t="s">
        <v>31</v>
      </c>
      <c r="F884" s="13" t="s">
        <v>36</v>
      </c>
      <c r="G884" s="33">
        <v>43516</v>
      </c>
      <c r="H884" t="s">
        <v>33</v>
      </c>
      <c r="I884">
        <v>319.89999999999998</v>
      </c>
      <c r="J884">
        <v>4.7619047620000003</v>
      </c>
      <c r="K884">
        <v>15.994999999999999</v>
      </c>
      <c r="L884">
        <v>9.9</v>
      </c>
    </row>
    <row r="885" spans="1:12" x14ac:dyDescent="0.35">
      <c r="A885" s="13" t="s">
        <v>919</v>
      </c>
      <c r="B885" s="13" t="s">
        <v>18</v>
      </c>
      <c r="C885" s="13" t="s">
        <v>19</v>
      </c>
      <c r="D885" s="13" t="s">
        <v>20</v>
      </c>
      <c r="E885" s="13" t="s">
        <v>21</v>
      </c>
      <c r="F885" s="13" t="s">
        <v>32</v>
      </c>
      <c r="G885" s="33">
        <v>43554</v>
      </c>
      <c r="H885" t="s">
        <v>23</v>
      </c>
      <c r="I885">
        <v>206.52</v>
      </c>
      <c r="J885">
        <v>4.7619047620000003</v>
      </c>
      <c r="K885">
        <v>10.326000000000001</v>
      </c>
      <c r="L885">
        <v>7.5</v>
      </c>
    </row>
    <row r="886" spans="1:12" x14ac:dyDescent="0.35">
      <c r="A886" s="13" t="s">
        <v>920</v>
      </c>
      <c r="B886" s="13" t="s">
        <v>18</v>
      </c>
      <c r="C886" s="13" t="s">
        <v>19</v>
      </c>
      <c r="D886" s="13" t="s">
        <v>20</v>
      </c>
      <c r="E886" s="13" t="s">
        <v>21</v>
      </c>
      <c r="F886" s="13" t="s">
        <v>44</v>
      </c>
      <c r="G886" s="33">
        <v>43543</v>
      </c>
      <c r="H886" t="s">
        <v>29</v>
      </c>
      <c r="I886">
        <v>166.68</v>
      </c>
      <c r="J886">
        <v>4.7619047620000003</v>
      </c>
      <c r="K886">
        <v>8.3339999999999996</v>
      </c>
      <c r="L886">
        <v>7.6</v>
      </c>
    </row>
    <row r="887" spans="1:12" x14ac:dyDescent="0.35">
      <c r="A887" s="13" t="s">
        <v>921</v>
      </c>
      <c r="B887" s="13" t="s">
        <v>18</v>
      </c>
      <c r="C887" s="13" t="s">
        <v>19</v>
      </c>
      <c r="D887" s="13" t="s">
        <v>27</v>
      </c>
      <c r="E887" s="13" t="s">
        <v>31</v>
      </c>
      <c r="F887" s="13" t="s">
        <v>36</v>
      </c>
      <c r="G887" s="33">
        <v>43478</v>
      </c>
      <c r="H887" t="s">
        <v>29</v>
      </c>
      <c r="I887">
        <v>319.06</v>
      </c>
      <c r="J887">
        <v>4.7619047620000003</v>
      </c>
      <c r="K887">
        <v>15.952999999999999</v>
      </c>
      <c r="L887">
        <v>5</v>
      </c>
    </row>
    <row r="888" spans="1:12" x14ac:dyDescent="0.35">
      <c r="A888" s="13" t="s">
        <v>922</v>
      </c>
      <c r="B888" s="13" t="s">
        <v>18</v>
      </c>
      <c r="C888" s="13" t="s">
        <v>19</v>
      </c>
      <c r="D888" s="13" t="s">
        <v>20</v>
      </c>
      <c r="E888" s="13" t="s">
        <v>31</v>
      </c>
      <c r="F888" s="13" t="s">
        <v>44</v>
      </c>
      <c r="G888" s="33">
        <v>43501</v>
      </c>
      <c r="H888" t="s">
        <v>23</v>
      </c>
      <c r="I888">
        <v>87.9</v>
      </c>
      <c r="J888">
        <v>4.7619047620000003</v>
      </c>
      <c r="K888">
        <v>4.3949999999999996</v>
      </c>
      <c r="L888">
        <v>6.7</v>
      </c>
    </row>
    <row r="889" spans="1:12" x14ac:dyDescent="0.35">
      <c r="A889" s="13" t="s">
        <v>923</v>
      </c>
      <c r="B889" s="13" t="s">
        <v>18</v>
      </c>
      <c r="C889" s="13" t="s">
        <v>19</v>
      </c>
      <c r="D889" s="13" t="s">
        <v>20</v>
      </c>
      <c r="E889" s="13" t="s">
        <v>21</v>
      </c>
      <c r="F889" s="13" t="s">
        <v>28</v>
      </c>
      <c r="G889" s="33">
        <v>43547</v>
      </c>
      <c r="H889" t="s">
        <v>23</v>
      </c>
      <c r="I889">
        <v>734.7</v>
      </c>
      <c r="J889">
        <v>4.7619047620000003</v>
      </c>
      <c r="K889">
        <v>36.734999999999999</v>
      </c>
      <c r="L889">
        <v>9.5</v>
      </c>
    </row>
    <row r="890" spans="1:12" x14ac:dyDescent="0.35">
      <c r="A890" s="13" t="s">
        <v>924</v>
      </c>
      <c r="B890" s="13" t="s">
        <v>25</v>
      </c>
      <c r="C890" s="13" t="s">
        <v>26</v>
      </c>
      <c r="D890" s="13" t="s">
        <v>27</v>
      </c>
      <c r="E890" s="13" t="s">
        <v>21</v>
      </c>
      <c r="F890" s="13" t="s">
        <v>46</v>
      </c>
      <c r="G890" s="33">
        <v>43537</v>
      </c>
      <c r="H890" t="s">
        <v>23</v>
      </c>
      <c r="I890">
        <v>97.52</v>
      </c>
      <c r="J890">
        <v>4.7619047620000003</v>
      </c>
      <c r="K890">
        <v>4.8760000000000003</v>
      </c>
      <c r="L890">
        <v>6.8</v>
      </c>
    </row>
    <row r="891" spans="1:12" x14ac:dyDescent="0.35">
      <c r="A891" s="13" t="s">
        <v>925</v>
      </c>
      <c r="B891" s="13" t="s">
        <v>18</v>
      </c>
      <c r="C891" s="13" t="s">
        <v>19</v>
      </c>
      <c r="D891" s="13" t="s">
        <v>20</v>
      </c>
      <c r="E891" s="13" t="s">
        <v>31</v>
      </c>
      <c r="F891" s="13" t="s">
        <v>36</v>
      </c>
      <c r="G891" s="33">
        <v>43541</v>
      </c>
      <c r="H891" t="s">
        <v>23</v>
      </c>
      <c r="I891">
        <v>769.2</v>
      </c>
      <c r="J891">
        <v>4.7619047620000003</v>
      </c>
      <c r="K891">
        <v>38.46</v>
      </c>
      <c r="L891">
        <v>5.6</v>
      </c>
    </row>
    <row r="892" spans="1:12" x14ac:dyDescent="0.35">
      <c r="A892" s="13" t="s">
        <v>926</v>
      </c>
      <c r="B892" s="13" t="s">
        <v>25</v>
      </c>
      <c r="C892" s="13" t="s">
        <v>26</v>
      </c>
      <c r="D892" s="13" t="s">
        <v>27</v>
      </c>
      <c r="E892" s="13" t="s">
        <v>21</v>
      </c>
      <c r="F892" s="13" t="s">
        <v>22</v>
      </c>
      <c r="G892" s="33">
        <v>43517</v>
      </c>
      <c r="H892" t="s">
        <v>29</v>
      </c>
      <c r="I892">
        <v>418.3</v>
      </c>
      <c r="J892">
        <v>4.7619047620000003</v>
      </c>
      <c r="K892">
        <v>20.914999999999999</v>
      </c>
      <c r="L892">
        <v>7.2</v>
      </c>
    </row>
    <row r="893" spans="1:12" x14ac:dyDescent="0.35">
      <c r="A893" s="13" t="s">
        <v>927</v>
      </c>
      <c r="B893" s="13" t="s">
        <v>42</v>
      </c>
      <c r="C893" s="13" t="s">
        <v>43</v>
      </c>
      <c r="D893" s="13" t="s">
        <v>27</v>
      </c>
      <c r="E893" s="13" t="s">
        <v>21</v>
      </c>
      <c r="F893" s="13" t="s">
        <v>28</v>
      </c>
      <c r="G893" s="33">
        <v>43503</v>
      </c>
      <c r="H893" t="s">
        <v>29</v>
      </c>
      <c r="I893">
        <v>463.28</v>
      </c>
      <c r="J893">
        <v>4.7619047620000003</v>
      </c>
      <c r="K893">
        <v>23.164000000000001</v>
      </c>
      <c r="L893">
        <v>8.1</v>
      </c>
    </row>
    <row r="894" spans="1:12" x14ac:dyDescent="0.35">
      <c r="A894" s="13" t="s">
        <v>928</v>
      </c>
      <c r="B894" s="13" t="s">
        <v>25</v>
      </c>
      <c r="C894" s="13" t="s">
        <v>26</v>
      </c>
      <c r="D894" s="13" t="s">
        <v>20</v>
      </c>
      <c r="E894" s="13" t="s">
        <v>21</v>
      </c>
      <c r="F894" s="13" t="s">
        <v>46</v>
      </c>
      <c r="G894" s="33">
        <v>43526</v>
      </c>
      <c r="H894" t="s">
        <v>33</v>
      </c>
      <c r="I894">
        <v>462.45</v>
      </c>
      <c r="J894">
        <v>4.7619047620000003</v>
      </c>
      <c r="K894">
        <v>23.122499999999999</v>
      </c>
      <c r="L894">
        <v>8.6</v>
      </c>
    </row>
    <row r="895" spans="1:12" x14ac:dyDescent="0.35">
      <c r="A895" s="13" t="s">
        <v>929</v>
      </c>
      <c r="B895" s="13" t="s">
        <v>42</v>
      </c>
      <c r="C895" s="13" t="s">
        <v>43</v>
      </c>
      <c r="D895" s="13" t="s">
        <v>27</v>
      </c>
      <c r="E895" s="13" t="s">
        <v>31</v>
      </c>
      <c r="F895" s="13" t="s">
        <v>28</v>
      </c>
      <c r="G895" s="33">
        <v>43530</v>
      </c>
      <c r="H895" t="s">
        <v>29</v>
      </c>
      <c r="I895">
        <v>141.9</v>
      </c>
      <c r="J895">
        <v>4.7619047620000003</v>
      </c>
      <c r="K895">
        <v>7.0949999999999998</v>
      </c>
      <c r="L895">
        <v>9.4</v>
      </c>
    </row>
    <row r="896" spans="1:12" x14ac:dyDescent="0.35">
      <c r="A896" s="13" t="s">
        <v>930</v>
      </c>
      <c r="B896" s="13" t="s">
        <v>42</v>
      </c>
      <c r="C896" s="13" t="s">
        <v>43</v>
      </c>
      <c r="D896" s="13" t="s">
        <v>20</v>
      </c>
      <c r="E896" s="13" t="s">
        <v>31</v>
      </c>
      <c r="F896" s="13" t="s">
        <v>28</v>
      </c>
      <c r="G896" s="33">
        <v>43502</v>
      </c>
      <c r="H896" t="s">
        <v>33</v>
      </c>
      <c r="I896">
        <v>302.7</v>
      </c>
      <c r="J896">
        <v>4.7619047620000003</v>
      </c>
      <c r="K896">
        <v>15.135</v>
      </c>
      <c r="L896">
        <v>8.9</v>
      </c>
    </row>
    <row r="897" spans="1:12" x14ac:dyDescent="0.35">
      <c r="A897" s="13" t="s">
        <v>931</v>
      </c>
      <c r="B897" s="13" t="s">
        <v>42</v>
      </c>
      <c r="C897" s="13" t="s">
        <v>43</v>
      </c>
      <c r="D897" s="13" t="s">
        <v>27</v>
      </c>
      <c r="E897" s="13" t="s">
        <v>31</v>
      </c>
      <c r="F897" s="13" t="s">
        <v>22</v>
      </c>
      <c r="G897" s="33">
        <v>43493</v>
      </c>
      <c r="H897" t="s">
        <v>33</v>
      </c>
      <c r="I897">
        <v>793.28</v>
      </c>
      <c r="J897">
        <v>4.7619047620000003</v>
      </c>
      <c r="K897">
        <v>39.664000000000001</v>
      </c>
      <c r="L897">
        <v>4.2</v>
      </c>
    </row>
    <row r="898" spans="1:12" x14ac:dyDescent="0.35">
      <c r="A898" s="13" t="s">
        <v>932</v>
      </c>
      <c r="B898" s="13" t="s">
        <v>25</v>
      </c>
      <c r="C898" s="13" t="s">
        <v>26</v>
      </c>
      <c r="D898" s="13" t="s">
        <v>27</v>
      </c>
      <c r="E898" s="13" t="s">
        <v>31</v>
      </c>
      <c r="F898" s="13" t="s">
        <v>46</v>
      </c>
      <c r="G898" s="33">
        <v>43483</v>
      </c>
      <c r="H898" t="s">
        <v>23</v>
      </c>
      <c r="I898">
        <v>425.18</v>
      </c>
      <c r="J898">
        <v>4.7619047620000003</v>
      </c>
      <c r="K898">
        <v>21.259</v>
      </c>
      <c r="L898">
        <v>5</v>
      </c>
    </row>
    <row r="899" spans="1:12" x14ac:dyDescent="0.35">
      <c r="A899" s="13" t="s">
        <v>933</v>
      </c>
      <c r="B899" s="13" t="s">
        <v>25</v>
      </c>
      <c r="C899" s="13" t="s">
        <v>26</v>
      </c>
      <c r="D899" s="13" t="s">
        <v>20</v>
      </c>
      <c r="E899" s="13" t="s">
        <v>21</v>
      </c>
      <c r="F899" s="13" t="s">
        <v>44</v>
      </c>
      <c r="G899" s="33">
        <v>43501</v>
      </c>
      <c r="H899" t="s">
        <v>29</v>
      </c>
      <c r="I899">
        <v>283.62</v>
      </c>
      <c r="J899">
        <v>4.7619047620000003</v>
      </c>
      <c r="K899">
        <v>14.180999999999999</v>
      </c>
      <c r="L899">
        <v>8.8000000000000007</v>
      </c>
    </row>
    <row r="900" spans="1:12" x14ac:dyDescent="0.35">
      <c r="A900" s="13" t="s">
        <v>934</v>
      </c>
      <c r="B900" s="13" t="s">
        <v>25</v>
      </c>
      <c r="C900" s="13" t="s">
        <v>26</v>
      </c>
      <c r="D900" s="13" t="s">
        <v>20</v>
      </c>
      <c r="E900" s="13" t="s">
        <v>31</v>
      </c>
      <c r="F900" s="13" t="s">
        <v>22</v>
      </c>
      <c r="G900" s="33">
        <v>43526</v>
      </c>
      <c r="H900" t="s">
        <v>29</v>
      </c>
      <c r="I900">
        <v>599.20000000000005</v>
      </c>
      <c r="J900">
        <v>4.7619047620000003</v>
      </c>
      <c r="K900">
        <v>29.96</v>
      </c>
      <c r="L900">
        <v>5.3</v>
      </c>
    </row>
    <row r="901" spans="1:12" x14ac:dyDescent="0.35">
      <c r="A901" s="13" t="s">
        <v>935</v>
      </c>
      <c r="B901" s="13" t="s">
        <v>18</v>
      </c>
      <c r="C901" s="13" t="s">
        <v>19</v>
      </c>
      <c r="D901" s="13" t="s">
        <v>20</v>
      </c>
      <c r="E901" s="13" t="s">
        <v>31</v>
      </c>
      <c r="F901" s="13" t="s">
        <v>44</v>
      </c>
      <c r="G901" s="33">
        <v>43505</v>
      </c>
      <c r="H901" t="s">
        <v>23</v>
      </c>
      <c r="I901">
        <v>315.36</v>
      </c>
      <c r="J901">
        <v>4.7619047620000003</v>
      </c>
      <c r="K901">
        <v>15.768000000000001</v>
      </c>
      <c r="L901">
        <v>4.5999999999999996</v>
      </c>
    </row>
    <row r="902" spans="1:12" x14ac:dyDescent="0.35">
      <c r="A902" s="13" t="s">
        <v>936</v>
      </c>
      <c r="B902" s="13" t="s">
        <v>25</v>
      </c>
      <c r="C902" s="13" t="s">
        <v>26</v>
      </c>
      <c r="D902" s="13" t="s">
        <v>20</v>
      </c>
      <c r="E902" s="13" t="s">
        <v>21</v>
      </c>
      <c r="F902" s="13" t="s">
        <v>28</v>
      </c>
      <c r="G902" s="33">
        <v>43479</v>
      </c>
      <c r="H902" t="s">
        <v>33</v>
      </c>
      <c r="I902">
        <v>403.56</v>
      </c>
      <c r="J902">
        <v>4.7619047620000003</v>
      </c>
      <c r="K902">
        <v>20.178000000000001</v>
      </c>
      <c r="L902">
        <v>7.5</v>
      </c>
    </row>
    <row r="903" spans="1:12" x14ac:dyDescent="0.35">
      <c r="A903" s="13" t="s">
        <v>937</v>
      </c>
      <c r="B903" s="13" t="s">
        <v>42</v>
      </c>
      <c r="C903" s="13" t="s">
        <v>43</v>
      </c>
      <c r="D903" s="13" t="s">
        <v>27</v>
      </c>
      <c r="E903" s="13" t="s">
        <v>31</v>
      </c>
      <c r="F903" s="13" t="s">
        <v>32</v>
      </c>
      <c r="G903" s="33">
        <v>43505</v>
      </c>
      <c r="H903" t="s">
        <v>23</v>
      </c>
      <c r="I903">
        <v>183.88</v>
      </c>
      <c r="J903">
        <v>4.7619047620000003</v>
      </c>
      <c r="K903">
        <v>9.1940000000000008</v>
      </c>
      <c r="L903">
        <v>5.0999999999999996</v>
      </c>
    </row>
    <row r="904" spans="1:12" x14ac:dyDescent="0.35">
      <c r="A904" s="13" t="s">
        <v>938</v>
      </c>
      <c r="B904" s="13" t="s">
        <v>18</v>
      </c>
      <c r="C904" s="13" t="s">
        <v>19</v>
      </c>
      <c r="D904" s="13" t="s">
        <v>20</v>
      </c>
      <c r="E904" s="13" t="s">
        <v>21</v>
      </c>
      <c r="F904" s="13" t="s">
        <v>22</v>
      </c>
      <c r="G904" s="33">
        <v>43550</v>
      </c>
      <c r="H904" t="s">
        <v>33</v>
      </c>
      <c r="I904">
        <v>138.65</v>
      </c>
      <c r="J904">
        <v>4.7619047620000003</v>
      </c>
      <c r="K904">
        <v>6.9325000000000001</v>
      </c>
      <c r="L904">
        <v>4.2</v>
      </c>
    </row>
    <row r="905" spans="1:12" x14ac:dyDescent="0.35">
      <c r="A905" s="13" t="s">
        <v>939</v>
      </c>
      <c r="B905" s="13" t="s">
        <v>18</v>
      </c>
      <c r="C905" s="13" t="s">
        <v>19</v>
      </c>
      <c r="D905" s="13" t="s">
        <v>27</v>
      </c>
      <c r="E905" s="13" t="s">
        <v>31</v>
      </c>
      <c r="F905" s="13" t="s">
        <v>44</v>
      </c>
      <c r="G905" s="33">
        <v>43493</v>
      </c>
      <c r="H905" t="s">
        <v>29</v>
      </c>
      <c r="I905">
        <v>80.709999999999994</v>
      </c>
      <c r="J905">
        <v>4.7619047620000003</v>
      </c>
      <c r="K905">
        <v>4.0354999999999999</v>
      </c>
      <c r="L905">
        <v>8.1</v>
      </c>
    </row>
    <row r="906" spans="1:12" x14ac:dyDescent="0.35">
      <c r="A906" s="13" t="s">
        <v>940</v>
      </c>
      <c r="B906" s="13" t="s">
        <v>25</v>
      </c>
      <c r="C906" s="13" t="s">
        <v>26</v>
      </c>
      <c r="D906" s="13" t="s">
        <v>27</v>
      </c>
      <c r="E906" s="13" t="s">
        <v>21</v>
      </c>
      <c r="F906" s="13" t="s">
        <v>22</v>
      </c>
      <c r="G906" s="33">
        <v>43510</v>
      </c>
      <c r="H906" t="s">
        <v>23</v>
      </c>
      <c r="I906">
        <v>116.64</v>
      </c>
      <c r="J906">
        <v>4.7619047620000003</v>
      </c>
      <c r="K906">
        <v>5.8319999999999999</v>
      </c>
      <c r="L906">
        <v>6</v>
      </c>
    </row>
    <row r="907" spans="1:12" x14ac:dyDescent="0.35">
      <c r="A907" s="13" t="s">
        <v>941</v>
      </c>
      <c r="B907" s="13" t="s">
        <v>25</v>
      </c>
      <c r="C907" s="13" t="s">
        <v>26</v>
      </c>
      <c r="D907" s="13" t="s">
        <v>20</v>
      </c>
      <c r="E907" s="13" t="s">
        <v>21</v>
      </c>
      <c r="F907" s="13" t="s">
        <v>32</v>
      </c>
      <c r="G907" s="33">
        <v>43548</v>
      </c>
      <c r="H907" t="s">
        <v>29</v>
      </c>
      <c r="I907">
        <v>313.52</v>
      </c>
      <c r="J907">
        <v>4.7619047620000003</v>
      </c>
      <c r="K907">
        <v>15.676</v>
      </c>
      <c r="L907">
        <v>7.9</v>
      </c>
    </row>
    <row r="908" spans="1:12" x14ac:dyDescent="0.35">
      <c r="A908" s="13" t="s">
        <v>942</v>
      </c>
      <c r="B908" s="13" t="s">
        <v>25</v>
      </c>
      <c r="C908" s="13" t="s">
        <v>26</v>
      </c>
      <c r="D908" s="13" t="s">
        <v>27</v>
      </c>
      <c r="E908" s="13" t="s">
        <v>31</v>
      </c>
      <c r="F908" s="13" t="s">
        <v>22</v>
      </c>
      <c r="G908" s="33">
        <v>43505</v>
      </c>
      <c r="H908" t="s">
        <v>33</v>
      </c>
      <c r="I908">
        <v>846.1</v>
      </c>
      <c r="J908">
        <v>4.7619047620000003</v>
      </c>
      <c r="K908">
        <v>42.305</v>
      </c>
      <c r="L908">
        <v>8.8000000000000007</v>
      </c>
    </row>
    <row r="909" spans="1:12" x14ac:dyDescent="0.35">
      <c r="A909" s="13" t="s">
        <v>943</v>
      </c>
      <c r="B909" s="13" t="s">
        <v>42</v>
      </c>
      <c r="C909" s="13" t="s">
        <v>43</v>
      </c>
      <c r="D909" s="13" t="s">
        <v>27</v>
      </c>
      <c r="E909" s="13" t="s">
        <v>21</v>
      </c>
      <c r="F909" s="13" t="s">
        <v>22</v>
      </c>
      <c r="G909" s="33">
        <v>43548</v>
      </c>
      <c r="H909" t="s">
        <v>33</v>
      </c>
      <c r="I909">
        <v>414.4</v>
      </c>
      <c r="J909">
        <v>4.7619047620000003</v>
      </c>
      <c r="K909">
        <v>20.72</v>
      </c>
      <c r="L909">
        <v>6.6</v>
      </c>
    </row>
    <row r="910" spans="1:12" x14ac:dyDescent="0.35">
      <c r="A910" s="13" t="s">
        <v>944</v>
      </c>
      <c r="B910" s="13" t="s">
        <v>18</v>
      </c>
      <c r="C910" s="13" t="s">
        <v>19</v>
      </c>
      <c r="D910" s="13" t="s">
        <v>20</v>
      </c>
      <c r="E910" s="13" t="s">
        <v>21</v>
      </c>
      <c r="F910" s="13" t="s">
        <v>44</v>
      </c>
      <c r="G910" s="33">
        <v>43551</v>
      </c>
      <c r="H910" t="s">
        <v>23</v>
      </c>
      <c r="I910">
        <v>159.08000000000001</v>
      </c>
      <c r="J910">
        <v>4.7619047620000003</v>
      </c>
      <c r="K910">
        <v>7.9539999999999997</v>
      </c>
      <c r="L910">
        <v>6.2</v>
      </c>
    </row>
    <row r="911" spans="1:12" x14ac:dyDescent="0.35">
      <c r="A911" s="13" t="s">
        <v>945</v>
      </c>
      <c r="B911" s="13" t="s">
        <v>42</v>
      </c>
      <c r="C911" s="13" t="s">
        <v>43</v>
      </c>
      <c r="D911" s="13" t="s">
        <v>27</v>
      </c>
      <c r="E911" s="13" t="s">
        <v>21</v>
      </c>
      <c r="F911" s="13" t="s">
        <v>32</v>
      </c>
      <c r="G911" s="33">
        <v>43492</v>
      </c>
      <c r="H911" t="s">
        <v>33</v>
      </c>
      <c r="I911">
        <v>490.1</v>
      </c>
      <c r="J911">
        <v>4.7619047620000003</v>
      </c>
      <c r="K911">
        <v>24.504999999999999</v>
      </c>
      <c r="L911">
        <v>4.2</v>
      </c>
    </row>
    <row r="912" spans="1:12" x14ac:dyDescent="0.35">
      <c r="A912" s="13" t="s">
        <v>946</v>
      </c>
      <c r="B912" s="13" t="s">
        <v>42</v>
      </c>
      <c r="C912" s="13" t="s">
        <v>43</v>
      </c>
      <c r="D912" s="13" t="s">
        <v>20</v>
      </c>
      <c r="E912" s="13" t="s">
        <v>21</v>
      </c>
      <c r="F912" s="13" t="s">
        <v>44</v>
      </c>
      <c r="G912" s="33">
        <v>43551</v>
      </c>
      <c r="H912" t="s">
        <v>33</v>
      </c>
      <c r="I912">
        <v>87.45</v>
      </c>
      <c r="J912">
        <v>4.7619047620000003</v>
      </c>
      <c r="K912">
        <v>4.3724999999999996</v>
      </c>
      <c r="L912">
        <v>7.3</v>
      </c>
    </row>
    <row r="913" spans="1:12" x14ac:dyDescent="0.35">
      <c r="A913" s="13" t="s">
        <v>947</v>
      </c>
      <c r="B913" s="13" t="s">
        <v>25</v>
      </c>
      <c r="C913" s="13" t="s">
        <v>26</v>
      </c>
      <c r="D913" s="13" t="s">
        <v>27</v>
      </c>
      <c r="E913" s="13" t="s">
        <v>21</v>
      </c>
      <c r="F913" s="13" t="s">
        <v>28</v>
      </c>
      <c r="G913" s="33">
        <v>43484</v>
      </c>
      <c r="H913" t="s">
        <v>23</v>
      </c>
      <c r="I913">
        <v>224.52</v>
      </c>
      <c r="J913">
        <v>4.7619047620000003</v>
      </c>
      <c r="K913">
        <v>11.226000000000001</v>
      </c>
      <c r="L913">
        <v>8.6</v>
      </c>
    </row>
    <row r="914" spans="1:12" x14ac:dyDescent="0.35">
      <c r="A914" s="13" t="s">
        <v>948</v>
      </c>
      <c r="B914" s="13" t="s">
        <v>18</v>
      </c>
      <c r="C914" s="13" t="s">
        <v>19</v>
      </c>
      <c r="D914" s="13" t="s">
        <v>27</v>
      </c>
      <c r="E914" s="13" t="s">
        <v>21</v>
      </c>
      <c r="F914" s="13" t="s">
        <v>32</v>
      </c>
      <c r="G914" s="33">
        <v>43503</v>
      </c>
      <c r="H914" t="s">
        <v>29</v>
      </c>
      <c r="I914">
        <v>744.96</v>
      </c>
      <c r="J914">
        <v>4.7619047620000003</v>
      </c>
      <c r="K914">
        <v>37.247999999999998</v>
      </c>
      <c r="L914">
        <v>6.8</v>
      </c>
    </row>
    <row r="915" spans="1:12" x14ac:dyDescent="0.35">
      <c r="A915" s="13" t="s">
        <v>949</v>
      </c>
      <c r="B915" s="13" t="s">
        <v>18</v>
      </c>
      <c r="C915" s="13" t="s">
        <v>19</v>
      </c>
      <c r="D915" s="13" t="s">
        <v>20</v>
      </c>
      <c r="E915" s="13" t="s">
        <v>31</v>
      </c>
      <c r="F915" s="13" t="s">
        <v>46</v>
      </c>
      <c r="G915" s="33">
        <v>43496</v>
      </c>
      <c r="H915" t="s">
        <v>23</v>
      </c>
      <c r="I915">
        <v>410.72</v>
      </c>
      <c r="J915">
        <v>4.7619047620000003</v>
      </c>
      <c r="K915">
        <v>20.536000000000001</v>
      </c>
      <c r="L915">
        <v>7.6</v>
      </c>
    </row>
    <row r="916" spans="1:12" x14ac:dyDescent="0.35">
      <c r="A916" s="13" t="s">
        <v>950</v>
      </c>
      <c r="B916" s="13" t="s">
        <v>18</v>
      </c>
      <c r="C916" s="13" t="s">
        <v>19</v>
      </c>
      <c r="D916" s="13" t="s">
        <v>20</v>
      </c>
      <c r="E916" s="13" t="s">
        <v>21</v>
      </c>
      <c r="F916" s="13" t="s">
        <v>44</v>
      </c>
      <c r="G916" s="33">
        <v>43521</v>
      </c>
      <c r="H916" t="s">
        <v>29</v>
      </c>
      <c r="I916">
        <v>298.8</v>
      </c>
      <c r="J916">
        <v>4.7619047620000003</v>
      </c>
      <c r="K916">
        <v>14.94</v>
      </c>
      <c r="L916">
        <v>5.8</v>
      </c>
    </row>
    <row r="917" spans="1:12" x14ac:dyDescent="0.35">
      <c r="A917" s="13" t="s">
        <v>951</v>
      </c>
      <c r="B917" s="13" t="s">
        <v>25</v>
      </c>
      <c r="C917" s="13" t="s">
        <v>26</v>
      </c>
      <c r="D917" s="13" t="s">
        <v>27</v>
      </c>
      <c r="E917" s="13" t="s">
        <v>21</v>
      </c>
      <c r="F917" s="13" t="s">
        <v>28</v>
      </c>
      <c r="G917" s="33">
        <v>43498</v>
      </c>
      <c r="H917" t="s">
        <v>29</v>
      </c>
      <c r="I917">
        <v>212.94</v>
      </c>
      <c r="J917">
        <v>4.7619047620000003</v>
      </c>
      <c r="K917">
        <v>10.647</v>
      </c>
      <c r="L917">
        <v>4.0999999999999996</v>
      </c>
    </row>
    <row r="918" spans="1:12" x14ac:dyDescent="0.35">
      <c r="A918" s="13" t="s">
        <v>952</v>
      </c>
      <c r="B918" s="13" t="s">
        <v>25</v>
      </c>
      <c r="C918" s="13" t="s">
        <v>26</v>
      </c>
      <c r="D918" s="13" t="s">
        <v>20</v>
      </c>
      <c r="E918" s="13" t="s">
        <v>31</v>
      </c>
      <c r="F918" s="13" t="s">
        <v>36</v>
      </c>
      <c r="G918" s="33">
        <v>43538</v>
      </c>
      <c r="H918" t="s">
        <v>33</v>
      </c>
      <c r="I918">
        <v>42.85</v>
      </c>
      <c r="J918">
        <v>4.7619047620000003</v>
      </c>
      <c r="K918">
        <v>2.1425000000000001</v>
      </c>
      <c r="L918">
        <v>9.3000000000000007</v>
      </c>
    </row>
    <row r="919" spans="1:12" x14ac:dyDescent="0.35">
      <c r="A919" s="13" t="s">
        <v>953</v>
      </c>
      <c r="B919" s="13" t="s">
        <v>18</v>
      </c>
      <c r="C919" s="13" t="s">
        <v>19</v>
      </c>
      <c r="D919" s="13" t="s">
        <v>27</v>
      </c>
      <c r="E919" s="13" t="s">
        <v>21</v>
      </c>
      <c r="F919" s="13" t="s">
        <v>46</v>
      </c>
      <c r="G919" s="33">
        <v>43535</v>
      </c>
      <c r="H919" t="s">
        <v>29</v>
      </c>
      <c r="I919">
        <v>378.68</v>
      </c>
      <c r="J919">
        <v>4.7619047620000003</v>
      </c>
      <c r="K919">
        <v>18.934000000000001</v>
      </c>
      <c r="L919">
        <v>6.8</v>
      </c>
    </row>
    <row r="920" spans="1:12" x14ac:dyDescent="0.35">
      <c r="A920" s="13" t="s">
        <v>954</v>
      </c>
      <c r="B920" s="13" t="s">
        <v>42</v>
      </c>
      <c r="C920" s="13" t="s">
        <v>43</v>
      </c>
      <c r="D920" s="13" t="s">
        <v>27</v>
      </c>
      <c r="E920" s="13" t="s">
        <v>31</v>
      </c>
      <c r="F920" s="13" t="s">
        <v>32</v>
      </c>
      <c r="G920" s="33">
        <v>43518</v>
      </c>
      <c r="H920" t="s">
        <v>23</v>
      </c>
      <c r="I920">
        <v>206.91</v>
      </c>
      <c r="J920">
        <v>4.7619047620000003</v>
      </c>
      <c r="K920">
        <v>10.345499999999999</v>
      </c>
      <c r="L920">
        <v>8.6999999999999993</v>
      </c>
    </row>
    <row r="921" spans="1:12" x14ac:dyDescent="0.35">
      <c r="A921" s="13" t="s">
        <v>955</v>
      </c>
      <c r="B921" s="13" t="s">
        <v>42</v>
      </c>
      <c r="C921" s="13" t="s">
        <v>43</v>
      </c>
      <c r="D921" s="13" t="s">
        <v>20</v>
      </c>
      <c r="E921" s="13" t="s">
        <v>21</v>
      </c>
      <c r="F921" s="13" t="s">
        <v>28</v>
      </c>
      <c r="G921" s="33">
        <v>43526</v>
      </c>
      <c r="H921" t="s">
        <v>23</v>
      </c>
      <c r="I921">
        <v>78.78</v>
      </c>
      <c r="J921">
        <v>4.7619047620000003</v>
      </c>
      <c r="K921">
        <v>3.9390000000000001</v>
      </c>
      <c r="L921">
        <v>6.3</v>
      </c>
    </row>
    <row r="922" spans="1:12" x14ac:dyDescent="0.35">
      <c r="A922" s="13" t="s">
        <v>956</v>
      </c>
      <c r="B922" s="13" t="s">
        <v>25</v>
      </c>
      <c r="C922" s="13" t="s">
        <v>26</v>
      </c>
      <c r="D922" s="13" t="s">
        <v>20</v>
      </c>
      <c r="E922" s="13" t="s">
        <v>21</v>
      </c>
      <c r="F922" s="13" t="s">
        <v>32</v>
      </c>
      <c r="G922" s="33">
        <v>43534</v>
      </c>
      <c r="H922" t="s">
        <v>33</v>
      </c>
      <c r="I922">
        <v>322.11</v>
      </c>
      <c r="J922">
        <v>4.7619047620000003</v>
      </c>
      <c r="K922">
        <v>16.105499999999999</v>
      </c>
      <c r="L922">
        <v>5.0999999999999996</v>
      </c>
    </row>
    <row r="923" spans="1:12" x14ac:dyDescent="0.35">
      <c r="A923" s="13" t="s">
        <v>957</v>
      </c>
      <c r="B923" s="13" t="s">
        <v>42</v>
      </c>
      <c r="C923" s="13" t="s">
        <v>43</v>
      </c>
      <c r="D923" s="13" t="s">
        <v>27</v>
      </c>
      <c r="E923" s="13" t="s">
        <v>21</v>
      </c>
      <c r="F923" s="13" t="s">
        <v>32</v>
      </c>
      <c r="G923" s="33">
        <v>43504</v>
      </c>
      <c r="H923" t="s">
        <v>29</v>
      </c>
      <c r="I923">
        <v>98.22</v>
      </c>
      <c r="J923">
        <v>4.7619047620000003</v>
      </c>
      <c r="K923">
        <v>4.9109999999999996</v>
      </c>
      <c r="L923">
        <v>7</v>
      </c>
    </row>
    <row r="924" spans="1:12" x14ac:dyDescent="0.35">
      <c r="A924" s="13" t="s">
        <v>958</v>
      </c>
      <c r="B924" s="13" t="s">
        <v>25</v>
      </c>
      <c r="C924" s="13" t="s">
        <v>26</v>
      </c>
      <c r="D924" s="13" t="s">
        <v>20</v>
      </c>
      <c r="E924" s="13" t="s">
        <v>21</v>
      </c>
      <c r="F924" s="13" t="s">
        <v>32</v>
      </c>
      <c r="G924" s="33">
        <v>43518</v>
      </c>
      <c r="H924" t="s">
        <v>33</v>
      </c>
      <c r="I924">
        <v>25.46</v>
      </c>
      <c r="J924">
        <v>4.7619047620000003</v>
      </c>
      <c r="K924">
        <v>1.2729999999999999</v>
      </c>
      <c r="L924">
        <v>5.2</v>
      </c>
    </row>
    <row r="925" spans="1:12" x14ac:dyDescent="0.35">
      <c r="A925" s="13" t="s">
        <v>959</v>
      </c>
      <c r="B925" s="13" t="s">
        <v>25</v>
      </c>
      <c r="C925" s="13" t="s">
        <v>26</v>
      </c>
      <c r="D925" s="13" t="s">
        <v>27</v>
      </c>
      <c r="E925" s="13" t="s">
        <v>21</v>
      </c>
      <c r="F925" s="13" t="s">
        <v>36</v>
      </c>
      <c r="G925" s="33">
        <v>43475</v>
      </c>
      <c r="H925" t="s">
        <v>33</v>
      </c>
      <c r="I925">
        <v>581.98</v>
      </c>
      <c r="J925">
        <v>4.7619047620000003</v>
      </c>
      <c r="K925">
        <v>29.099</v>
      </c>
      <c r="L925">
        <v>6.6</v>
      </c>
    </row>
    <row r="926" spans="1:12" x14ac:dyDescent="0.35">
      <c r="A926" s="13" t="s">
        <v>960</v>
      </c>
      <c r="B926" s="13" t="s">
        <v>25</v>
      </c>
      <c r="C926" s="13" t="s">
        <v>26</v>
      </c>
      <c r="D926" s="13" t="s">
        <v>20</v>
      </c>
      <c r="E926" s="13" t="s">
        <v>21</v>
      </c>
      <c r="F926" s="13" t="s">
        <v>36</v>
      </c>
      <c r="G926" s="33">
        <v>43538</v>
      </c>
      <c r="H926" t="s">
        <v>23</v>
      </c>
      <c r="I926">
        <v>211.32</v>
      </c>
      <c r="J926">
        <v>4.7619047620000003</v>
      </c>
      <c r="K926">
        <v>10.566000000000001</v>
      </c>
      <c r="L926">
        <v>6.5</v>
      </c>
    </row>
    <row r="927" spans="1:12" x14ac:dyDescent="0.35">
      <c r="A927" s="13" t="s">
        <v>961</v>
      </c>
      <c r="B927" s="13" t="s">
        <v>42</v>
      </c>
      <c r="C927" s="13" t="s">
        <v>43</v>
      </c>
      <c r="D927" s="13" t="s">
        <v>27</v>
      </c>
      <c r="E927" s="13" t="s">
        <v>21</v>
      </c>
      <c r="F927" s="13" t="s">
        <v>28</v>
      </c>
      <c r="G927" s="33">
        <v>43475</v>
      </c>
      <c r="H927" t="s">
        <v>23</v>
      </c>
      <c r="I927">
        <v>55.12</v>
      </c>
      <c r="J927">
        <v>4.7619047620000003</v>
      </c>
      <c r="K927">
        <v>2.7559999999999998</v>
      </c>
      <c r="L927">
        <v>9</v>
      </c>
    </row>
    <row r="928" spans="1:12" x14ac:dyDescent="0.35">
      <c r="A928" s="13" t="s">
        <v>962</v>
      </c>
      <c r="B928" s="13" t="s">
        <v>42</v>
      </c>
      <c r="C928" s="13" t="s">
        <v>43</v>
      </c>
      <c r="D928" s="13" t="s">
        <v>20</v>
      </c>
      <c r="E928" s="13" t="s">
        <v>31</v>
      </c>
      <c r="F928" s="13" t="s">
        <v>36</v>
      </c>
      <c r="G928" s="33">
        <v>43511</v>
      </c>
      <c r="H928" t="s">
        <v>33</v>
      </c>
      <c r="I928">
        <v>88.31</v>
      </c>
      <c r="J928">
        <v>4.7619047620000003</v>
      </c>
      <c r="K928">
        <v>4.4154999999999998</v>
      </c>
      <c r="L928">
        <v>5.2</v>
      </c>
    </row>
    <row r="929" spans="1:12" x14ac:dyDescent="0.35">
      <c r="A929" s="13" t="s">
        <v>963</v>
      </c>
      <c r="B929" s="13" t="s">
        <v>18</v>
      </c>
      <c r="C929" s="13" t="s">
        <v>19</v>
      </c>
      <c r="D929" s="13" t="s">
        <v>20</v>
      </c>
      <c r="E929" s="13" t="s">
        <v>21</v>
      </c>
      <c r="F929" s="13" t="s">
        <v>22</v>
      </c>
      <c r="G929" s="33">
        <v>43478</v>
      </c>
      <c r="H929" t="s">
        <v>33</v>
      </c>
      <c r="I929">
        <v>356.58</v>
      </c>
      <c r="J929">
        <v>4.7619047620000003</v>
      </c>
      <c r="K929">
        <v>17.829000000000001</v>
      </c>
      <c r="L929">
        <v>6.8</v>
      </c>
    </row>
    <row r="930" spans="1:12" x14ac:dyDescent="0.35">
      <c r="A930" s="13" t="s">
        <v>964</v>
      </c>
      <c r="B930" s="13" t="s">
        <v>42</v>
      </c>
      <c r="C930" s="13" t="s">
        <v>43</v>
      </c>
      <c r="D930" s="13" t="s">
        <v>27</v>
      </c>
      <c r="E930" s="13" t="s">
        <v>21</v>
      </c>
      <c r="F930" s="13" t="s">
        <v>28</v>
      </c>
      <c r="G930" s="33">
        <v>43511</v>
      </c>
      <c r="H930" t="s">
        <v>33</v>
      </c>
      <c r="I930">
        <v>794.25</v>
      </c>
      <c r="J930">
        <v>4.7619047620000003</v>
      </c>
      <c r="K930">
        <v>39.712499999999999</v>
      </c>
      <c r="L930">
        <v>7.6</v>
      </c>
    </row>
    <row r="931" spans="1:12" x14ac:dyDescent="0.35">
      <c r="A931" s="13" t="s">
        <v>965</v>
      </c>
      <c r="B931" s="13" t="s">
        <v>42</v>
      </c>
      <c r="C931" s="13" t="s">
        <v>43</v>
      </c>
      <c r="D931" s="13" t="s">
        <v>27</v>
      </c>
      <c r="E931" s="13" t="s">
        <v>31</v>
      </c>
      <c r="F931" s="13" t="s">
        <v>36</v>
      </c>
      <c r="G931" s="33">
        <v>43526</v>
      </c>
      <c r="H931" t="s">
        <v>23</v>
      </c>
      <c r="I931">
        <v>50.62</v>
      </c>
      <c r="J931">
        <v>4.7619047620000003</v>
      </c>
      <c r="K931">
        <v>2.5310000000000001</v>
      </c>
      <c r="L931">
        <v>7.2</v>
      </c>
    </row>
    <row r="932" spans="1:12" x14ac:dyDescent="0.35">
      <c r="A932" s="13" t="s">
        <v>966</v>
      </c>
      <c r="B932" s="13" t="s">
        <v>42</v>
      </c>
      <c r="C932" s="13" t="s">
        <v>43</v>
      </c>
      <c r="D932" s="13" t="s">
        <v>27</v>
      </c>
      <c r="E932" s="13" t="s">
        <v>31</v>
      </c>
      <c r="F932" s="13" t="s">
        <v>32</v>
      </c>
      <c r="G932" s="33">
        <v>43548</v>
      </c>
      <c r="H932" t="s">
        <v>23</v>
      </c>
      <c r="I932">
        <v>599.52</v>
      </c>
      <c r="J932">
        <v>4.7619047620000003</v>
      </c>
      <c r="K932">
        <v>29.975999999999999</v>
      </c>
      <c r="L932">
        <v>7.1</v>
      </c>
    </row>
    <row r="933" spans="1:12" x14ac:dyDescent="0.35">
      <c r="A933" s="13" t="s">
        <v>967</v>
      </c>
      <c r="B933" s="13" t="s">
        <v>25</v>
      </c>
      <c r="C933" s="13" t="s">
        <v>26</v>
      </c>
      <c r="D933" s="13" t="s">
        <v>20</v>
      </c>
      <c r="E933" s="13" t="s">
        <v>21</v>
      </c>
      <c r="F933" s="13" t="s">
        <v>46</v>
      </c>
      <c r="G933" s="33">
        <v>43498</v>
      </c>
      <c r="H933" t="s">
        <v>33</v>
      </c>
      <c r="I933">
        <v>166.7</v>
      </c>
      <c r="J933">
        <v>4.7619047620000003</v>
      </c>
      <c r="K933">
        <v>8.3350000000000009</v>
      </c>
      <c r="L933">
        <v>9.5</v>
      </c>
    </row>
    <row r="934" spans="1:12" x14ac:dyDescent="0.35">
      <c r="A934" s="13" t="s">
        <v>968</v>
      </c>
      <c r="B934" s="13" t="s">
        <v>18</v>
      </c>
      <c r="C934" s="13" t="s">
        <v>19</v>
      </c>
      <c r="D934" s="13" t="s">
        <v>27</v>
      </c>
      <c r="E934" s="13" t="s">
        <v>21</v>
      </c>
      <c r="F934" s="13" t="s">
        <v>44</v>
      </c>
      <c r="G934" s="33">
        <v>43523</v>
      </c>
      <c r="H934" t="s">
        <v>23</v>
      </c>
      <c r="I934">
        <v>744.4</v>
      </c>
      <c r="J934">
        <v>4.7619047620000003</v>
      </c>
      <c r="K934">
        <v>37.22</v>
      </c>
      <c r="L934">
        <v>5.0999999999999996</v>
      </c>
    </row>
    <row r="935" spans="1:12" x14ac:dyDescent="0.35">
      <c r="A935" s="13" t="s">
        <v>969</v>
      </c>
      <c r="B935" s="13" t="s">
        <v>25</v>
      </c>
      <c r="C935" s="13" t="s">
        <v>26</v>
      </c>
      <c r="D935" s="13" t="s">
        <v>27</v>
      </c>
      <c r="E935" s="13" t="s">
        <v>31</v>
      </c>
      <c r="F935" s="13" t="s">
        <v>22</v>
      </c>
      <c r="G935" s="33">
        <v>43485</v>
      </c>
      <c r="H935" t="s">
        <v>23</v>
      </c>
      <c r="I935">
        <v>448.56</v>
      </c>
      <c r="J935">
        <v>4.7619047620000003</v>
      </c>
      <c r="K935">
        <v>22.428000000000001</v>
      </c>
      <c r="L935">
        <v>7.6</v>
      </c>
    </row>
    <row r="936" spans="1:12" x14ac:dyDescent="0.35">
      <c r="A936" s="13" t="s">
        <v>970</v>
      </c>
      <c r="B936" s="13" t="s">
        <v>42</v>
      </c>
      <c r="C936" s="13" t="s">
        <v>43</v>
      </c>
      <c r="D936" s="13" t="s">
        <v>27</v>
      </c>
      <c r="E936" s="13" t="s">
        <v>21</v>
      </c>
      <c r="F936" s="13" t="s">
        <v>32</v>
      </c>
      <c r="G936" s="33">
        <v>43468</v>
      </c>
      <c r="H936" t="s">
        <v>23</v>
      </c>
      <c r="I936">
        <v>378.9</v>
      </c>
      <c r="J936">
        <v>4.7619047620000003</v>
      </c>
      <c r="K936">
        <v>18.945</v>
      </c>
      <c r="L936">
        <v>9.8000000000000007</v>
      </c>
    </row>
    <row r="937" spans="1:12" x14ac:dyDescent="0.35">
      <c r="A937" s="13" t="s">
        <v>971</v>
      </c>
      <c r="B937" s="13" t="s">
        <v>25</v>
      </c>
      <c r="C937" s="13" t="s">
        <v>26</v>
      </c>
      <c r="D937" s="13" t="s">
        <v>20</v>
      </c>
      <c r="E937" s="13" t="s">
        <v>31</v>
      </c>
      <c r="F937" s="13" t="s">
        <v>32</v>
      </c>
      <c r="G937" s="33">
        <v>43489</v>
      </c>
      <c r="H937" t="s">
        <v>23</v>
      </c>
      <c r="I937">
        <v>257.16000000000003</v>
      </c>
      <c r="J937">
        <v>4.7619047620000003</v>
      </c>
      <c r="K937">
        <v>12.858000000000001</v>
      </c>
      <c r="L937">
        <v>5.0999999999999996</v>
      </c>
    </row>
    <row r="938" spans="1:12" x14ac:dyDescent="0.35">
      <c r="A938" s="13" t="s">
        <v>972</v>
      </c>
      <c r="B938" s="13" t="s">
        <v>25</v>
      </c>
      <c r="C938" s="13" t="s">
        <v>26</v>
      </c>
      <c r="D938" s="13" t="s">
        <v>27</v>
      </c>
      <c r="E938" s="13" t="s">
        <v>21</v>
      </c>
      <c r="F938" s="13" t="s">
        <v>22</v>
      </c>
      <c r="G938" s="33">
        <v>43470</v>
      </c>
      <c r="H938" t="s">
        <v>23</v>
      </c>
      <c r="I938">
        <v>552.23</v>
      </c>
      <c r="J938">
        <v>4.7619047620000003</v>
      </c>
      <c r="K938">
        <v>27.611499999999999</v>
      </c>
      <c r="L938">
        <v>7.5</v>
      </c>
    </row>
    <row r="939" spans="1:12" x14ac:dyDescent="0.35">
      <c r="A939" s="13" t="s">
        <v>973</v>
      </c>
      <c r="B939" s="13" t="s">
        <v>18</v>
      </c>
      <c r="C939" s="13" t="s">
        <v>19</v>
      </c>
      <c r="D939" s="13" t="s">
        <v>27</v>
      </c>
      <c r="E939" s="13" t="s">
        <v>21</v>
      </c>
      <c r="F939" s="13" t="s">
        <v>36</v>
      </c>
      <c r="G939" s="33">
        <v>43554</v>
      </c>
      <c r="H939" t="s">
        <v>29</v>
      </c>
      <c r="I939">
        <v>447.4</v>
      </c>
      <c r="J939">
        <v>4.7619047620000003</v>
      </c>
      <c r="K939">
        <v>22.37</v>
      </c>
      <c r="L939">
        <v>7.4</v>
      </c>
    </row>
    <row r="940" spans="1:12" x14ac:dyDescent="0.35">
      <c r="A940" s="13" t="s">
        <v>974</v>
      </c>
      <c r="B940" s="13" t="s">
        <v>18</v>
      </c>
      <c r="C940" s="13" t="s">
        <v>19</v>
      </c>
      <c r="D940" s="13" t="s">
        <v>20</v>
      </c>
      <c r="E940" s="13" t="s">
        <v>21</v>
      </c>
      <c r="F940" s="13" t="s">
        <v>22</v>
      </c>
      <c r="G940" s="33">
        <v>43513</v>
      </c>
      <c r="H940" t="s">
        <v>29</v>
      </c>
      <c r="I940">
        <v>276.27</v>
      </c>
      <c r="J940">
        <v>4.7619047620000003</v>
      </c>
      <c r="K940">
        <v>13.813499999999999</v>
      </c>
      <c r="L940">
        <v>4.2</v>
      </c>
    </row>
    <row r="941" spans="1:12" x14ac:dyDescent="0.35">
      <c r="A941" s="13" t="s">
        <v>975</v>
      </c>
      <c r="B941" s="13" t="s">
        <v>25</v>
      </c>
      <c r="C941" s="13" t="s">
        <v>26</v>
      </c>
      <c r="D941" s="13" t="s">
        <v>27</v>
      </c>
      <c r="E941" s="13" t="s">
        <v>21</v>
      </c>
      <c r="F941" s="13" t="s">
        <v>44</v>
      </c>
      <c r="G941" s="33">
        <v>43545</v>
      </c>
      <c r="H941" t="s">
        <v>23</v>
      </c>
      <c r="I941">
        <v>343.74</v>
      </c>
      <c r="J941">
        <v>4.7619047620000003</v>
      </c>
      <c r="K941">
        <v>17.187000000000001</v>
      </c>
      <c r="L941">
        <v>5.9</v>
      </c>
    </row>
    <row r="942" spans="1:12" x14ac:dyDescent="0.35">
      <c r="A942" s="13" t="s">
        <v>976</v>
      </c>
      <c r="B942" s="13" t="s">
        <v>18</v>
      </c>
      <c r="C942" s="13" t="s">
        <v>19</v>
      </c>
      <c r="D942" s="13" t="s">
        <v>27</v>
      </c>
      <c r="E942" s="13" t="s">
        <v>31</v>
      </c>
      <c r="F942" s="13" t="s">
        <v>44</v>
      </c>
      <c r="G942" s="33">
        <v>43526</v>
      </c>
      <c r="H942" t="s">
        <v>23</v>
      </c>
      <c r="I942">
        <v>266.08</v>
      </c>
      <c r="J942">
        <v>4.7619047620000003</v>
      </c>
      <c r="K942">
        <v>13.304</v>
      </c>
      <c r="L942">
        <v>6.9</v>
      </c>
    </row>
    <row r="943" spans="1:12" x14ac:dyDescent="0.35">
      <c r="A943" s="13" t="s">
        <v>977</v>
      </c>
      <c r="B943" s="13" t="s">
        <v>25</v>
      </c>
      <c r="C943" s="13" t="s">
        <v>26</v>
      </c>
      <c r="D943" s="13" t="s">
        <v>20</v>
      </c>
      <c r="E943" s="13" t="s">
        <v>31</v>
      </c>
      <c r="F943" s="13" t="s">
        <v>46</v>
      </c>
      <c r="G943" s="33">
        <v>43551</v>
      </c>
      <c r="H943" t="s">
        <v>29</v>
      </c>
      <c r="I943">
        <v>898.38</v>
      </c>
      <c r="J943">
        <v>4.7619047620000003</v>
      </c>
      <c r="K943">
        <v>44.918999999999997</v>
      </c>
      <c r="L943">
        <v>6.6</v>
      </c>
    </row>
    <row r="944" spans="1:12" x14ac:dyDescent="0.35">
      <c r="A944" s="13" t="s">
        <v>978</v>
      </c>
      <c r="B944" s="13" t="s">
        <v>18</v>
      </c>
      <c r="C944" s="13" t="s">
        <v>19</v>
      </c>
      <c r="D944" s="13" t="s">
        <v>27</v>
      </c>
      <c r="E944" s="13" t="s">
        <v>21</v>
      </c>
      <c r="F944" s="13" t="s">
        <v>32</v>
      </c>
      <c r="G944" s="33">
        <v>43484</v>
      </c>
      <c r="H944" t="s">
        <v>23</v>
      </c>
      <c r="I944">
        <v>456.8</v>
      </c>
      <c r="J944">
        <v>4.7619047620000003</v>
      </c>
      <c r="K944">
        <v>22.84</v>
      </c>
      <c r="L944">
        <v>5.7</v>
      </c>
    </row>
    <row r="945" spans="1:12" x14ac:dyDescent="0.35">
      <c r="A945" s="13" t="s">
        <v>979</v>
      </c>
      <c r="B945" s="13" t="s">
        <v>18</v>
      </c>
      <c r="C945" s="13" t="s">
        <v>19</v>
      </c>
      <c r="D945" s="13" t="s">
        <v>27</v>
      </c>
      <c r="E945" s="13" t="s">
        <v>31</v>
      </c>
      <c r="F945" s="13" t="s">
        <v>22</v>
      </c>
      <c r="G945" s="33">
        <v>43515</v>
      </c>
      <c r="H945" t="s">
        <v>33</v>
      </c>
      <c r="I945">
        <v>253.95</v>
      </c>
      <c r="J945">
        <v>4.7619047620000003</v>
      </c>
      <c r="K945">
        <v>12.6975</v>
      </c>
      <c r="L945">
        <v>5.3</v>
      </c>
    </row>
    <row r="946" spans="1:12" x14ac:dyDescent="0.35">
      <c r="A946" s="13" t="s">
        <v>980</v>
      </c>
      <c r="B946" s="13" t="s">
        <v>18</v>
      </c>
      <c r="C946" s="13" t="s">
        <v>19</v>
      </c>
      <c r="D946" s="13" t="s">
        <v>20</v>
      </c>
      <c r="E946" s="13" t="s">
        <v>31</v>
      </c>
      <c r="F946" s="13" t="s">
        <v>22</v>
      </c>
      <c r="G946" s="33">
        <v>43552</v>
      </c>
      <c r="H946" t="s">
        <v>29</v>
      </c>
      <c r="I946">
        <v>70.56</v>
      </c>
      <c r="J946">
        <v>4.7619047620000003</v>
      </c>
      <c r="K946">
        <v>3.528</v>
      </c>
      <c r="L946">
        <v>4.2</v>
      </c>
    </row>
    <row r="947" spans="1:12" x14ac:dyDescent="0.35">
      <c r="A947" s="13" t="s">
        <v>981</v>
      </c>
      <c r="B947" s="13" t="s">
        <v>18</v>
      </c>
      <c r="C947" s="13" t="s">
        <v>19</v>
      </c>
      <c r="D947" s="13" t="s">
        <v>27</v>
      </c>
      <c r="E947" s="13" t="s">
        <v>21</v>
      </c>
      <c r="F947" s="13" t="s">
        <v>28</v>
      </c>
      <c r="G947" s="33">
        <v>43470</v>
      </c>
      <c r="H947" t="s">
        <v>33</v>
      </c>
      <c r="I947">
        <v>657.16</v>
      </c>
      <c r="J947">
        <v>4.7619047620000003</v>
      </c>
      <c r="K947">
        <v>32.857999999999997</v>
      </c>
      <c r="L947">
        <v>7.3</v>
      </c>
    </row>
    <row r="948" spans="1:12" x14ac:dyDescent="0.35">
      <c r="A948" s="13" t="s">
        <v>982</v>
      </c>
      <c r="B948" s="13" t="s">
        <v>25</v>
      </c>
      <c r="C948" s="13" t="s">
        <v>26</v>
      </c>
      <c r="D948" s="13" t="s">
        <v>20</v>
      </c>
      <c r="E948" s="13" t="s">
        <v>31</v>
      </c>
      <c r="F948" s="13" t="s">
        <v>28</v>
      </c>
      <c r="G948" s="33">
        <v>43550</v>
      </c>
      <c r="H948" t="s">
        <v>33</v>
      </c>
      <c r="I948">
        <v>168.5</v>
      </c>
      <c r="J948">
        <v>4.7619047620000003</v>
      </c>
      <c r="K948">
        <v>8.4250000000000007</v>
      </c>
      <c r="L948">
        <v>5.3</v>
      </c>
    </row>
    <row r="949" spans="1:12" x14ac:dyDescent="0.35">
      <c r="A949" s="13" t="s">
        <v>983</v>
      </c>
      <c r="B949" s="13" t="s">
        <v>42</v>
      </c>
      <c r="C949" s="13" t="s">
        <v>43</v>
      </c>
      <c r="D949" s="13" t="s">
        <v>20</v>
      </c>
      <c r="E949" s="13" t="s">
        <v>31</v>
      </c>
      <c r="F949" s="13" t="s">
        <v>46</v>
      </c>
      <c r="G949" s="33">
        <v>43499</v>
      </c>
      <c r="H949" t="s">
        <v>23</v>
      </c>
      <c r="I949">
        <v>53.78</v>
      </c>
      <c r="J949">
        <v>4.7619047620000003</v>
      </c>
      <c r="K949">
        <v>2.6890000000000001</v>
      </c>
      <c r="L949">
        <v>4.7</v>
      </c>
    </row>
    <row r="950" spans="1:12" x14ac:dyDescent="0.35">
      <c r="A950" s="13" t="s">
        <v>984</v>
      </c>
      <c r="B950" s="13" t="s">
        <v>25</v>
      </c>
      <c r="C950" s="13" t="s">
        <v>26</v>
      </c>
      <c r="D950" s="13" t="s">
        <v>20</v>
      </c>
      <c r="E950" s="13" t="s">
        <v>31</v>
      </c>
      <c r="F950" s="13" t="s">
        <v>32</v>
      </c>
      <c r="G950" s="33">
        <v>43502</v>
      </c>
      <c r="H950" t="s">
        <v>23</v>
      </c>
      <c r="I950">
        <v>179.05</v>
      </c>
      <c r="J950">
        <v>4.7619047620000003</v>
      </c>
      <c r="K950">
        <v>8.9525000000000006</v>
      </c>
      <c r="L950">
        <v>7.9</v>
      </c>
    </row>
    <row r="951" spans="1:12" x14ac:dyDescent="0.35">
      <c r="A951" s="13" t="s">
        <v>985</v>
      </c>
      <c r="B951" s="13" t="s">
        <v>42</v>
      </c>
      <c r="C951" s="13" t="s">
        <v>43</v>
      </c>
      <c r="D951" s="13" t="s">
        <v>27</v>
      </c>
      <c r="E951" s="13" t="s">
        <v>21</v>
      </c>
      <c r="F951" s="13" t="s">
        <v>44</v>
      </c>
      <c r="G951" s="33">
        <v>43520</v>
      </c>
      <c r="H951" t="s">
        <v>23</v>
      </c>
      <c r="I951">
        <v>211.44</v>
      </c>
      <c r="J951">
        <v>4.7619047620000003</v>
      </c>
      <c r="K951">
        <v>10.571999999999999</v>
      </c>
      <c r="L951">
        <v>8.9</v>
      </c>
    </row>
    <row r="952" spans="1:12" x14ac:dyDescent="0.35">
      <c r="A952" s="13" t="s">
        <v>986</v>
      </c>
      <c r="B952" s="13" t="s">
        <v>42</v>
      </c>
      <c r="C952" s="13" t="s">
        <v>43</v>
      </c>
      <c r="D952" s="13" t="s">
        <v>20</v>
      </c>
      <c r="E952" s="13" t="s">
        <v>31</v>
      </c>
      <c r="F952" s="13" t="s">
        <v>22</v>
      </c>
      <c r="G952" s="33">
        <v>43517</v>
      </c>
      <c r="H952" t="s">
        <v>23</v>
      </c>
      <c r="I952">
        <v>119.73</v>
      </c>
      <c r="J952">
        <v>4.7619047620000003</v>
      </c>
      <c r="K952">
        <v>5.9865000000000004</v>
      </c>
      <c r="L952">
        <v>9.3000000000000007</v>
      </c>
    </row>
    <row r="953" spans="1:12" x14ac:dyDescent="0.35">
      <c r="A953" s="13" t="s">
        <v>987</v>
      </c>
      <c r="B953" s="13" t="s">
        <v>42</v>
      </c>
      <c r="C953" s="13" t="s">
        <v>43</v>
      </c>
      <c r="D953" s="13" t="s">
        <v>20</v>
      </c>
      <c r="E953" s="13" t="s">
        <v>21</v>
      </c>
      <c r="F953" s="13" t="s">
        <v>32</v>
      </c>
      <c r="G953" s="33">
        <v>43474</v>
      </c>
      <c r="H953" t="s">
        <v>23</v>
      </c>
      <c r="I953">
        <v>65.7</v>
      </c>
      <c r="J953">
        <v>4.7619047620000003</v>
      </c>
      <c r="K953">
        <v>3.2850000000000001</v>
      </c>
      <c r="L953">
        <v>4.7</v>
      </c>
    </row>
    <row r="954" spans="1:12" x14ac:dyDescent="0.35">
      <c r="A954" s="13" t="s">
        <v>988</v>
      </c>
      <c r="B954" s="13" t="s">
        <v>42</v>
      </c>
      <c r="C954" s="13" t="s">
        <v>43</v>
      </c>
      <c r="D954" s="13" t="s">
        <v>20</v>
      </c>
      <c r="E954" s="13" t="s">
        <v>21</v>
      </c>
      <c r="F954" s="13" t="s">
        <v>44</v>
      </c>
      <c r="G954" s="33">
        <v>43521</v>
      </c>
      <c r="H954" t="s">
        <v>23</v>
      </c>
      <c r="I954">
        <v>251.4</v>
      </c>
      <c r="J954">
        <v>4.7619047620000003</v>
      </c>
      <c r="K954">
        <v>12.57</v>
      </c>
      <c r="L954">
        <v>8.6999999999999993</v>
      </c>
    </row>
    <row r="955" spans="1:12" x14ac:dyDescent="0.35">
      <c r="A955" s="13" t="s">
        <v>989</v>
      </c>
      <c r="B955" s="13" t="s">
        <v>25</v>
      </c>
      <c r="C955" s="13" t="s">
        <v>26</v>
      </c>
      <c r="D955" s="13" t="s">
        <v>20</v>
      </c>
      <c r="E955" s="13" t="s">
        <v>21</v>
      </c>
      <c r="F955" s="13" t="s">
        <v>44</v>
      </c>
      <c r="G955" s="33">
        <v>43478</v>
      </c>
      <c r="H955" t="s">
        <v>29</v>
      </c>
      <c r="I955">
        <v>84.16</v>
      </c>
      <c r="J955">
        <v>4.7619047620000003</v>
      </c>
      <c r="K955">
        <v>4.2080000000000002</v>
      </c>
      <c r="L955">
        <v>7.6</v>
      </c>
    </row>
    <row r="956" spans="1:12" x14ac:dyDescent="0.35">
      <c r="A956" s="13" t="s">
        <v>990</v>
      </c>
      <c r="B956" s="13" t="s">
        <v>42</v>
      </c>
      <c r="C956" s="13" t="s">
        <v>43</v>
      </c>
      <c r="D956" s="13" t="s">
        <v>20</v>
      </c>
      <c r="E956" s="13" t="s">
        <v>31</v>
      </c>
      <c r="F956" s="13" t="s">
        <v>32</v>
      </c>
      <c r="G956" s="33">
        <v>43505</v>
      </c>
      <c r="H956" t="s">
        <v>29</v>
      </c>
      <c r="I956">
        <v>395.46</v>
      </c>
      <c r="J956">
        <v>4.7619047620000003</v>
      </c>
      <c r="K956">
        <v>19.773</v>
      </c>
      <c r="L956">
        <v>5.7</v>
      </c>
    </row>
    <row r="957" spans="1:12" x14ac:dyDescent="0.35">
      <c r="A957" s="13" t="s">
        <v>991</v>
      </c>
      <c r="B957" s="13" t="s">
        <v>18</v>
      </c>
      <c r="C957" s="13" t="s">
        <v>19</v>
      </c>
      <c r="D957" s="13" t="s">
        <v>27</v>
      </c>
      <c r="E957" s="13" t="s">
        <v>21</v>
      </c>
      <c r="F957" s="13" t="s">
        <v>46</v>
      </c>
      <c r="G957" s="33">
        <v>43471</v>
      </c>
      <c r="H957" t="s">
        <v>29</v>
      </c>
      <c r="I957">
        <v>297.99</v>
      </c>
      <c r="J957">
        <v>4.7619047620000003</v>
      </c>
      <c r="K957">
        <v>14.8995</v>
      </c>
      <c r="L957">
        <v>6.8</v>
      </c>
    </row>
    <row r="958" spans="1:12" x14ac:dyDescent="0.35">
      <c r="A958" s="13" t="s">
        <v>992</v>
      </c>
      <c r="B958" s="13" t="s">
        <v>25</v>
      </c>
      <c r="C958" s="13" t="s">
        <v>26</v>
      </c>
      <c r="D958" s="13" t="s">
        <v>20</v>
      </c>
      <c r="E958" s="13" t="s">
        <v>31</v>
      </c>
      <c r="F958" s="13" t="s">
        <v>44</v>
      </c>
      <c r="G958" s="33">
        <v>43475</v>
      </c>
      <c r="H958" t="s">
        <v>29</v>
      </c>
      <c r="I958">
        <v>454.41</v>
      </c>
      <c r="J958">
        <v>4.7619047620000003</v>
      </c>
      <c r="K958">
        <v>22.720500000000001</v>
      </c>
      <c r="L958">
        <v>5.4</v>
      </c>
    </row>
    <row r="959" spans="1:12" x14ac:dyDescent="0.35">
      <c r="A959" s="13" t="s">
        <v>993</v>
      </c>
      <c r="B959" s="13" t="s">
        <v>42</v>
      </c>
      <c r="C959" s="13" t="s">
        <v>43</v>
      </c>
      <c r="D959" s="13" t="s">
        <v>27</v>
      </c>
      <c r="E959" s="13" t="s">
        <v>31</v>
      </c>
      <c r="F959" s="13" t="s">
        <v>28</v>
      </c>
      <c r="G959" s="33">
        <v>43503</v>
      </c>
      <c r="H959" t="s">
        <v>29</v>
      </c>
      <c r="I959">
        <v>276.12</v>
      </c>
      <c r="J959">
        <v>4.7619047620000003</v>
      </c>
      <c r="K959">
        <v>13.805999999999999</v>
      </c>
      <c r="L959">
        <v>7.1</v>
      </c>
    </row>
    <row r="960" spans="1:12" x14ac:dyDescent="0.35">
      <c r="A960" s="13" t="s">
        <v>994</v>
      </c>
      <c r="B960" s="13" t="s">
        <v>25</v>
      </c>
      <c r="C960" s="13" t="s">
        <v>26</v>
      </c>
      <c r="D960" s="13" t="s">
        <v>27</v>
      </c>
      <c r="E960" s="13" t="s">
        <v>21</v>
      </c>
      <c r="F960" s="13" t="s">
        <v>32</v>
      </c>
      <c r="G960" s="33">
        <v>43474</v>
      </c>
      <c r="H960" t="s">
        <v>29</v>
      </c>
      <c r="I960">
        <v>158</v>
      </c>
      <c r="J960">
        <v>4.7619047620000003</v>
      </c>
      <c r="K960">
        <v>7.9</v>
      </c>
      <c r="L960">
        <v>7.8</v>
      </c>
    </row>
    <row r="961" spans="1:12" x14ac:dyDescent="0.35">
      <c r="A961" s="13" t="s">
        <v>995</v>
      </c>
      <c r="B961" s="13" t="s">
        <v>18</v>
      </c>
      <c r="C961" s="13" t="s">
        <v>19</v>
      </c>
      <c r="D961" s="13" t="s">
        <v>20</v>
      </c>
      <c r="E961" s="13" t="s">
        <v>21</v>
      </c>
      <c r="F961" s="13" t="s">
        <v>44</v>
      </c>
      <c r="G961" s="33">
        <v>43515</v>
      </c>
      <c r="H961" t="s">
        <v>29</v>
      </c>
      <c r="I961">
        <v>887.94</v>
      </c>
      <c r="J961">
        <v>4.7619047620000003</v>
      </c>
      <c r="K961">
        <v>44.396999999999998</v>
      </c>
      <c r="L961">
        <v>8.4</v>
      </c>
    </row>
    <row r="962" spans="1:12" x14ac:dyDescent="0.35">
      <c r="A962" s="13" t="s">
        <v>996</v>
      </c>
      <c r="B962" s="13" t="s">
        <v>25</v>
      </c>
      <c r="C962" s="13" t="s">
        <v>26</v>
      </c>
      <c r="D962" s="13" t="s">
        <v>20</v>
      </c>
      <c r="E962" s="13" t="s">
        <v>31</v>
      </c>
      <c r="F962" s="13" t="s">
        <v>46</v>
      </c>
      <c r="G962" s="33">
        <v>43542</v>
      </c>
      <c r="H962" t="s">
        <v>29</v>
      </c>
      <c r="I962">
        <v>91.98</v>
      </c>
      <c r="J962">
        <v>4.7619047620000003</v>
      </c>
      <c r="K962">
        <v>4.5990000000000002</v>
      </c>
      <c r="L962">
        <v>9.8000000000000007</v>
      </c>
    </row>
    <row r="963" spans="1:12" x14ac:dyDescent="0.35">
      <c r="A963" s="13" t="s">
        <v>997</v>
      </c>
      <c r="B963" s="13" t="s">
        <v>18</v>
      </c>
      <c r="C963" s="13" t="s">
        <v>19</v>
      </c>
      <c r="D963" s="13" t="s">
        <v>20</v>
      </c>
      <c r="E963" s="13" t="s">
        <v>31</v>
      </c>
      <c r="F963" s="13" t="s">
        <v>28</v>
      </c>
      <c r="G963" s="33">
        <v>43501</v>
      </c>
      <c r="H963" t="s">
        <v>29</v>
      </c>
      <c r="I963">
        <v>41.78</v>
      </c>
      <c r="J963">
        <v>4.7619047620000003</v>
      </c>
      <c r="K963">
        <v>2.089</v>
      </c>
      <c r="L963">
        <v>9.8000000000000007</v>
      </c>
    </row>
    <row r="964" spans="1:12" x14ac:dyDescent="0.35">
      <c r="A964" s="13" t="s">
        <v>998</v>
      </c>
      <c r="B964" s="13" t="s">
        <v>18</v>
      </c>
      <c r="C964" s="13" t="s">
        <v>19</v>
      </c>
      <c r="D964" s="13" t="s">
        <v>27</v>
      </c>
      <c r="E964" s="13" t="s">
        <v>21</v>
      </c>
      <c r="F964" s="13" t="s">
        <v>46</v>
      </c>
      <c r="G964" s="33">
        <v>43543</v>
      </c>
      <c r="H964" t="s">
        <v>33</v>
      </c>
      <c r="I964">
        <v>15.5</v>
      </c>
      <c r="J964">
        <v>4.7619047620000003</v>
      </c>
      <c r="K964">
        <v>0.77500000000000002</v>
      </c>
      <c r="L964">
        <v>7.4</v>
      </c>
    </row>
    <row r="965" spans="1:12" x14ac:dyDescent="0.35">
      <c r="A965" s="13" t="s">
        <v>999</v>
      </c>
      <c r="B965" s="13" t="s">
        <v>25</v>
      </c>
      <c r="C965" s="13" t="s">
        <v>26</v>
      </c>
      <c r="D965" s="13" t="s">
        <v>20</v>
      </c>
      <c r="E965" s="13" t="s">
        <v>31</v>
      </c>
      <c r="F965" s="13" t="s">
        <v>28</v>
      </c>
      <c r="G965" s="33">
        <v>43554</v>
      </c>
      <c r="H965" t="s">
        <v>29</v>
      </c>
      <c r="I965">
        <v>290.45999999999998</v>
      </c>
      <c r="J965">
        <v>4.7619047620000003</v>
      </c>
      <c r="K965">
        <v>14.523</v>
      </c>
      <c r="L965">
        <v>6.7</v>
      </c>
    </row>
    <row r="966" spans="1:12" x14ac:dyDescent="0.35">
      <c r="A966" s="13" t="s">
        <v>1000</v>
      </c>
      <c r="B966" s="13" t="s">
        <v>42</v>
      </c>
      <c r="C966" s="13" t="s">
        <v>43</v>
      </c>
      <c r="D966" s="13" t="s">
        <v>27</v>
      </c>
      <c r="E966" s="13" t="s">
        <v>31</v>
      </c>
      <c r="F966" s="13" t="s">
        <v>44</v>
      </c>
      <c r="G966" s="33">
        <v>43491</v>
      </c>
      <c r="H966" t="s">
        <v>33</v>
      </c>
      <c r="I966">
        <v>66.66</v>
      </c>
      <c r="J966">
        <v>4.7619047620000003</v>
      </c>
      <c r="K966">
        <v>3.3330000000000002</v>
      </c>
      <c r="L966">
        <v>6.4</v>
      </c>
    </row>
    <row r="967" spans="1:12" x14ac:dyDescent="0.35">
      <c r="A967" s="13" t="s">
        <v>1001</v>
      </c>
      <c r="B967" s="13" t="s">
        <v>42</v>
      </c>
      <c r="C967" s="13" t="s">
        <v>43</v>
      </c>
      <c r="D967" s="13" t="s">
        <v>27</v>
      </c>
      <c r="E967" s="13" t="s">
        <v>21</v>
      </c>
      <c r="F967" s="13" t="s">
        <v>28</v>
      </c>
      <c r="G967" s="33">
        <v>43526</v>
      </c>
      <c r="H967" t="s">
        <v>33</v>
      </c>
      <c r="I967">
        <v>76.540000000000006</v>
      </c>
      <c r="J967">
        <v>4.7619047620000003</v>
      </c>
      <c r="K967">
        <v>3.827</v>
      </c>
      <c r="L967">
        <v>5.8</v>
      </c>
    </row>
    <row r="968" spans="1:12" x14ac:dyDescent="0.35">
      <c r="A968" s="13" t="s">
        <v>1002</v>
      </c>
      <c r="B968" s="13" t="s">
        <v>18</v>
      </c>
      <c r="C968" s="13" t="s">
        <v>19</v>
      </c>
      <c r="D968" s="13" t="s">
        <v>27</v>
      </c>
      <c r="E968" s="13" t="s">
        <v>21</v>
      </c>
      <c r="F968" s="13" t="s">
        <v>32</v>
      </c>
      <c r="G968" s="33">
        <v>43528</v>
      </c>
      <c r="H968" t="s">
        <v>23</v>
      </c>
      <c r="I968">
        <v>299.7</v>
      </c>
      <c r="J968">
        <v>4.7619047620000003</v>
      </c>
      <c r="K968">
        <v>14.984999999999999</v>
      </c>
      <c r="L968">
        <v>7.2</v>
      </c>
    </row>
    <row r="969" spans="1:12" x14ac:dyDescent="0.35">
      <c r="A969" s="13" t="s">
        <v>1003</v>
      </c>
      <c r="B969" s="13" t="s">
        <v>18</v>
      </c>
      <c r="C969" s="13" t="s">
        <v>19</v>
      </c>
      <c r="D969" s="13" t="s">
        <v>20</v>
      </c>
      <c r="E969" s="13" t="s">
        <v>31</v>
      </c>
      <c r="F969" s="13" t="s">
        <v>32</v>
      </c>
      <c r="G969" s="33">
        <v>43478</v>
      </c>
      <c r="H969" t="s">
        <v>33</v>
      </c>
      <c r="I969">
        <v>243.03</v>
      </c>
      <c r="J969">
        <v>4.7619047620000003</v>
      </c>
      <c r="K969">
        <v>12.1515</v>
      </c>
      <c r="L969">
        <v>9.3000000000000007</v>
      </c>
    </row>
    <row r="970" spans="1:12" x14ac:dyDescent="0.35">
      <c r="A970" s="13" t="s">
        <v>1004</v>
      </c>
      <c r="B970" s="13" t="s">
        <v>18</v>
      </c>
      <c r="C970" s="13" t="s">
        <v>19</v>
      </c>
      <c r="D970" s="13" t="s">
        <v>27</v>
      </c>
      <c r="E970" s="13" t="s">
        <v>21</v>
      </c>
      <c r="F970" s="13" t="s">
        <v>22</v>
      </c>
      <c r="G970" s="33">
        <v>43549</v>
      </c>
      <c r="H970" t="s">
        <v>29</v>
      </c>
      <c r="I970">
        <v>47.4</v>
      </c>
      <c r="J970">
        <v>4.7619047620000003</v>
      </c>
      <c r="K970">
        <v>2.37</v>
      </c>
      <c r="L970">
        <v>9.5</v>
      </c>
    </row>
    <row r="971" spans="1:12" x14ac:dyDescent="0.35">
      <c r="A971" s="13" t="s">
        <v>1005</v>
      </c>
      <c r="B971" s="13" t="s">
        <v>42</v>
      </c>
      <c r="C971" s="13" t="s">
        <v>43</v>
      </c>
      <c r="D971" s="13" t="s">
        <v>20</v>
      </c>
      <c r="E971" s="13" t="s">
        <v>21</v>
      </c>
      <c r="F971" s="13" t="s">
        <v>28</v>
      </c>
      <c r="G971" s="33">
        <v>43535</v>
      </c>
      <c r="H971" t="s">
        <v>33</v>
      </c>
      <c r="I971">
        <v>172.45</v>
      </c>
      <c r="J971">
        <v>4.7619047620000003</v>
      </c>
      <c r="K971">
        <v>8.6225000000000005</v>
      </c>
      <c r="L971">
        <v>9</v>
      </c>
    </row>
    <row r="972" spans="1:12" x14ac:dyDescent="0.35">
      <c r="A972" s="13" t="s">
        <v>1006</v>
      </c>
      <c r="B972" s="13" t="s">
        <v>42</v>
      </c>
      <c r="C972" s="13" t="s">
        <v>43</v>
      </c>
      <c r="D972" s="13" t="s">
        <v>20</v>
      </c>
      <c r="E972" s="13" t="s">
        <v>21</v>
      </c>
      <c r="F972" s="13" t="s">
        <v>44</v>
      </c>
      <c r="G972" s="33">
        <v>43466</v>
      </c>
      <c r="H972" t="s">
        <v>33</v>
      </c>
      <c r="I972">
        <v>846.3</v>
      </c>
      <c r="J972">
        <v>4.7619047620000003</v>
      </c>
      <c r="K972">
        <v>42.314999999999998</v>
      </c>
      <c r="L972">
        <v>9</v>
      </c>
    </row>
    <row r="973" spans="1:12" x14ac:dyDescent="0.35">
      <c r="A973" s="13" t="s">
        <v>1007</v>
      </c>
      <c r="B973" s="13" t="s">
        <v>42</v>
      </c>
      <c r="C973" s="13" t="s">
        <v>43</v>
      </c>
      <c r="D973" s="13" t="s">
        <v>20</v>
      </c>
      <c r="E973" s="13" t="s">
        <v>31</v>
      </c>
      <c r="F973" s="13" t="s">
        <v>32</v>
      </c>
      <c r="G973" s="33">
        <v>43506</v>
      </c>
      <c r="H973" t="s">
        <v>23</v>
      </c>
      <c r="I973">
        <v>258.37</v>
      </c>
      <c r="J973">
        <v>4.7619047620000003</v>
      </c>
      <c r="K973">
        <v>12.9185</v>
      </c>
      <c r="L973">
        <v>6.7</v>
      </c>
    </row>
    <row r="974" spans="1:12" x14ac:dyDescent="0.35">
      <c r="A974" s="13" t="s">
        <v>1008</v>
      </c>
      <c r="B974" s="13" t="s">
        <v>42</v>
      </c>
      <c r="C974" s="13" t="s">
        <v>43</v>
      </c>
      <c r="D974" s="13" t="s">
        <v>27</v>
      </c>
      <c r="E974" s="13" t="s">
        <v>31</v>
      </c>
      <c r="F974" s="13" t="s">
        <v>28</v>
      </c>
      <c r="G974" s="33">
        <v>43491</v>
      </c>
      <c r="H974" t="s">
        <v>29</v>
      </c>
      <c r="I974">
        <v>609.55999999999995</v>
      </c>
      <c r="J974">
        <v>4.7619047620000003</v>
      </c>
      <c r="K974">
        <v>30.478000000000002</v>
      </c>
      <c r="L974">
        <v>5.5</v>
      </c>
    </row>
    <row r="975" spans="1:12" x14ac:dyDescent="0.35">
      <c r="A975" s="13" t="s">
        <v>1009</v>
      </c>
      <c r="B975" s="13" t="s">
        <v>18</v>
      </c>
      <c r="C975" s="13" t="s">
        <v>19</v>
      </c>
      <c r="D975" s="13" t="s">
        <v>27</v>
      </c>
      <c r="E975" s="13" t="s">
        <v>31</v>
      </c>
      <c r="F975" s="13" t="s">
        <v>32</v>
      </c>
      <c r="G975" s="33">
        <v>43507</v>
      </c>
      <c r="H975" t="s">
        <v>29</v>
      </c>
      <c r="I975">
        <v>240.24</v>
      </c>
      <c r="J975">
        <v>4.7619047620000003</v>
      </c>
      <c r="K975">
        <v>12.012</v>
      </c>
      <c r="L975">
        <v>5.4</v>
      </c>
    </row>
    <row r="976" spans="1:12" x14ac:dyDescent="0.35">
      <c r="A976" s="13" t="s">
        <v>1010</v>
      </c>
      <c r="B976" s="13" t="s">
        <v>25</v>
      </c>
      <c r="C976" s="13" t="s">
        <v>26</v>
      </c>
      <c r="D976" s="13" t="s">
        <v>27</v>
      </c>
      <c r="E976" s="13" t="s">
        <v>31</v>
      </c>
      <c r="F976" s="13" t="s">
        <v>46</v>
      </c>
      <c r="G976" s="33">
        <v>43503</v>
      </c>
      <c r="H976" t="s">
        <v>29</v>
      </c>
      <c r="I976">
        <v>172.26</v>
      </c>
      <c r="J976">
        <v>4.7619047620000003</v>
      </c>
      <c r="K976">
        <v>8.6129999999999995</v>
      </c>
      <c r="L976">
        <v>8.1999999999999993</v>
      </c>
    </row>
    <row r="977" spans="1:12" x14ac:dyDescent="0.35">
      <c r="A977" s="13" t="s">
        <v>1011</v>
      </c>
      <c r="B977" s="13" t="s">
        <v>42</v>
      </c>
      <c r="C977" s="13" t="s">
        <v>43</v>
      </c>
      <c r="D977" s="13" t="s">
        <v>20</v>
      </c>
      <c r="E977" s="13" t="s">
        <v>31</v>
      </c>
      <c r="F977" s="13" t="s">
        <v>46</v>
      </c>
      <c r="G977" s="33">
        <v>43530</v>
      </c>
      <c r="H977" t="s">
        <v>33</v>
      </c>
      <c r="I977">
        <v>99.84</v>
      </c>
      <c r="J977">
        <v>4.7619047620000003</v>
      </c>
      <c r="K977">
        <v>4.992</v>
      </c>
      <c r="L977">
        <v>7</v>
      </c>
    </row>
    <row r="978" spans="1:12" x14ac:dyDescent="0.35">
      <c r="A978" s="13" t="s">
        <v>1012</v>
      </c>
      <c r="B978" s="13" t="s">
        <v>18</v>
      </c>
      <c r="C978" s="13" t="s">
        <v>19</v>
      </c>
      <c r="D978" s="13" t="s">
        <v>27</v>
      </c>
      <c r="E978" s="13" t="s">
        <v>21</v>
      </c>
      <c r="F978" s="13" t="s">
        <v>44</v>
      </c>
      <c r="G978" s="33">
        <v>43528</v>
      </c>
      <c r="H978" t="s">
        <v>29</v>
      </c>
      <c r="I978">
        <v>298.64</v>
      </c>
      <c r="J978">
        <v>4.7619047620000003</v>
      </c>
      <c r="K978">
        <v>14.932</v>
      </c>
      <c r="L978">
        <v>8.5</v>
      </c>
    </row>
    <row r="979" spans="1:12" x14ac:dyDescent="0.35">
      <c r="A979" s="13" t="s">
        <v>1013</v>
      </c>
      <c r="B979" s="13" t="s">
        <v>42</v>
      </c>
      <c r="C979" s="13" t="s">
        <v>43</v>
      </c>
      <c r="D979" s="13" t="s">
        <v>20</v>
      </c>
      <c r="E979" s="13" t="s">
        <v>31</v>
      </c>
      <c r="F979" s="13" t="s">
        <v>44</v>
      </c>
      <c r="G979" s="33">
        <v>43522</v>
      </c>
      <c r="H979" t="s">
        <v>23</v>
      </c>
      <c r="I979">
        <v>159.6</v>
      </c>
      <c r="J979">
        <v>4.7619047620000003</v>
      </c>
      <c r="K979">
        <v>7.98</v>
      </c>
      <c r="L979">
        <v>4.9000000000000004</v>
      </c>
    </row>
    <row r="980" spans="1:12" x14ac:dyDescent="0.35">
      <c r="A980" s="13" t="s">
        <v>1014</v>
      </c>
      <c r="B980" s="13" t="s">
        <v>42</v>
      </c>
      <c r="C980" s="13" t="s">
        <v>43</v>
      </c>
      <c r="D980" s="13" t="s">
        <v>27</v>
      </c>
      <c r="E980" s="13" t="s">
        <v>21</v>
      </c>
      <c r="F980" s="13" t="s">
        <v>28</v>
      </c>
      <c r="G980" s="33">
        <v>43534</v>
      </c>
      <c r="H980" t="s">
        <v>33</v>
      </c>
      <c r="I980">
        <v>25.45</v>
      </c>
      <c r="J980">
        <v>4.7619047620000003</v>
      </c>
      <c r="K980">
        <v>1.2725</v>
      </c>
      <c r="L980">
        <v>5.0999999999999996</v>
      </c>
    </row>
    <row r="981" spans="1:12" x14ac:dyDescent="0.35">
      <c r="A981" s="13" t="s">
        <v>1015</v>
      </c>
      <c r="B981" s="13" t="s">
        <v>42</v>
      </c>
      <c r="C981" s="13" t="s">
        <v>43</v>
      </c>
      <c r="D981" s="13" t="s">
        <v>27</v>
      </c>
      <c r="E981" s="13" t="s">
        <v>21</v>
      </c>
      <c r="F981" s="13" t="s">
        <v>44</v>
      </c>
      <c r="G981" s="33">
        <v>43500</v>
      </c>
      <c r="H981" t="s">
        <v>33</v>
      </c>
      <c r="I981">
        <v>67.77</v>
      </c>
      <c r="J981">
        <v>4.7619047620000003</v>
      </c>
      <c r="K981">
        <v>3.3885000000000001</v>
      </c>
      <c r="L981">
        <v>6.5</v>
      </c>
    </row>
    <row r="982" spans="1:12" x14ac:dyDescent="0.35">
      <c r="A982" s="13" t="s">
        <v>1016</v>
      </c>
      <c r="B982" s="13" t="s">
        <v>25</v>
      </c>
      <c r="C982" s="13" t="s">
        <v>26</v>
      </c>
      <c r="D982" s="13" t="s">
        <v>20</v>
      </c>
      <c r="E982" s="13" t="s">
        <v>31</v>
      </c>
      <c r="F982" s="13" t="s">
        <v>44</v>
      </c>
      <c r="G982" s="33">
        <v>43484</v>
      </c>
      <c r="H982" t="s">
        <v>29</v>
      </c>
      <c r="I982">
        <v>238.36</v>
      </c>
      <c r="J982">
        <v>4.7619047620000003</v>
      </c>
      <c r="K982">
        <v>11.917999999999999</v>
      </c>
      <c r="L982">
        <v>9.8000000000000007</v>
      </c>
    </row>
    <row r="983" spans="1:12" x14ac:dyDescent="0.35">
      <c r="A983" s="13" t="s">
        <v>1017</v>
      </c>
      <c r="B983" s="13" t="s">
        <v>18</v>
      </c>
      <c r="C983" s="13" t="s">
        <v>19</v>
      </c>
      <c r="D983" s="13" t="s">
        <v>27</v>
      </c>
      <c r="E983" s="13" t="s">
        <v>31</v>
      </c>
      <c r="F983" s="13" t="s">
        <v>22</v>
      </c>
      <c r="G983" s="33">
        <v>43488</v>
      </c>
      <c r="H983" t="s">
        <v>29</v>
      </c>
      <c r="I983">
        <v>232.6</v>
      </c>
      <c r="J983">
        <v>4.7619047620000003</v>
      </c>
      <c r="K983">
        <v>11.63</v>
      </c>
      <c r="L983">
        <v>8.4</v>
      </c>
    </row>
    <row r="984" spans="1:12" x14ac:dyDescent="0.35">
      <c r="A984" s="13" t="s">
        <v>1018</v>
      </c>
      <c r="B984" s="13" t="s">
        <v>18</v>
      </c>
      <c r="C984" s="13" t="s">
        <v>19</v>
      </c>
      <c r="D984" s="13" t="s">
        <v>20</v>
      </c>
      <c r="E984" s="13" t="s">
        <v>21</v>
      </c>
      <c r="F984" s="13" t="s">
        <v>36</v>
      </c>
      <c r="G984" s="33">
        <v>43538</v>
      </c>
      <c r="H984" t="s">
        <v>23</v>
      </c>
      <c r="I984">
        <v>877.32</v>
      </c>
      <c r="J984">
        <v>4.7619047620000003</v>
      </c>
      <c r="K984">
        <v>43.866</v>
      </c>
      <c r="L984">
        <v>7.4</v>
      </c>
    </row>
    <row r="985" spans="1:12" x14ac:dyDescent="0.35">
      <c r="A985" s="13" t="s">
        <v>1019</v>
      </c>
      <c r="B985" s="13" t="s">
        <v>25</v>
      </c>
      <c r="C985" s="13" t="s">
        <v>26</v>
      </c>
      <c r="D985" s="13" t="s">
        <v>27</v>
      </c>
      <c r="E985" s="13" t="s">
        <v>31</v>
      </c>
      <c r="F985" s="13" t="s">
        <v>22</v>
      </c>
      <c r="G985" s="33">
        <v>43488</v>
      </c>
      <c r="H985" t="s">
        <v>29</v>
      </c>
      <c r="I985">
        <v>699.72</v>
      </c>
      <c r="J985">
        <v>4.7619047620000003</v>
      </c>
      <c r="K985">
        <v>34.985999999999997</v>
      </c>
      <c r="L985">
        <v>6.1</v>
      </c>
    </row>
    <row r="986" spans="1:12" x14ac:dyDescent="0.35">
      <c r="A986" s="13" t="s">
        <v>1020</v>
      </c>
      <c r="B986" s="13" t="s">
        <v>25</v>
      </c>
      <c r="C986" s="13" t="s">
        <v>26</v>
      </c>
      <c r="D986" s="13" t="s">
        <v>27</v>
      </c>
      <c r="E986" s="13" t="s">
        <v>31</v>
      </c>
      <c r="F986" s="13" t="s">
        <v>28</v>
      </c>
      <c r="G986" s="33">
        <v>43474</v>
      </c>
      <c r="H986" t="s">
        <v>29</v>
      </c>
      <c r="I986">
        <v>674.59</v>
      </c>
      <c r="J986">
        <v>4.7619047620000003</v>
      </c>
      <c r="K986">
        <v>33.729500000000002</v>
      </c>
      <c r="L986">
        <v>6</v>
      </c>
    </row>
    <row r="987" spans="1:12" x14ac:dyDescent="0.35">
      <c r="A987" s="13" t="s">
        <v>1021</v>
      </c>
      <c r="B987" s="13" t="s">
        <v>42</v>
      </c>
      <c r="C987" s="13" t="s">
        <v>43</v>
      </c>
      <c r="D987" s="13" t="s">
        <v>27</v>
      </c>
      <c r="E987" s="13" t="s">
        <v>21</v>
      </c>
      <c r="F987" s="13" t="s">
        <v>46</v>
      </c>
      <c r="G987" s="33">
        <v>43503</v>
      </c>
      <c r="H987" t="s">
        <v>23</v>
      </c>
      <c r="I987">
        <v>318.55</v>
      </c>
      <c r="J987">
        <v>4.7619047620000003</v>
      </c>
      <c r="K987">
        <v>15.9275</v>
      </c>
      <c r="L987">
        <v>8.5</v>
      </c>
    </row>
    <row r="988" spans="1:12" x14ac:dyDescent="0.35">
      <c r="A988" s="13" t="s">
        <v>1022</v>
      </c>
      <c r="B988" s="13" t="s">
        <v>42</v>
      </c>
      <c r="C988" s="13" t="s">
        <v>43</v>
      </c>
      <c r="D988" s="13" t="s">
        <v>27</v>
      </c>
      <c r="E988" s="13" t="s">
        <v>21</v>
      </c>
      <c r="F988" s="13" t="s">
        <v>22</v>
      </c>
      <c r="G988" s="33">
        <v>43514</v>
      </c>
      <c r="H988" t="s">
        <v>23</v>
      </c>
      <c r="I988">
        <v>29.52</v>
      </c>
      <c r="J988">
        <v>4.7619047620000003</v>
      </c>
      <c r="K988">
        <v>1.476</v>
      </c>
      <c r="L988">
        <v>4.3</v>
      </c>
    </row>
    <row r="989" spans="1:12" x14ac:dyDescent="0.35">
      <c r="A989" s="13" t="s">
        <v>1023</v>
      </c>
      <c r="B989" s="13" t="s">
        <v>42</v>
      </c>
      <c r="C989" s="13" t="s">
        <v>43</v>
      </c>
      <c r="D989" s="13" t="s">
        <v>20</v>
      </c>
      <c r="E989" s="13" t="s">
        <v>31</v>
      </c>
      <c r="F989" s="13" t="s">
        <v>22</v>
      </c>
      <c r="G989" s="33">
        <v>43468</v>
      </c>
      <c r="H989" t="s">
        <v>33</v>
      </c>
      <c r="I989">
        <v>496</v>
      </c>
      <c r="J989">
        <v>4.7619047620000003</v>
      </c>
      <c r="K989">
        <v>24.8</v>
      </c>
      <c r="L989">
        <v>6.2</v>
      </c>
    </row>
    <row r="990" spans="1:12" x14ac:dyDescent="0.35">
      <c r="A990" s="13" t="s">
        <v>1024</v>
      </c>
      <c r="B990" s="13" t="s">
        <v>25</v>
      </c>
      <c r="C990" s="13" t="s">
        <v>26</v>
      </c>
      <c r="D990" s="13" t="s">
        <v>20</v>
      </c>
      <c r="E990" s="13" t="s">
        <v>31</v>
      </c>
      <c r="F990" s="13" t="s">
        <v>28</v>
      </c>
      <c r="G990" s="33">
        <v>43553</v>
      </c>
      <c r="H990" t="s">
        <v>23</v>
      </c>
      <c r="I990">
        <v>823.4</v>
      </c>
      <c r="J990">
        <v>4.7619047620000003</v>
      </c>
      <c r="K990">
        <v>41.17</v>
      </c>
      <c r="L990">
        <v>4.3</v>
      </c>
    </row>
    <row r="991" spans="1:12" x14ac:dyDescent="0.35">
      <c r="A991" s="13" t="s">
        <v>1025</v>
      </c>
      <c r="B991" s="13" t="s">
        <v>42</v>
      </c>
      <c r="C991" s="13" t="s">
        <v>43</v>
      </c>
      <c r="D991" s="13" t="s">
        <v>20</v>
      </c>
      <c r="E991" s="13" t="s">
        <v>31</v>
      </c>
      <c r="F991" s="13" t="s">
        <v>22</v>
      </c>
      <c r="G991" s="33">
        <v>43493</v>
      </c>
      <c r="H991" t="s">
        <v>33</v>
      </c>
      <c r="I991">
        <v>602.96</v>
      </c>
      <c r="J991">
        <v>4.7619047620000003</v>
      </c>
      <c r="K991">
        <v>30.148</v>
      </c>
      <c r="L991">
        <v>8.4</v>
      </c>
    </row>
    <row r="992" spans="1:12" x14ac:dyDescent="0.35">
      <c r="A992" s="13" t="s">
        <v>1026</v>
      </c>
      <c r="B992" s="13" t="s">
        <v>18</v>
      </c>
      <c r="C992" s="13" t="s">
        <v>19</v>
      </c>
      <c r="D992" s="13" t="s">
        <v>27</v>
      </c>
      <c r="E992" s="13" t="s">
        <v>21</v>
      </c>
      <c r="F992" s="13" t="s">
        <v>44</v>
      </c>
      <c r="G992" s="33">
        <v>43546</v>
      </c>
      <c r="H992" t="s">
        <v>33</v>
      </c>
      <c r="I992">
        <v>282.8</v>
      </c>
      <c r="J992">
        <v>4.7619047620000003</v>
      </c>
      <c r="K992">
        <v>14.14</v>
      </c>
      <c r="L992">
        <v>4.5</v>
      </c>
    </row>
    <row r="993" spans="1:12" x14ac:dyDescent="0.35">
      <c r="A993" s="13" t="s">
        <v>1027</v>
      </c>
      <c r="B993" s="13" t="s">
        <v>42</v>
      </c>
      <c r="C993" s="13" t="s">
        <v>43</v>
      </c>
      <c r="D993" s="13" t="s">
        <v>27</v>
      </c>
      <c r="E993" s="13" t="s">
        <v>21</v>
      </c>
      <c r="F993" s="13" t="s">
        <v>36</v>
      </c>
      <c r="G993" s="33">
        <v>43489</v>
      </c>
      <c r="H993" t="s">
        <v>23</v>
      </c>
      <c r="I993">
        <v>766</v>
      </c>
      <c r="J993">
        <v>4.7619047620000003</v>
      </c>
      <c r="K993">
        <v>38.299999999999997</v>
      </c>
      <c r="L993">
        <v>6</v>
      </c>
    </row>
    <row r="994" spans="1:12" x14ac:dyDescent="0.35">
      <c r="A994" s="13" t="s">
        <v>1028</v>
      </c>
      <c r="B994" s="13" t="s">
        <v>18</v>
      </c>
      <c r="C994" s="13" t="s">
        <v>19</v>
      </c>
      <c r="D994" s="13" t="s">
        <v>27</v>
      </c>
      <c r="E994" s="13" t="s">
        <v>31</v>
      </c>
      <c r="F994" s="13" t="s">
        <v>28</v>
      </c>
      <c r="G994" s="33">
        <v>43534</v>
      </c>
      <c r="H994" t="s">
        <v>23</v>
      </c>
      <c r="I994">
        <v>116.06</v>
      </c>
      <c r="J994">
        <v>4.7619047620000003</v>
      </c>
      <c r="K994">
        <v>5.8029999999999999</v>
      </c>
      <c r="L994">
        <v>8.8000000000000007</v>
      </c>
    </row>
    <row r="995" spans="1:12" x14ac:dyDescent="0.35">
      <c r="A995" s="13" t="s">
        <v>1029</v>
      </c>
      <c r="B995" s="13" t="s">
        <v>42</v>
      </c>
      <c r="C995" s="13" t="s">
        <v>43</v>
      </c>
      <c r="D995" s="13" t="s">
        <v>27</v>
      </c>
      <c r="E995" s="13" t="s">
        <v>31</v>
      </c>
      <c r="F995" s="13" t="s">
        <v>46</v>
      </c>
      <c r="G995" s="33">
        <v>43518</v>
      </c>
      <c r="H995" t="s">
        <v>23</v>
      </c>
      <c r="I995">
        <v>174.9</v>
      </c>
      <c r="J995">
        <v>4.7619047620000003</v>
      </c>
      <c r="K995">
        <v>8.7449999999999992</v>
      </c>
      <c r="L995">
        <v>6.6</v>
      </c>
    </row>
    <row r="996" spans="1:12" x14ac:dyDescent="0.35">
      <c r="A996" s="13" t="s">
        <v>1030</v>
      </c>
      <c r="B996" s="13" t="s">
        <v>25</v>
      </c>
      <c r="C996" s="13" t="s">
        <v>26</v>
      </c>
      <c r="D996" s="13" t="s">
        <v>20</v>
      </c>
      <c r="E996" s="13" t="s">
        <v>21</v>
      </c>
      <c r="F996" s="13" t="s">
        <v>28</v>
      </c>
      <c r="G996" s="33">
        <v>43514</v>
      </c>
      <c r="H996" t="s">
        <v>23</v>
      </c>
      <c r="I996">
        <v>60.95</v>
      </c>
      <c r="J996">
        <v>4.7619047620000003</v>
      </c>
      <c r="K996">
        <v>3.0474999999999999</v>
      </c>
      <c r="L996">
        <v>5.9</v>
      </c>
    </row>
    <row r="997" spans="1:12" x14ac:dyDescent="0.35">
      <c r="A997" s="13" t="s">
        <v>1031</v>
      </c>
      <c r="B997" s="13" t="s">
        <v>25</v>
      </c>
      <c r="C997" s="13" t="s">
        <v>26</v>
      </c>
      <c r="D997" s="13" t="s">
        <v>27</v>
      </c>
      <c r="E997" s="13" t="s">
        <v>31</v>
      </c>
      <c r="F997" s="13" t="s">
        <v>22</v>
      </c>
      <c r="G997" s="33">
        <v>43494</v>
      </c>
      <c r="H997" t="s">
        <v>23</v>
      </c>
      <c r="I997">
        <v>40.35</v>
      </c>
      <c r="J997">
        <v>4.7619047620000003</v>
      </c>
      <c r="K997">
        <v>2.0175000000000001</v>
      </c>
      <c r="L997">
        <v>6.2</v>
      </c>
    </row>
    <row r="998" spans="1:12" x14ac:dyDescent="0.35">
      <c r="A998" s="13" t="s">
        <v>1032</v>
      </c>
      <c r="B998" s="13" t="s">
        <v>42</v>
      </c>
      <c r="C998" s="13" t="s">
        <v>43</v>
      </c>
      <c r="D998" s="13" t="s">
        <v>27</v>
      </c>
      <c r="E998" s="13" t="s">
        <v>21</v>
      </c>
      <c r="F998" s="13" t="s">
        <v>32</v>
      </c>
      <c r="G998" s="33">
        <v>43526</v>
      </c>
      <c r="H998" t="s">
        <v>23</v>
      </c>
      <c r="I998">
        <v>973.8</v>
      </c>
      <c r="J998">
        <v>4.7619047620000003</v>
      </c>
      <c r="K998">
        <v>48.69</v>
      </c>
      <c r="L998">
        <v>4.4000000000000004</v>
      </c>
    </row>
    <row r="999" spans="1:12" x14ac:dyDescent="0.35">
      <c r="A999" s="13" t="s">
        <v>1033</v>
      </c>
      <c r="B999" s="13" t="s">
        <v>18</v>
      </c>
      <c r="C999" s="13" t="s">
        <v>19</v>
      </c>
      <c r="D999" s="13" t="s">
        <v>20</v>
      </c>
      <c r="E999" s="13" t="s">
        <v>31</v>
      </c>
      <c r="F999" s="13" t="s">
        <v>44</v>
      </c>
      <c r="G999" s="33">
        <v>43505</v>
      </c>
      <c r="H999" t="s">
        <v>29</v>
      </c>
      <c r="I999">
        <v>31.84</v>
      </c>
      <c r="J999">
        <v>4.7619047620000003</v>
      </c>
      <c r="K999">
        <v>1.5920000000000001</v>
      </c>
      <c r="L999">
        <v>7.7</v>
      </c>
    </row>
    <row r="1000" spans="1:12" x14ac:dyDescent="0.35">
      <c r="A1000" s="13" t="s">
        <v>1034</v>
      </c>
      <c r="B1000" s="13" t="s">
        <v>18</v>
      </c>
      <c r="C1000" s="13" t="s">
        <v>19</v>
      </c>
      <c r="D1000" s="13" t="s">
        <v>27</v>
      </c>
      <c r="E1000" s="13" t="s">
        <v>31</v>
      </c>
      <c r="F1000" s="13" t="s">
        <v>32</v>
      </c>
      <c r="G1000" s="33">
        <v>43518</v>
      </c>
      <c r="H1000" t="s">
        <v>29</v>
      </c>
      <c r="I1000">
        <v>65.819999999999993</v>
      </c>
      <c r="J1000">
        <v>4.7619047620000003</v>
      </c>
      <c r="K1000">
        <v>3.2909999999999999</v>
      </c>
      <c r="L1000">
        <v>4.0999999999999996</v>
      </c>
    </row>
    <row r="1001" spans="1:12" x14ac:dyDescent="0.35">
      <c r="A1001" s="13" t="s">
        <v>1035</v>
      </c>
      <c r="B1001" s="13" t="s">
        <v>18</v>
      </c>
      <c r="C1001" s="13" t="s">
        <v>19</v>
      </c>
      <c r="D1001" s="13" t="s">
        <v>20</v>
      </c>
      <c r="E1001" s="13" t="s">
        <v>21</v>
      </c>
      <c r="F1001" s="13" t="s">
        <v>46</v>
      </c>
      <c r="G1001" s="33">
        <v>43514</v>
      </c>
      <c r="H1001" t="s">
        <v>29</v>
      </c>
      <c r="I1001">
        <v>618.38</v>
      </c>
      <c r="J1001">
        <v>4.7619047620000003</v>
      </c>
      <c r="K1001">
        <v>30.919</v>
      </c>
      <c r="L1001">
        <v>6.6</v>
      </c>
    </row>
  </sheetData>
  <mergeCells count="1">
    <mergeCell ref="N5:R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1"/>
  <sheetViews>
    <sheetView topLeftCell="B1" workbookViewId="0">
      <selection activeCell="I13" sqref="I13"/>
    </sheetView>
  </sheetViews>
  <sheetFormatPr defaultRowHeight="14.5" x14ac:dyDescent="0.35"/>
  <cols>
    <col min="1" max="1" width="5.36328125" hidden="1" customWidth="1"/>
    <col min="2" max="2" width="3.81640625" customWidth="1"/>
    <col min="3" max="3" width="5.26953125" customWidth="1"/>
    <col min="4" max="4" width="8.36328125" customWidth="1"/>
    <col min="5" max="5" width="7" bestFit="1" customWidth="1"/>
    <col min="6" max="6" width="18.90625" style="3" bestFit="1" customWidth="1"/>
    <col min="7" max="7" width="10.08984375" customWidth="1"/>
    <col min="8" max="9" width="8.36328125" customWidth="1"/>
  </cols>
  <sheetData>
    <row r="1" spans="1:15" x14ac:dyDescent="0.35">
      <c r="A1" t="s">
        <v>0</v>
      </c>
      <c r="B1" t="s">
        <v>1</v>
      </c>
      <c r="C1" t="s">
        <v>2</v>
      </c>
      <c r="D1" t="s">
        <v>3</v>
      </c>
      <c r="E1" t="s">
        <v>4</v>
      </c>
      <c r="F1" s="3" t="s">
        <v>5</v>
      </c>
      <c r="G1" t="s">
        <v>10</v>
      </c>
      <c r="H1" t="s">
        <v>16</v>
      </c>
    </row>
    <row r="2" spans="1:15" ht="14.5" customHeight="1" x14ac:dyDescent="0.35">
      <c r="A2" t="s">
        <v>889</v>
      </c>
      <c r="B2" t="s">
        <v>42</v>
      </c>
      <c r="C2" t="s">
        <v>43</v>
      </c>
      <c r="D2" t="s">
        <v>27</v>
      </c>
      <c r="E2" t="s">
        <v>21</v>
      </c>
      <c r="F2" s="5" t="s">
        <v>28</v>
      </c>
      <c r="G2" s="7">
        <v>43521</v>
      </c>
      <c r="H2" s="6">
        <v>10</v>
      </c>
      <c r="J2" s="59" t="s">
        <v>1050</v>
      </c>
      <c r="K2" s="59"/>
      <c r="L2" s="59"/>
      <c r="M2" s="59"/>
      <c r="N2" s="59"/>
      <c r="O2" s="59"/>
    </row>
    <row r="3" spans="1:15" x14ac:dyDescent="0.35">
      <c r="A3" t="s">
        <v>423</v>
      </c>
      <c r="B3" t="s">
        <v>18</v>
      </c>
      <c r="C3" t="s">
        <v>19</v>
      </c>
      <c r="D3" t="s">
        <v>27</v>
      </c>
      <c r="E3" t="s">
        <v>21</v>
      </c>
      <c r="F3" s="5" t="s">
        <v>22</v>
      </c>
      <c r="G3" s="7">
        <v>43516</v>
      </c>
      <c r="H3" s="6">
        <v>10</v>
      </c>
      <c r="J3" s="59"/>
      <c r="K3" s="59"/>
      <c r="L3" s="59"/>
      <c r="M3" s="59"/>
      <c r="N3" s="59"/>
      <c r="O3" s="59"/>
    </row>
    <row r="4" spans="1:15" x14ac:dyDescent="0.35">
      <c r="A4" t="s">
        <v>96</v>
      </c>
      <c r="B4" t="s">
        <v>25</v>
      </c>
      <c r="C4" t="s">
        <v>26</v>
      </c>
      <c r="D4" t="s">
        <v>20</v>
      </c>
      <c r="E4" t="s">
        <v>21</v>
      </c>
      <c r="F4" s="5" t="s">
        <v>36</v>
      </c>
      <c r="G4" s="7">
        <v>43511</v>
      </c>
      <c r="H4" s="6">
        <v>10</v>
      </c>
      <c r="J4" s="59"/>
      <c r="K4" s="59"/>
      <c r="L4" s="59"/>
      <c r="M4" s="59"/>
      <c r="N4" s="59"/>
      <c r="O4" s="59"/>
    </row>
    <row r="5" spans="1:15" x14ac:dyDescent="0.35">
      <c r="A5" t="s">
        <v>98</v>
      </c>
      <c r="B5" t="s">
        <v>42</v>
      </c>
      <c r="C5" t="s">
        <v>43</v>
      </c>
      <c r="D5" t="s">
        <v>20</v>
      </c>
      <c r="E5" t="s">
        <v>21</v>
      </c>
      <c r="F5" s="5" t="s">
        <v>36</v>
      </c>
      <c r="G5" s="7">
        <v>43499</v>
      </c>
      <c r="H5" s="6">
        <v>10</v>
      </c>
      <c r="J5" s="59"/>
      <c r="K5" s="59"/>
      <c r="L5" s="59"/>
      <c r="M5" s="59"/>
      <c r="N5" s="59"/>
      <c r="O5" s="59"/>
    </row>
    <row r="6" spans="1:15" x14ac:dyDescent="0.35">
      <c r="A6" t="s">
        <v>195</v>
      </c>
      <c r="B6" t="s">
        <v>42</v>
      </c>
      <c r="C6" t="s">
        <v>43</v>
      </c>
      <c r="D6" t="s">
        <v>27</v>
      </c>
      <c r="E6" t="s">
        <v>31</v>
      </c>
      <c r="F6" s="5" t="s">
        <v>36</v>
      </c>
      <c r="G6" s="7">
        <v>43551</v>
      </c>
      <c r="H6" s="6">
        <v>10</v>
      </c>
      <c r="J6" s="59"/>
      <c r="K6" s="59"/>
      <c r="L6" s="59"/>
      <c r="M6" s="59"/>
      <c r="N6" s="59"/>
      <c r="O6" s="59"/>
    </row>
    <row r="7" spans="1:15" x14ac:dyDescent="0.35">
      <c r="A7" t="s">
        <v>59</v>
      </c>
      <c r="B7" t="s">
        <v>18</v>
      </c>
      <c r="C7" t="s">
        <v>19</v>
      </c>
      <c r="D7" t="s">
        <v>27</v>
      </c>
      <c r="E7" t="s">
        <v>31</v>
      </c>
      <c r="F7" s="3" t="s">
        <v>28</v>
      </c>
      <c r="G7" s="1">
        <v>43513</v>
      </c>
      <c r="H7">
        <v>9.9</v>
      </c>
    </row>
    <row r="8" spans="1:15" x14ac:dyDescent="0.35">
      <c r="A8" t="s">
        <v>230</v>
      </c>
      <c r="B8" t="s">
        <v>18</v>
      </c>
      <c r="C8" t="s">
        <v>19</v>
      </c>
      <c r="D8" t="s">
        <v>27</v>
      </c>
      <c r="E8" t="s">
        <v>31</v>
      </c>
      <c r="F8" s="3" t="s">
        <v>28</v>
      </c>
      <c r="G8" s="1">
        <v>43543</v>
      </c>
      <c r="H8">
        <v>9.9</v>
      </c>
    </row>
    <row r="9" spans="1:15" ht="14.5" customHeight="1" x14ac:dyDescent="0.35">
      <c r="A9" t="s">
        <v>406</v>
      </c>
      <c r="B9" t="s">
        <v>42</v>
      </c>
      <c r="C9" t="s">
        <v>43</v>
      </c>
      <c r="D9" t="s">
        <v>20</v>
      </c>
      <c r="E9" t="s">
        <v>21</v>
      </c>
      <c r="F9" s="3" t="s">
        <v>28</v>
      </c>
      <c r="G9" s="1">
        <v>43498</v>
      </c>
      <c r="H9">
        <v>9.9</v>
      </c>
      <c r="K9" s="73" t="s">
        <v>1052</v>
      </c>
      <c r="L9" s="73"/>
      <c r="M9" s="73"/>
      <c r="N9" s="73"/>
    </row>
    <row r="10" spans="1:15" x14ac:dyDescent="0.35">
      <c r="A10" t="s">
        <v>103</v>
      </c>
      <c r="B10" t="s">
        <v>42</v>
      </c>
      <c r="C10" t="s">
        <v>43</v>
      </c>
      <c r="D10" t="s">
        <v>20</v>
      </c>
      <c r="E10" t="s">
        <v>21</v>
      </c>
      <c r="F10" s="3" t="s">
        <v>46</v>
      </c>
      <c r="G10" s="1">
        <v>43472</v>
      </c>
      <c r="H10">
        <v>9.9</v>
      </c>
      <c r="K10" s="73"/>
      <c r="L10" s="73"/>
      <c r="M10" s="73"/>
      <c r="N10" s="73"/>
    </row>
    <row r="11" spans="1:15" x14ac:dyDescent="0.35">
      <c r="A11" t="s">
        <v>122</v>
      </c>
      <c r="B11" t="s">
        <v>25</v>
      </c>
      <c r="C11" t="s">
        <v>26</v>
      </c>
      <c r="D11" t="s">
        <v>27</v>
      </c>
      <c r="E11" t="s">
        <v>31</v>
      </c>
      <c r="F11" s="3" t="s">
        <v>46</v>
      </c>
      <c r="G11" s="1">
        <v>43549</v>
      </c>
      <c r="H11">
        <v>9.9</v>
      </c>
      <c r="K11" s="73"/>
      <c r="L11" s="73"/>
      <c r="M11" s="73"/>
      <c r="N11" s="73"/>
    </row>
    <row r="12" spans="1:15" x14ac:dyDescent="0.35">
      <c r="A12" t="s">
        <v>798</v>
      </c>
      <c r="B12" t="s">
        <v>18</v>
      </c>
      <c r="C12" t="s">
        <v>19</v>
      </c>
      <c r="D12" t="s">
        <v>20</v>
      </c>
      <c r="E12" t="s">
        <v>21</v>
      </c>
      <c r="F12" s="3" t="s">
        <v>46</v>
      </c>
      <c r="G12" s="1">
        <v>43485</v>
      </c>
      <c r="H12">
        <v>9.9</v>
      </c>
      <c r="K12" s="73"/>
      <c r="L12" s="73"/>
      <c r="M12" s="73"/>
      <c r="N12" s="73"/>
    </row>
    <row r="13" spans="1:15" x14ac:dyDescent="0.35">
      <c r="A13" t="s">
        <v>139</v>
      </c>
      <c r="B13" t="s">
        <v>18</v>
      </c>
      <c r="C13" t="s">
        <v>19</v>
      </c>
      <c r="D13" t="s">
        <v>27</v>
      </c>
      <c r="E13" t="s">
        <v>31</v>
      </c>
      <c r="F13" s="3" t="s">
        <v>44</v>
      </c>
      <c r="G13" s="1">
        <v>43552</v>
      </c>
      <c r="H13">
        <v>9.9</v>
      </c>
      <c r="K13" s="73"/>
      <c r="L13" s="73"/>
      <c r="M13" s="73"/>
      <c r="N13" s="73"/>
    </row>
    <row r="14" spans="1:15" x14ac:dyDescent="0.35">
      <c r="A14" t="s">
        <v>189</v>
      </c>
      <c r="B14" t="s">
        <v>25</v>
      </c>
      <c r="C14" t="s">
        <v>26</v>
      </c>
      <c r="D14" t="s">
        <v>27</v>
      </c>
      <c r="E14" t="s">
        <v>21</v>
      </c>
      <c r="F14" s="3" t="s">
        <v>44</v>
      </c>
      <c r="G14" s="1">
        <v>43503</v>
      </c>
      <c r="H14">
        <v>9.9</v>
      </c>
      <c r="K14" s="73"/>
      <c r="L14" s="73"/>
      <c r="M14" s="73"/>
      <c r="N14" s="73"/>
    </row>
    <row r="15" spans="1:15" x14ac:dyDescent="0.35">
      <c r="A15" t="s">
        <v>418</v>
      </c>
      <c r="B15" t="s">
        <v>42</v>
      </c>
      <c r="C15" t="s">
        <v>43</v>
      </c>
      <c r="D15" t="s">
        <v>27</v>
      </c>
      <c r="E15" t="s">
        <v>21</v>
      </c>
      <c r="F15" s="3" t="s">
        <v>44</v>
      </c>
      <c r="G15" s="1">
        <v>43479</v>
      </c>
      <c r="H15">
        <v>9.9</v>
      </c>
    </row>
    <row r="16" spans="1:15" x14ac:dyDescent="0.35">
      <c r="A16" t="s">
        <v>420</v>
      </c>
      <c r="B16" t="s">
        <v>18</v>
      </c>
      <c r="C16" t="s">
        <v>19</v>
      </c>
      <c r="D16" t="s">
        <v>27</v>
      </c>
      <c r="E16" t="s">
        <v>21</v>
      </c>
      <c r="F16" s="3" t="s">
        <v>44</v>
      </c>
      <c r="G16" s="1">
        <v>43471</v>
      </c>
      <c r="H16">
        <v>9.9</v>
      </c>
    </row>
    <row r="17" spans="1:8" x14ac:dyDescent="0.35">
      <c r="A17" t="s">
        <v>699</v>
      </c>
      <c r="B17" t="s">
        <v>25</v>
      </c>
      <c r="C17" t="s">
        <v>26</v>
      </c>
      <c r="D17" t="s">
        <v>20</v>
      </c>
      <c r="E17" t="s">
        <v>21</v>
      </c>
      <c r="F17" s="3" t="s">
        <v>44</v>
      </c>
      <c r="G17" s="1">
        <v>43508</v>
      </c>
      <c r="H17">
        <v>9.9</v>
      </c>
    </row>
    <row r="18" spans="1:8" x14ac:dyDescent="0.35">
      <c r="A18" t="s">
        <v>215</v>
      </c>
      <c r="B18" t="s">
        <v>25</v>
      </c>
      <c r="C18" t="s">
        <v>26</v>
      </c>
      <c r="D18" t="s">
        <v>20</v>
      </c>
      <c r="E18" t="s">
        <v>31</v>
      </c>
      <c r="F18" s="3" t="s">
        <v>22</v>
      </c>
      <c r="G18" s="1">
        <v>43493</v>
      </c>
      <c r="H18">
        <v>9.9</v>
      </c>
    </row>
    <row r="19" spans="1:8" x14ac:dyDescent="0.35">
      <c r="A19" t="s">
        <v>687</v>
      </c>
      <c r="B19" t="s">
        <v>42</v>
      </c>
      <c r="C19" t="s">
        <v>43</v>
      </c>
      <c r="D19" t="s">
        <v>27</v>
      </c>
      <c r="E19" t="s">
        <v>21</v>
      </c>
      <c r="F19" s="3" t="s">
        <v>22</v>
      </c>
      <c r="G19" s="1">
        <v>43487</v>
      </c>
      <c r="H19">
        <v>9.9</v>
      </c>
    </row>
    <row r="20" spans="1:8" x14ac:dyDescent="0.35">
      <c r="A20" t="s">
        <v>224</v>
      </c>
      <c r="B20" t="s">
        <v>18</v>
      </c>
      <c r="C20" t="s">
        <v>19</v>
      </c>
      <c r="D20" t="s">
        <v>27</v>
      </c>
      <c r="E20" t="s">
        <v>31</v>
      </c>
      <c r="F20" s="3" t="s">
        <v>32</v>
      </c>
      <c r="G20" s="1">
        <v>43506</v>
      </c>
      <c r="H20">
        <v>9.9</v>
      </c>
    </row>
    <row r="21" spans="1:8" x14ac:dyDescent="0.35">
      <c r="A21" t="s">
        <v>909</v>
      </c>
      <c r="B21" t="s">
        <v>18</v>
      </c>
      <c r="C21" t="s">
        <v>19</v>
      </c>
      <c r="D21" t="s">
        <v>20</v>
      </c>
      <c r="E21" t="s">
        <v>31</v>
      </c>
      <c r="F21" s="3" t="s">
        <v>36</v>
      </c>
      <c r="G21" s="1">
        <v>43483</v>
      </c>
      <c r="H21">
        <v>9.9</v>
      </c>
    </row>
    <row r="22" spans="1:8" x14ac:dyDescent="0.35">
      <c r="A22" t="s">
        <v>918</v>
      </c>
      <c r="B22" t="s">
        <v>42</v>
      </c>
      <c r="C22" t="s">
        <v>43</v>
      </c>
      <c r="D22" t="s">
        <v>20</v>
      </c>
      <c r="E22" t="s">
        <v>31</v>
      </c>
      <c r="F22" s="3" t="s">
        <v>36</v>
      </c>
      <c r="G22" s="1">
        <v>43516</v>
      </c>
      <c r="H22">
        <v>9.9</v>
      </c>
    </row>
    <row r="23" spans="1:8" x14ac:dyDescent="0.35">
      <c r="A23" t="s">
        <v>209</v>
      </c>
      <c r="B23" t="s">
        <v>42</v>
      </c>
      <c r="C23" t="s">
        <v>43</v>
      </c>
      <c r="D23" t="s">
        <v>20</v>
      </c>
      <c r="E23" t="s">
        <v>31</v>
      </c>
      <c r="F23" s="3" t="s">
        <v>28</v>
      </c>
      <c r="G23" s="1">
        <v>43484</v>
      </c>
      <c r="H23">
        <v>9.8000000000000007</v>
      </c>
    </row>
    <row r="24" spans="1:8" x14ac:dyDescent="0.35">
      <c r="A24" t="s">
        <v>238</v>
      </c>
      <c r="B24" t="s">
        <v>25</v>
      </c>
      <c r="C24" t="s">
        <v>26</v>
      </c>
      <c r="D24" t="s">
        <v>27</v>
      </c>
      <c r="E24" t="s">
        <v>31</v>
      </c>
      <c r="F24" s="3" t="s">
        <v>28</v>
      </c>
      <c r="G24" s="1">
        <v>43479</v>
      </c>
      <c r="H24">
        <v>9.8000000000000007</v>
      </c>
    </row>
    <row r="25" spans="1:8" x14ac:dyDescent="0.35">
      <c r="A25" t="s">
        <v>457</v>
      </c>
      <c r="B25" t="s">
        <v>25</v>
      </c>
      <c r="C25" t="s">
        <v>26</v>
      </c>
      <c r="D25" t="s">
        <v>27</v>
      </c>
      <c r="E25" t="s">
        <v>21</v>
      </c>
      <c r="F25" s="3" t="s">
        <v>28</v>
      </c>
      <c r="G25" s="1">
        <v>43488</v>
      </c>
      <c r="H25">
        <v>9.8000000000000007</v>
      </c>
    </row>
    <row r="26" spans="1:8" x14ac:dyDescent="0.35">
      <c r="A26" t="s">
        <v>541</v>
      </c>
      <c r="B26" t="s">
        <v>18</v>
      </c>
      <c r="C26" t="s">
        <v>19</v>
      </c>
      <c r="D26" t="s">
        <v>20</v>
      </c>
      <c r="E26" t="s">
        <v>31</v>
      </c>
      <c r="F26" s="3" t="s">
        <v>28</v>
      </c>
      <c r="G26" s="1">
        <v>43493</v>
      </c>
      <c r="H26">
        <v>9.8000000000000007</v>
      </c>
    </row>
    <row r="27" spans="1:8" x14ac:dyDescent="0.35">
      <c r="A27" t="s">
        <v>997</v>
      </c>
      <c r="B27" t="s">
        <v>18</v>
      </c>
      <c r="C27" t="s">
        <v>19</v>
      </c>
      <c r="D27" t="s">
        <v>20</v>
      </c>
      <c r="E27" t="s">
        <v>31</v>
      </c>
      <c r="F27" s="3" t="s">
        <v>28</v>
      </c>
      <c r="G27" s="1">
        <v>43501</v>
      </c>
      <c r="H27">
        <v>9.8000000000000007</v>
      </c>
    </row>
    <row r="28" spans="1:8" x14ac:dyDescent="0.35">
      <c r="A28" t="s">
        <v>802</v>
      </c>
      <c r="B28" t="s">
        <v>25</v>
      </c>
      <c r="C28" t="s">
        <v>26</v>
      </c>
      <c r="D28" t="s">
        <v>27</v>
      </c>
      <c r="E28" t="s">
        <v>21</v>
      </c>
      <c r="F28" s="3" t="s">
        <v>46</v>
      </c>
      <c r="G28" s="1">
        <v>43470</v>
      </c>
      <c r="H28">
        <v>9.8000000000000007</v>
      </c>
    </row>
    <row r="29" spans="1:8" x14ac:dyDescent="0.35">
      <c r="A29" t="s">
        <v>996</v>
      </c>
      <c r="B29" t="s">
        <v>25</v>
      </c>
      <c r="C29" t="s">
        <v>26</v>
      </c>
      <c r="D29" t="s">
        <v>20</v>
      </c>
      <c r="E29" t="s">
        <v>31</v>
      </c>
      <c r="F29" s="3" t="s">
        <v>46</v>
      </c>
      <c r="G29" s="1">
        <v>43542</v>
      </c>
      <c r="H29">
        <v>9.8000000000000007</v>
      </c>
    </row>
    <row r="30" spans="1:8" x14ac:dyDescent="0.35">
      <c r="A30" t="s">
        <v>657</v>
      </c>
      <c r="B30" t="s">
        <v>18</v>
      </c>
      <c r="C30" t="s">
        <v>19</v>
      </c>
      <c r="D30" t="s">
        <v>20</v>
      </c>
      <c r="E30" t="s">
        <v>21</v>
      </c>
      <c r="F30" s="3" t="s">
        <v>44</v>
      </c>
      <c r="G30" s="1">
        <v>43544</v>
      </c>
      <c r="H30">
        <v>9.8000000000000007</v>
      </c>
    </row>
    <row r="31" spans="1:8" x14ac:dyDescent="0.35">
      <c r="A31" t="s">
        <v>1016</v>
      </c>
      <c r="B31" t="s">
        <v>25</v>
      </c>
      <c r="C31" t="s">
        <v>26</v>
      </c>
      <c r="D31" t="s">
        <v>20</v>
      </c>
      <c r="E31" t="s">
        <v>31</v>
      </c>
      <c r="F31" s="3" t="s">
        <v>44</v>
      </c>
      <c r="G31" s="1">
        <v>43484</v>
      </c>
      <c r="H31">
        <v>9.8000000000000007</v>
      </c>
    </row>
    <row r="32" spans="1:8" x14ac:dyDescent="0.35">
      <c r="A32" t="s">
        <v>358</v>
      </c>
      <c r="B32" t="s">
        <v>18</v>
      </c>
      <c r="C32" t="s">
        <v>19</v>
      </c>
      <c r="D32" t="s">
        <v>27</v>
      </c>
      <c r="E32" t="s">
        <v>31</v>
      </c>
      <c r="F32" s="3" t="s">
        <v>22</v>
      </c>
      <c r="G32" s="1">
        <v>43511</v>
      </c>
      <c r="H32">
        <v>9.8000000000000007</v>
      </c>
    </row>
    <row r="33" spans="1:8" x14ac:dyDescent="0.35">
      <c r="A33" t="s">
        <v>552</v>
      </c>
      <c r="B33" t="s">
        <v>42</v>
      </c>
      <c r="C33" t="s">
        <v>43</v>
      </c>
      <c r="D33" t="s">
        <v>20</v>
      </c>
      <c r="E33" t="s">
        <v>31</v>
      </c>
      <c r="F33" s="3" t="s">
        <v>22</v>
      </c>
      <c r="G33" s="1">
        <v>43553</v>
      </c>
      <c r="H33">
        <v>9.8000000000000007</v>
      </c>
    </row>
    <row r="34" spans="1:8" x14ac:dyDescent="0.35">
      <c r="A34" t="s">
        <v>621</v>
      </c>
      <c r="B34" t="s">
        <v>18</v>
      </c>
      <c r="C34" t="s">
        <v>19</v>
      </c>
      <c r="D34" t="s">
        <v>27</v>
      </c>
      <c r="E34" t="s">
        <v>31</v>
      </c>
      <c r="F34" s="3" t="s">
        <v>22</v>
      </c>
      <c r="G34" s="1">
        <v>43533</v>
      </c>
      <c r="H34">
        <v>9.8000000000000007</v>
      </c>
    </row>
    <row r="35" spans="1:8" x14ac:dyDescent="0.35">
      <c r="A35" t="s">
        <v>834</v>
      </c>
      <c r="B35" t="s">
        <v>42</v>
      </c>
      <c r="C35" t="s">
        <v>43</v>
      </c>
      <c r="D35" t="s">
        <v>27</v>
      </c>
      <c r="E35" t="s">
        <v>31</v>
      </c>
      <c r="F35" s="3" t="s">
        <v>22</v>
      </c>
      <c r="G35" s="1">
        <v>43539</v>
      </c>
      <c r="H35">
        <v>9.8000000000000007</v>
      </c>
    </row>
    <row r="36" spans="1:8" x14ac:dyDescent="0.35">
      <c r="A36" t="s">
        <v>173</v>
      </c>
      <c r="B36" t="s">
        <v>18</v>
      </c>
      <c r="C36" t="s">
        <v>19</v>
      </c>
      <c r="D36" t="s">
        <v>20</v>
      </c>
      <c r="E36" t="s">
        <v>21</v>
      </c>
      <c r="F36" s="3" t="s">
        <v>32</v>
      </c>
      <c r="G36" s="1">
        <v>43514</v>
      </c>
      <c r="H36">
        <v>9.8000000000000007</v>
      </c>
    </row>
    <row r="37" spans="1:8" x14ac:dyDescent="0.35">
      <c r="A37" t="s">
        <v>438</v>
      </c>
      <c r="B37" t="s">
        <v>25</v>
      </c>
      <c r="C37" t="s">
        <v>26</v>
      </c>
      <c r="D37" t="s">
        <v>20</v>
      </c>
      <c r="E37" t="s">
        <v>31</v>
      </c>
      <c r="F37" s="3" t="s">
        <v>32</v>
      </c>
      <c r="G37" s="1">
        <v>43500</v>
      </c>
      <c r="H37">
        <v>9.8000000000000007</v>
      </c>
    </row>
    <row r="38" spans="1:8" x14ac:dyDescent="0.35">
      <c r="A38" t="s">
        <v>525</v>
      </c>
      <c r="B38" t="s">
        <v>42</v>
      </c>
      <c r="C38" t="s">
        <v>43</v>
      </c>
      <c r="D38" t="s">
        <v>20</v>
      </c>
      <c r="E38" t="s">
        <v>21</v>
      </c>
      <c r="F38" s="3" t="s">
        <v>32</v>
      </c>
      <c r="G38" s="1">
        <v>43500</v>
      </c>
      <c r="H38">
        <v>9.8000000000000007</v>
      </c>
    </row>
    <row r="39" spans="1:8" x14ac:dyDescent="0.35">
      <c r="A39" t="s">
        <v>775</v>
      </c>
      <c r="B39" t="s">
        <v>18</v>
      </c>
      <c r="C39" t="s">
        <v>19</v>
      </c>
      <c r="D39" t="s">
        <v>27</v>
      </c>
      <c r="E39" t="s">
        <v>31</v>
      </c>
      <c r="F39" s="3" t="s">
        <v>32</v>
      </c>
      <c r="G39" s="1">
        <v>43544</v>
      </c>
      <c r="H39">
        <v>9.8000000000000007</v>
      </c>
    </row>
    <row r="40" spans="1:8" x14ac:dyDescent="0.35">
      <c r="A40" t="s">
        <v>970</v>
      </c>
      <c r="B40" t="s">
        <v>42</v>
      </c>
      <c r="C40" t="s">
        <v>43</v>
      </c>
      <c r="D40" t="s">
        <v>27</v>
      </c>
      <c r="E40" t="s">
        <v>21</v>
      </c>
      <c r="F40" s="3" t="s">
        <v>32</v>
      </c>
      <c r="G40" s="1">
        <v>43468</v>
      </c>
      <c r="H40">
        <v>9.8000000000000007</v>
      </c>
    </row>
    <row r="41" spans="1:8" x14ac:dyDescent="0.35">
      <c r="A41" t="s">
        <v>628</v>
      </c>
      <c r="B41" t="s">
        <v>18</v>
      </c>
      <c r="C41" t="s">
        <v>19</v>
      </c>
      <c r="D41" t="s">
        <v>20</v>
      </c>
      <c r="E41" t="s">
        <v>21</v>
      </c>
      <c r="F41" s="3" t="s">
        <v>36</v>
      </c>
      <c r="G41" s="1">
        <v>43503</v>
      </c>
      <c r="H41">
        <v>9.8000000000000007</v>
      </c>
    </row>
    <row r="42" spans="1:8" x14ac:dyDescent="0.35">
      <c r="A42" t="s">
        <v>242</v>
      </c>
      <c r="B42" t="s">
        <v>25</v>
      </c>
      <c r="C42" t="s">
        <v>26</v>
      </c>
      <c r="D42" t="s">
        <v>20</v>
      </c>
      <c r="E42" t="s">
        <v>21</v>
      </c>
      <c r="F42" s="3" t="s">
        <v>28</v>
      </c>
      <c r="G42" s="1">
        <v>43469</v>
      </c>
      <c r="H42">
        <v>9.6999999999999993</v>
      </c>
    </row>
    <row r="43" spans="1:8" x14ac:dyDescent="0.35">
      <c r="A43" t="s">
        <v>263</v>
      </c>
      <c r="B43" t="s">
        <v>25</v>
      </c>
      <c r="C43" t="s">
        <v>26</v>
      </c>
      <c r="D43" t="s">
        <v>20</v>
      </c>
      <c r="E43" t="s">
        <v>31</v>
      </c>
      <c r="F43" s="3" t="s">
        <v>28</v>
      </c>
      <c r="G43" s="1">
        <v>43496</v>
      </c>
      <c r="H43">
        <v>9.6999999999999993</v>
      </c>
    </row>
    <row r="44" spans="1:8" x14ac:dyDescent="0.35">
      <c r="A44" t="s">
        <v>292</v>
      </c>
      <c r="B44" t="s">
        <v>18</v>
      </c>
      <c r="C44" t="s">
        <v>19</v>
      </c>
      <c r="D44" t="s">
        <v>20</v>
      </c>
      <c r="E44" t="s">
        <v>31</v>
      </c>
      <c r="F44" s="3" t="s">
        <v>28</v>
      </c>
      <c r="G44" s="1">
        <v>43496</v>
      </c>
      <c r="H44">
        <v>9.6999999999999993</v>
      </c>
    </row>
    <row r="45" spans="1:8" x14ac:dyDescent="0.35">
      <c r="A45" t="s">
        <v>882</v>
      </c>
      <c r="B45" t="s">
        <v>18</v>
      </c>
      <c r="C45" t="s">
        <v>19</v>
      </c>
      <c r="D45" t="s">
        <v>20</v>
      </c>
      <c r="E45" t="s">
        <v>31</v>
      </c>
      <c r="F45" s="3" t="s">
        <v>28</v>
      </c>
      <c r="G45" s="1">
        <v>43492</v>
      </c>
      <c r="H45">
        <v>9.6999999999999993</v>
      </c>
    </row>
    <row r="46" spans="1:8" x14ac:dyDescent="0.35">
      <c r="A46" t="s">
        <v>347</v>
      </c>
      <c r="B46" t="s">
        <v>25</v>
      </c>
      <c r="C46" t="s">
        <v>26</v>
      </c>
      <c r="D46" t="s">
        <v>20</v>
      </c>
      <c r="E46" t="s">
        <v>31</v>
      </c>
      <c r="F46" s="3" t="s">
        <v>46</v>
      </c>
      <c r="G46" s="1">
        <v>43501</v>
      </c>
      <c r="H46">
        <v>9.6999999999999993</v>
      </c>
    </row>
    <row r="47" spans="1:8" x14ac:dyDescent="0.35">
      <c r="A47" t="s">
        <v>427</v>
      </c>
      <c r="B47" t="s">
        <v>42</v>
      </c>
      <c r="C47" t="s">
        <v>43</v>
      </c>
      <c r="D47" t="s">
        <v>27</v>
      </c>
      <c r="E47" t="s">
        <v>21</v>
      </c>
      <c r="F47" s="3" t="s">
        <v>46</v>
      </c>
      <c r="G47" s="1">
        <v>43491</v>
      </c>
      <c r="H47">
        <v>9.6999999999999993</v>
      </c>
    </row>
    <row r="48" spans="1:8" x14ac:dyDescent="0.35">
      <c r="A48" t="s">
        <v>307</v>
      </c>
      <c r="B48" t="s">
        <v>25</v>
      </c>
      <c r="C48" t="s">
        <v>26</v>
      </c>
      <c r="D48" t="s">
        <v>20</v>
      </c>
      <c r="E48" t="s">
        <v>21</v>
      </c>
      <c r="F48" s="3" t="s">
        <v>22</v>
      </c>
      <c r="G48" s="1">
        <v>43468</v>
      </c>
      <c r="H48">
        <v>9.6999999999999993</v>
      </c>
    </row>
    <row r="49" spans="1:8" x14ac:dyDescent="0.35">
      <c r="A49" t="s">
        <v>588</v>
      </c>
      <c r="B49" t="s">
        <v>42</v>
      </c>
      <c r="C49" t="s">
        <v>43</v>
      </c>
      <c r="D49" t="s">
        <v>27</v>
      </c>
      <c r="E49" t="s">
        <v>21</v>
      </c>
      <c r="F49" s="3" t="s">
        <v>22</v>
      </c>
      <c r="G49" s="1">
        <v>43501</v>
      </c>
      <c r="H49">
        <v>9.6999999999999993</v>
      </c>
    </row>
    <row r="50" spans="1:8" x14ac:dyDescent="0.35">
      <c r="A50" t="s">
        <v>193</v>
      </c>
      <c r="B50" t="s">
        <v>42</v>
      </c>
      <c r="C50" t="s">
        <v>43</v>
      </c>
      <c r="D50" t="s">
        <v>27</v>
      </c>
      <c r="E50" t="s">
        <v>31</v>
      </c>
      <c r="F50" s="3" t="s">
        <v>32</v>
      </c>
      <c r="G50" s="1">
        <v>43531</v>
      </c>
      <c r="H50">
        <v>9.6999999999999993</v>
      </c>
    </row>
    <row r="51" spans="1:8" x14ac:dyDescent="0.35">
      <c r="A51" t="s">
        <v>554</v>
      </c>
      <c r="B51" t="s">
        <v>18</v>
      </c>
      <c r="C51" t="s">
        <v>19</v>
      </c>
      <c r="D51" t="s">
        <v>27</v>
      </c>
      <c r="E51" t="s">
        <v>31</v>
      </c>
      <c r="F51" s="3" t="s">
        <v>32</v>
      </c>
      <c r="G51" s="1">
        <v>43525</v>
      </c>
      <c r="H51">
        <v>9.6999999999999993</v>
      </c>
    </row>
    <row r="52" spans="1:8" x14ac:dyDescent="0.35">
      <c r="A52" t="s">
        <v>261</v>
      </c>
      <c r="B52" t="s">
        <v>25</v>
      </c>
      <c r="C52" t="s">
        <v>26</v>
      </c>
      <c r="D52" t="s">
        <v>20</v>
      </c>
      <c r="E52" t="s">
        <v>21</v>
      </c>
      <c r="F52" s="3" t="s">
        <v>36</v>
      </c>
      <c r="G52" s="1">
        <v>43476</v>
      </c>
      <c r="H52">
        <v>9.6999999999999993</v>
      </c>
    </row>
    <row r="53" spans="1:8" x14ac:dyDescent="0.35">
      <c r="A53" t="s">
        <v>480</v>
      </c>
      <c r="B53" t="s">
        <v>18</v>
      </c>
      <c r="C53" t="s">
        <v>19</v>
      </c>
      <c r="D53" t="s">
        <v>27</v>
      </c>
      <c r="E53" t="s">
        <v>21</v>
      </c>
      <c r="F53" s="3" t="s">
        <v>36</v>
      </c>
      <c r="G53" s="1">
        <v>43480</v>
      </c>
      <c r="H53">
        <v>9.6999999999999993</v>
      </c>
    </row>
    <row r="54" spans="1:8" x14ac:dyDescent="0.35">
      <c r="A54" t="s">
        <v>507</v>
      </c>
      <c r="B54" t="s">
        <v>18</v>
      </c>
      <c r="C54" t="s">
        <v>19</v>
      </c>
      <c r="D54" t="s">
        <v>20</v>
      </c>
      <c r="E54" t="s">
        <v>21</v>
      </c>
      <c r="F54" s="3" t="s">
        <v>36</v>
      </c>
      <c r="G54" s="1">
        <v>43490</v>
      </c>
      <c r="H54">
        <v>9.6999999999999993</v>
      </c>
    </row>
    <row r="55" spans="1:8" x14ac:dyDescent="0.35">
      <c r="A55" t="s">
        <v>825</v>
      </c>
      <c r="B55" t="s">
        <v>18</v>
      </c>
      <c r="C55" t="s">
        <v>19</v>
      </c>
      <c r="D55" t="s">
        <v>27</v>
      </c>
      <c r="E55" t="s">
        <v>31</v>
      </c>
      <c r="F55" s="3" t="s">
        <v>36</v>
      </c>
      <c r="G55" s="1">
        <v>43482</v>
      </c>
      <c r="H55">
        <v>9.6999999999999993</v>
      </c>
    </row>
    <row r="56" spans="1:8" x14ac:dyDescent="0.35">
      <c r="A56" t="s">
        <v>24</v>
      </c>
      <c r="B56" t="s">
        <v>25</v>
      </c>
      <c r="C56" t="s">
        <v>26</v>
      </c>
      <c r="D56" t="s">
        <v>27</v>
      </c>
      <c r="E56" t="s">
        <v>21</v>
      </c>
      <c r="F56" s="3" t="s">
        <v>28</v>
      </c>
      <c r="G56" s="1">
        <v>43532</v>
      </c>
      <c r="H56">
        <v>9.6</v>
      </c>
    </row>
    <row r="57" spans="1:8" x14ac:dyDescent="0.35">
      <c r="A57" t="s">
        <v>439</v>
      </c>
      <c r="B57" t="s">
        <v>42</v>
      </c>
      <c r="C57" t="s">
        <v>43</v>
      </c>
      <c r="D57" t="s">
        <v>27</v>
      </c>
      <c r="E57" t="s">
        <v>21</v>
      </c>
      <c r="F57" s="3" t="s">
        <v>46</v>
      </c>
      <c r="G57" s="1">
        <v>43518</v>
      </c>
      <c r="H57">
        <v>9.6</v>
      </c>
    </row>
    <row r="58" spans="1:8" x14ac:dyDescent="0.35">
      <c r="A58" t="s">
        <v>469</v>
      </c>
      <c r="B58" t="s">
        <v>42</v>
      </c>
      <c r="C58" t="s">
        <v>43</v>
      </c>
      <c r="D58" t="s">
        <v>27</v>
      </c>
      <c r="E58" t="s">
        <v>31</v>
      </c>
      <c r="F58" s="3" t="s">
        <v>46</v>
      </c>
      <c r="G58" s="1">
        <v>43533</v>
      </c>
      <c r="H58">
        <v>9.6</v>
      </c>
    </row>
    <row r="59" spans="1:8" x14ac:dyDescent="0.35">
      <c r="A59" t="s">
        <v>736</v>
      </c>
      <c r="B59" t="s">
        <v>25</v>
      </c>
      <c r="C59" t="s">
        <v>26</v>
      </c>
      <c r="D59" t="s">
        <v>27</v>
      </c>
      <c r="E59" t="s">
        <v>21</v>
      </c>
      <c r="F59" s="3" t="s">
        <v>46</v>
      </c>
      <c r="G59" s="1">
        <v>43503</v>
      </c>
      <c r="H59">
        <v>9.6</v>
      </c>
    </row>
    <row r="60" spans="1:8" x14ac:dyDescent="0.35">
      <c r="A60" t="s">
        <v>907</v>
      </c>
      <c r="B60" t="s">
        <v>25</v>
      </c>
      <c r="C60" t="s">
        <v>26</v>
      </c>
      <c r="D60" t="s">
        <v>27</v>
      </c>
      <c r="E60" t="s">
        <v>31</v>
      </c>
      <c r="F60" s="3" t="s">
        <v>46</v>
      </c>
      <c r="G60" s="1">
        <v>43537</v>
      </c>
      <c r="H60">
        <v>9.6</v>
      </c>
    </row>
    <row r="61" spans="1:8" x14ac:dyDescent="0.35">
      <c r="A61" t="s">
        <v>64</v>
      </c>
      <c r="B61" t="s">
        <v>42</v>
      </c>
      <c r="C61" t="s">
        <v>43</v>
      </c>
      <c r="D61" t="s">
        <v>27</v>
      </c>
      <c r="E61" t="s">
        <v>21</v>
      </c>
      <c r="F61" s="3" t="s">
        <v>44</v>
      </c>
      <c r="G61" s="1">
        <v>43490</v>
      </c>
      <c r="H61">
        <v>9.6</v>
      </c>
    </row>
    <row r="62" spans="1:8" x14ac:dyDescent="0.35">
      <c r="A62" t="s">
        <v>106</v>
      </c>
      <c r="B62" t="s">
        <v>25</v>
      </c>
      <c r="C62" t="s">
        <v>26</v>
      </c>
      <c r="D62" t="s">
        <v>27</v>
      </c>
      <c r="E62" t="s">
        <v>31</v>
      </c>
      <c r="F62" s="3" t="s">
        <v>44</v>
      </c>
      <c r="G62" s="1">
        <v>43471</v>
      </c>
      <c r="H62">
        <v>9.6</v>
      </c>
    </row>
    <row r="63" spans="1:8" x14ac:dyDescent="0.35">
      <c r="A63" t="s">
        <v>212</v>
      </c>
      <c r="B63" t="s">
        <v>18</v>
      </c>
      <c r="C63" t="s">
        <v>19</v>
      </c>
      <c r="D63" t="s">
        <v>20</v>
      </c>
      <c r="E63" t="s">
        <v>31</v>
      </c>
      <c r="F63" s="3" t="s">
        <v>44</v>
      </c>
      <c r="G63" s="1">
        <v>43527</v>
      </c>
      <c r="H63">
        <v>9.6</v>
      </c>
    </row>
    <row r="64" spans="1:8" x14ac:dyDescent="0.35">
      <c r="A64" t="s">
        <v>853</v>
      </c>
      <c r="B64" t="s">
        <v>18</v>
      </c>
      <c r="C64" t="s">
        <v>19</v>
      </c>
      <c r="D64" t="s">
        <v>27</v>
      </c>
      <c r="E64" t="s">
        <v>31</v>
      </c>
      <c r="F64" s="3" t="s">
        <v>44</v>
      </c>
      <c r="G64" s="1">
        <v>43484</v>
      </c>
      <c r="H64">
        <v>9.6</v>
      </c>
    </row>
    <row r="65" spans="1:8" x14ac:dyDescent="0.35">
      <c r="A65" t="s">
        <v>412</v>
      </c>
      <c r="B65" t="s">
        <v>42</v>
      </c>
      <c r="C65" t="s">
        <v>43</v>
      </c>
      <c r="D65" t="s">
        <v>20</v>
      </c>
      <c r="E65" t="s">
        <v>21</v>
      </c>
      <c r="F65" s="3" t="s">
        <v>32</v>
      </c>
      <c r="G65" s="1">
        <v>43470</v>
      </c>
      <c r="H65">
        <v>9.6</v>
      </c>
    </row>
    <row r="66" spans="1:8" x14ac:dyDescent="0.35">
      <c r="A66" t="s">
        <v>635</v>
      </c>
      <c r="B66" t="s">
        <v>18</v>
      </c>
      <c r="C66" t="s">
        <v>19</v>
      </c>
      <c r="D66" t="s">
        <v>20</v>
      </c>
      <c r="E66" t="s">
        <v>21</v>
      </c>
      <c r="F66" s="3" t="s">
        <v>32</v>
      </c>
      <c r="G66" s="1">
        <v>43548</v>
      </c>
      <c r="H66">
        <v>9.6</v>
      </c>
    </row>
    <row r="67" spans="1:8" x14ac:dyDescent="0.35">
      <c r="A67" t="s">
        <v>315</v>
      </c>
      <c r="B67" t="s">
        <v>18</v>
      </c>
      <c r="C67" t="s">
        <v>19</v>
      </c>
      <c r="D67" t="s">
        <v>20</v>
      </c>
      <c r="E67" t="s">
        <v>31</v>
      </c>
      <c r="F67" s="3" t="s">
        <v>36</v>
      </c>
      <c r="G67" s="1">
        <v>43544</v>
      </c>
      <c r="H67">
        <v>9.6</v>
      </c>
    </row>
    <row r="68" spans="1:8" x14ac:dyDescent="0.35">
      <c r="A68" t="s">
        <v>342</v>
      </c>
      <c r="B68" t="s">
        <v>18</v>
      </c>
      <c r="C68" t="s">
        <v>19</v>
      </c>
      <c r="D68" t="s">
        <v>27</v>
      </c>
      <c r="E68" t="s">
        <v>21</v>
      </c>
      <c r="F68" s="3" t="s">
        <v>36</v>
      </c>
      <c r="G68" s="1">
        <v>43554</v>
      </c>
      <c r="H68">
        <v>9.6</v>
      </c>
    </row>
    <row r="69" spans="1:8" x14ac:dyDescent="0.35">
      <c r="A69" t="s">
        <v>472</v>
      </c>
      <c r="B69" t="s">
        <v>25</v>
      </c>
      <c r="C69" t="s">
        <v>26</v>
      </c>
      <c r="D69" t="s">
        <v>20</v>
      </c>
      <c r="E69" t="s">
        <v>31</v>
      </c>
      <c r="F69" s="3" t="s">
        <v>36</v>
      </c>
      <c r="G69" s="1">
        <v>43485</v>
      </c>
      <c r="H69">
        <v>9.6</v>
      </c>
    </row>
    <row r="70" spans="1:8" x14ac:dyDescent="0.35">
      <c r="A70" t="s">
        <v>485</v>
      </c>
      <c r="B70" t="s">
        <v>42</v>
      </c>
      <c r="C70" t="s">
        <v>43</v>
      </c>
      <c r="D70" t="s">
        <v>20</v>
      </c>
      <c r="E70" t="s">
        <v>21</v>
      </c>
      <c r="F70" s="3" t="s">
        <v>36</v>
      </c>
      <c r="G70" s="1">
        <v>43550</v>
      </c>
      <c r="H70">
        <v>9.6</v>
      </c>
    </row>
    <row r="71" spans="1:8" x14ac:dyDescent="0.35">
      <c r="A71" t="s">
        <v>535</v>
      </c>
      <c r="B71" t="s">
        <v>18</v>
      </c>
      <c r="C71" t="s">
        <v>19</v>
      </c>
      <c r="D71" t="s">
        <v>20</v>
      </c>
      <c r="E71" t="s">
        <v>21</v>
      </c>
      <c r="F71" s="3" t="s">
        <v>36</v>
      </c>
      <c r="G71" s="1">
        <v>43498</v>
      </c>
      <c r="H71">
        <v>9.6</v>
      </c>
    </row>
    <row r="72" spans="1:8" x14ac:dyDescent="0.35">
      <c r="A72" t="s">
        <v>813</v>
      </c>
      <c r="B72" t="s">
        <v>42</v>
      </c>
      <c r="C72" t="s">
        <v>43</v>
      </c>
      <c r="D72" t="s">
        <v>27</v>
      </c>
      <c r="E72" t="s">
        <v>31</v>
      </c>
      <c r="F72" s="3" t="s">
        <v>36</v>
      </c>
      <c r="G72" s="1">
        <v>43468</v>
      </c>
      <c r="H72">
        <v>9.6</v>
      </c>
    </row>
    <row r="73" spans="1:8" x14ac:dyDescent="0.35">
      <c r="A73" t="s">
        <v>81</v>
      </c>
      <c r="B73" t="s">
        <v>42</v>
      </c>
      <c r="C73" t="s">
        <v>43</v>
      </c>
      <c r="D73" t="s">
        <v>20</v>
      </c>
      <c r="E73" t="s">
        <v>21</v>
      </c>
      <c r="F73" s="3" t="s">
        <v>28</v>
      </c>
      <c r="G73" s="1">
        <v>43533</v>
      </c>
      <c r="H73">
        <v>9.5</v>
      </c>
    </row>
    <row r="74" spans="1:8" x14ac:dyDescent="0.35">
      <c r="A74" t="s">
        <v>374</v>
      </c>
      <c r="B74" t="s">
        <v>25</v>
      </c>
      <c r="C74" t="s">
        <v>26</v>
      </c>
      <c r="D74" t="s">
        <v>27</v>
      </c>
      <c r="E74" t="s">
        <v>21</v>
      </c>
      <c r="F74" s="3" t="s">
        <v>28</v>
      </c>
      <c r="G74" s="1">
        <v>43552</v>
      </c>
      <c r="H74">
        <v>9.5</v>
      </c>
    </row>
    <row r="75" spans="1:8" x14ac:dyDescent="0.35">
      <c r="A75" t="s">
        <v>923</v>
      </c>
      <c r="B75" t="s">
        <v>18</v>
      </c>
      <c r="C75" t="s">
        <v>19</v>
      </c>
      <c r="D75" t="s">
        <v>20</v>
      </c>
      <c r="E75" t="s">
        <v>21</v>
      </c>
      <c r="F75" s="3" t="s">
        <v>28</v>
      </c>
      <c r="G75" s="1">
        <v>43547</v>
      </c>
      <c r="H75">
        <v>9.5</v>
      </c>
    </row>
    <row r="76" spans="1:8" x14ac:dyDescent="0.35">
      <c r="A76" t="s">
        <v>424</v>
      </c>
      <c r="B76" t="s">
        <v>25</v>
      </c>
      <c r="C76" t="s">
        <v>26</v>
      </c>
      <c r="D76" t="s">
        <v>20</v>
      </c>
      <c r="E76" t="s">
        <v>21</v>
      </c>
      <c r="F76" s="3" t="s">
        <v>46</v>
      </c>
      <c r="G76" s="1">
        <v>43492</v>
      </c>
      <c r="H76">
        <v>9.5</v>
      </c>
    </row>
    <row r="77" spans="1:8" x14ac:dyDescent="0.35">
      <c r="A77" t="s">
        <v>479</v>
      </c>
      <c r="B77" t="s">
        <v>25</v>
      </c>
      <c r="C77" t="s">
        <v>26</v>
      </c>
      <c r="D77" t="s">
        <v>27</v>
      </c>
      <c r="E77" t="s">
        <v>31</v>
      </c>
      <c r="F77" s="3" t="s">
        <v>46</v>
      </c>
      <c r="G77" s="1">
        <v>43473</v>
      </c>
      <c r="H77">
        <v>9.5</v>
      </c>
    </row>
    <row r="78" spans="1:8" x14ac:dyDescent="0.35">
      <c r="A78" t="s">
        <v>592</v>
      </c>
      <c r="B78" t="s">
        <v>42</v>
      </c>
      <c r="C78" t="s">
        <v>43</v>
      </c>
      <c r="D78" t="s">
        <v>20</v>
      </c>
      <c r="E78" t="s">
        <v>21</v>
      </c>
      <c r="F78" s="3" t="s">
        <v>46</v>
      </c>
      <c r="G78" s="1">
        <v>43500</v>
      </c>
      <c r="H78">
        <v>9.5</v>
      </c>
    </row>
    <row r="79" spans="1:8" x14ac:dyDescent="0.35">
      <c r="A79" t="s">
        <v>619</v>
      </c>
      <c r="B79" t="s">
        <v>42</v>
      </c>
      <c r="C79" t="s">
        <v>43</v>
      </c>
      <c r="D79" t="s">
        <v>20</v>
      </c>
      <c r="E79" t="s">
        <v>21</v>
      </c>
      <c r="F79" s="3" t="s">
        <v>46</v>
      </c>
      <c r="G79" s="1">
        <v>43479</v>
      </c>
      <c r="H79">
        <v>9.5</v>
      </c>
    </row>
    <row r="80" spans="1:8" x14ac:dyDescent="0.35">
      <c r="A80" t="s">
        <v>729</v>
      </c>
      <c r="B80" t="s">
        <v>25</v>
      </c>
      <c r="C80" t="s">
        <v>26</v>
      </c>
      <c r="D80" t="s">
        <v>20</v>
      </c>
      <c r="E80" t="s">
        <v>21</v>
      </c>
      <c r="F80" s="3" t="s">
        <v>46</v>
      </c>
      <c r="G80" s="1">
        <v>43506</v>
      </c>
      <c r="H80">
        <v>9.5</v>
      </c>
    </row>
    <row r="81" spans="1:8" x14ac:dyDescent="0.35">
      <c r="A81" t="s">
        <v>768</v>
      </c>
      <c r="B81" t="s">
        <v>18</v>
      </c>
      <c r="C81" t="s">
        <v>19</v>
      </c>
      <c r="D81" t="s">
        <v>20</v>
      </c>
      <c r="E81" t="s">
        <v>31</v>
      </c>
      <c r="F81" s="3" t="s">
        <v>46</v>
      </c>
      <c r="G81" s="1">
        <v>43504</v>
      </c>
      <c r="H81">
        <v>9.5</v>
      </c>
    </row>
    <row r="82" spans="1:8" x14ac:dyDescent="0.35">
      <c r="A82" t="s">
        <v>917</v>
      </c>
      <c r="B82" t="s">
        <v>25</v>
      </c>
      <c r="C82" t="s">
        <v>26</v>
      </c>
      <c r="D82" t="s">
        <v>20</v>
      </c>
      <c r="E82" t="s">
        <v>21</v>
      </c>
      <c r="F82" s="3" t="s">
        <v>46</v>
      </c>
      <c r="G82" s="1">
        <v>43554</v>
      </c>
      <c r="H82">
        <v>9.5</v>
      </c>
    </row>
    <row r="83" spans="1:8" x14ac:dyDescent="0.35">
      <c r="A83" t="s">
        <v>967</v>
      </c>
      <c r="B83" t="s">
        <v>25</v>
      </c>
      <c r="C83" t="s">
        <v>26</v>
      </c>
      <c r="D83" t="s">
        <v>20</v>
      </c>
      <c r="E83" t="s">
        <v>21</v>
      </c>
      <c r="F83" s="3" t="s">
        <v>46</v>
      </c>
      <c r="G83" s="1">
        <v>43498</v>
      </c>
      <c r="H83">
        <v>9.5</v>
      </c>
    </row>
    <row r="84" spans="1:8" x14ac:dyDescent="0.35">
      <c r="A84" t="s">
        <v>86</v>
      </c>
      <c r="B84" t="s">
        <v>25</v>
      </c>
      <c r="C84" t="s">
        <v>26</v>
      </c>
      <c r="D84" t="s">
        <v>20</v>
      </c>
      <c r="E84" t="s">
        <v>31</v>
      </c>
      <c r="F84" s="3" t="s">
        <v>44</v>
      </c>
      <c r="G84" s="1">
        <v>43499</v>
      </c>
      <c r="H84">
        <v>9.5</v>
      </c>
    </row>
    <row r="85" spans="1:8" x14ac:dyDescent="0.35">
      <c r="A85" t="s">
        <v>303</v>
      </c>
      <c r="B85" t="s">
        <v>42</v>
      </c>
      <c r="C85" t="s">
        <v>43</v>
      </c>
      <c r="D85" t="s">
        <v>20</v>
      </c>
      <c r="E85" t="s">
        <v>21</v>
      </c>
      <c r="F85" s="3" t="s">
        <v>44</v>
      </c>
      <c r="G85" s="1">
        <v>43473</v>
      </c>
      <c r="H85">
        <v>9.5</v>
      </c>
    </row>
    <row r="86" spans="1:8" x14ac:dyDescent="0.35">
      <c r="A86" t="s">
        <v>632</v>
      </c>
      <c r="B86" t="s">
        <v>18</v>
      </c>
      <c r="C86" t="s">
        <v>19</v>
      </c>
      <c r="D86" t="s">
        <v>27</v>
      </c>
      <c r="E86" t="s">
        <v>31</v>
      </c>
      <c r="F86" s="3" t="s">
        <v>44</v>
      </c>
      <c r="G86" s="1">
        <v>43511</v>
      </c>
      <c r="H86">
        <v>9.5</v>
      </c>
    </row>
    <row r="87" spans="1:8" x14ac:dyDescent="0.35">
      <c r="A87" t="s">
        <v>181</v>
      </c>
      <c r="B87" t="s">
        <v>25</v>
      </c>
      <c r="C87" t="s">
        <v>26</v>
      </c>
      <c r="D87" t="s">
        <v>27</v>
      </c>
      <c r="E87" t="s">
        <v>21</v>
      </c>
      <c r="F87" s="3" t="s">
        <v>22</v>
      </c>
      <c r="G87" s="1">
        <v>43532</v>
      </c>
      <c r="H87">
        <v>9.5</v>
      </c>
    </row>
    <row r="88" spans="1:8" x14ac:dyDescent="0.35">
      <c r="A88" t="s">
        <v>481</v>
      </c>
      <c r="B88" t="s">
        <v>42</v>
      </c>
      <c r="C88" t="s">
        <v>43</v>
      </c>
      <c r="D88" t="s">
        <v>20</v>
      </c>
      <c r="E88" t="s">
        <v>21</v>
      </c>
      <c r="F88" s="3" t="s">
        <v>22</v>
      </c>
      <c r="G88" s="1">
        <v>43493</v>
      </c>
      <c r="H88">
        <v>9.5</v>
      </c>
    </row>
    <row r="89" spans="1:8" x14ac:dyDescent="0.35">
      <c r="A89" t="s">
        <v>867</v>
      </c>
      <c r="B89" t="s">
        <v>42</v>
      </c>
      <c r="C89" t="s">
        <v>43</v>
      </c>
      <c r="D89" t="s">
        <v>27</v>
      </c>
      <c r="E89" t="s">
        <v>31</v>
      </c>
      <c r="F89" s="3" t="s">
        <v>22</v>
      </c>
      <c r="G89" s="1">
        <v>43521</v>
      </c>
      <c r="H89">
        <v>9.5</v>
      </c>
    </row>
    <row r="90" spans="1:8" x14ac:dyDescent="0.35">
      <c r="A90" t="s">
        <v>1004</v>
      </c>
      <c r="B90" t="s">
        <v>18</v>
      </c>
      <c r="C90" t="s">
        <v>19</v>
      </c>
      <c r="D90" t="s">
        <v>27</v>
      </c>
      <c r="E90" t="s">
        <v>21</v>
      </c>
      <c r="F90" s="3" t="s">
        <v>22</v>
      </c>
      <c r="G90" s="1">
        <v>43549</v>
      </c>
      <c r="H90">
        <v>9.5</v>
      </c>
    </row>
    <row r="91" spans="1:8" x14ac:dyDescent="0.35">
      <c r="A91" t="s">
        <v>150</v>
      </c>
      <c r="B91" t="s">
        <v>25</v>
      </c>
      <c r="C91" t="s">
        <v>26</v>
      </c>
      <c r="D91" t="s">
        <v>20</v>
      </c>
      <c r="E91" t="s">
        <v>21</v>
      </c>
      <c r="F91" s="3" t="s">
        <v>32</v>
      </c>
      <c r="G91" s="1">
        <v>43497</v>
      </c>
      <c r="H91">
        <v>9.5</v>
      </c>
    </row>
    <row r="92" spans="1:8" x14ac:dyDescent="0.35">
      <c r="A92" t="s">
        <v>779</v>
      </c>
      <c r="B92" t="s">
        <v>18</v>
      </c>
      <c r="C92" t="s">
        <v>19</v>
      </c>
      <c r="D92" t="s">
        <v>20</v>
      </c>
      <c r="E92" t="s">
        <v>31</v>
      </c>
      <c r="F92" s="3" t="s">
        <v>32</v>
      </c>
      <c r="G92" s="1">
        <v>43516</v>
      </c>
      <c r="H92">
        <v>9.5</v>
      </c>
    </row>
    <row r="93" spans="1:8" x14ac:dyDescent="0.35">
      <c r="A93" t="s">
        <v>323</v>
      </c>
      <c r="B93" t="s">
        <v>25</v>
      </c>
      <c r="C93" t="s">
        <v>26</v>
      </c>
      <c r="D93" t="s">
        <v>27</v>
      </c>
      <c r="E93" t="s">
        <v>21</v>
      </c>
      <c r="F93" s="3" t="s">
        <v>36</v>
      </c>
      <c r="G93" s="1">
        <v>43496</v>
      </c>
      <c r="H93">
        <v>9.5</v>
      </c>
    </row>
    <row r="94" spans="1:8" x14ac:dyDescent="0.35">
      <c r="A94" t="s">
        <v>540</v>
      </c>
      <c r="B94" t="s">
        <v>42</v>
      </c>
      <c r="C94" t="s">
        <v>43</v>
      </c>
      <c r="D94" t="s">
        <v>27</v>
      </c>
      <c r="E94" t="s">
        <v>31</v>
      </c>
      <c r="F94" s="3" t="s">
        <v>36</v>
      </c>
      <c r="G94" s="1">
        <v>43521</v>
      </c>
      <c r="H94">
        <v>9.5</v>
      </c>
    </row>
    <row r="95" spans="1:8" x14ac:dyDescent="0.35">
      <c r="A95" t="s">
        <v>258</v>
      </c>
      <c r="B95" t="s">
        <v>25</v>
      </c>
      <c r="C95" t="s">
        <v>26</v>
      </c>
      <c r="D95" t="s">
        <v>27</v>
      </c>
      <c r="E95" t="s">
        <v>31</v>
      </c>
      <c r="F95" s="3" t="s">
        <v>28</v>
      </c>
      <c r="G95" s="1">
        <v>43513</v>
      </c>
      <c r="H95">
        <v>9.4</v>
      </c>
    </row>
    <row r="96" spans="1:8" x14ac:dyDescent="0.35">
      <c r="A96" t="s">
        <v>929</v>
      </c>
      <c r="B96" t="s">
        <v>42</v>
      </c>
      <c r="C96" t="s">
        <v>43</v>
      </c>
      <c r="D96" t="s">
        <v>27</v>
      </c>
      <c r="E96" t="s">
        <v>31</v>
      </c>
      <c r="F96" s="3" t="s">
        <v>28</v>
      </c>
      <c r="G96" s="1">
        <v>43530</v>
      </c>
      <c r="H96">
        <v>9.4</v>
      </c>
    </row>
    <row r="97" spans="1:8" x14ac:dyDescent="0.35">
      <c r="A97" t="s">
        <v>414</v>
      </c>
      <c r="B97" t="s">
        <v>25</v>
      </c>
      <c r="C97" t="s">
        <v>26</v>
      </c>
      <c r="D97" t="s">
        <v>20</v>
      </c>
      <c r="E97" t="s">
        <v>31</v>
      </c>
      <c r="F97" s="3" t="s">
        <v>46</v>
      </c>
      <c r="G97" s="1">
        <v>43502</v>
      </c>
      <c r="H97">
        <v>9.4</v>
      </c>
    </row>
    <row r="98" spans="1:8" x14ac:dyDescent="0.35">
      <c r="A98" t="s">
        <v>690</v>
      </c>
      <c r="B98" t="s">
        <v>42</v>
      </c>
      <c r="C98" t="s">
        <v>43</v>
      </c>
      <c r="D98" t="s">
        <v>20</v>
      </c>
      <c r="E98" t="s">
        <v>31</v>
      </c>
      <c r="F98" s="3" t="s">
        <v>46</v>
      </c>
      <c r="G98" s="1">
        <v>43512</v>
      </c>
      <c r="H98">
        <v>9.4</v>
      </c>
    </row>
    <row r="99" spans="1:8" x14ac:dyDescent="0.35">
      <c r="A99" t="s">
        <v>207</v>
      </c>
      <c r="B99" t="s">
        <v>42</v>
      </c>
      <c r="C99" t="s">
        <v>43</v>
      </c>
      <c r="D99" t="s">
        <v>20</v>
      </c>
      <c r="E99" t="s">
        <v>31</v>
      </c>
      <c r="F99" s="3" t="s">
        <v>44</v>
      </c>
      <c r="G99" s="1">
        <v>43491</v>
      </c>
      <c r="H99">
        <v>9.4</v>
      </c>
    </row>
    <row r="100" spans="1:8" x14ac:dyDescent="0.35">
      <c r="A100" t="s">
        <v>436</v>
      </c>
      <c r="B100" t="s">
        <v>25</v>
      </c>
      <c r="C100" t="s">
        <v>26</v>
      </c>
      <c r="D100" t="s">
        <v>27</v>
      </c>
      <c r="E100" t="s">
        <v>21</v>
      </c>
      <c r="F100" s="3" t="s">
        <v>44</v>
      </c>
      <c r="G100" s="1">
        <v>43549</v>
      </c>
      <c r="H100">
        <v>9.4</v>
      </c>
    </row>
    <row r="101" spans="1:8" x14ac:dyDescent="0.35">
      <c r="A101" t="s">
        <v>715</v>
      </c>
      <c r="B101" t="s">
        <v>18</v>
      </c>
      <c r="C101" t="s">
        <v>19</v>
      </c>
      <c r="D101" t="s">
        <v>20</v>
      </c>
      <c r="E101" t="s">
        <v>31</v>
      </c>
      <c r="F101" s="3" t="s">
        <v>44</v>
      </c>
      <c r="G101" s="1">
        <v>43476</v>
      </c>
      <c r="H101">
        <v>9.4</v>
      </c>
    </row>
    <row r="102" spans="1:8" x14ac:dyDescent="0.35">
      <c r="A102" t="s">
        <v>110</v>
      </c>
      <c r="B102" t="s">
        <v>18</v>
      </c>
      <c r="C102" t="s">
        <v>19</v>
      </c>
      <c r="D102" t="s">
        <v>27</v>
      </c>
      <c r="E102" t="s">
        <v>31</v>
      </c>
      <c r="F102" s="3" t="s">
        <v>32</v>
      </c>
      <c r="G102" s="1">
        <v>43487</v>
      </c>
      <c r="H102">
        <v>9.4</v>
      </c>
    </row>
    <row r="103" spans="1:8" x14ac:dyDescent="0.35">
      <c r="A103" t="s">
        <v>360</v>
      </c>
      <c r="B103" t="s">
        <v>18</v>
      </c>
      <c r="C103" t="s">
        <v>19</v>
      </c>
      <c r="D103" t="s">
        <v>27</v>
      </c>
      <c r="E103" t="s">
        <v>31</v>
      </c>
      <c r="F103" s="3" t="s">
        <v>32</v>
      </c>
      <c r="G103" s="1">
        <v>43482</v>
      </c>
      <c r="H103">
        <v>9.4</v>
      </c>
    </row>
    <row r="104" spans="1:8" x14ac:dyDescent="0.35">
      <c r="A104" t="s">
        <v>627</v>
      </c>
      <c r="B104" t="s">
        <v>25</v>
      </c>
      <c r="C104" t="s">
        <v>26</v>
      </c>
      <c r="D104" t="s">
        <v>20</v>
      </c>
      <c r="E104" t="s">
        <v>21</v>
      </c>
      <c r="F104" s="3" t="s">
        <v>32</v>
      </c>
      <c r="G104" s="1">
        <v>43492</v>
      </c>
      <c r="H104">
        <v>9.4</v>
      </c>
    </row>
    <row r="105" spans="1:8" x14ac:dyDescent="0.35">
      <c r="A105" t="s">
        <v>835</v>
      </c>
      <c r="B105" t="s">
        <v>25</v>
      </c>
      <c r="C105" t="s">
        <v>26</v>
      </c>
      <c r="D105" t="s">
        <v>20</v>
      </c>
      <c r="E105" t="s">
        <v>31</v>
      </c>
      <c r="F105" s="3" t="s">
        <v>32</v>
      </c>
      <c r="G105" s="1">
        <v>43507</v>
      </c>
      <c r="H105">
        <v>9.4</v>
      </c>
    </row>
    <row r="106" spans="1:8" x14ac:dyDescent="0.35">
      <c r="A106" t="s">
        <v>602</v>
      </c>
      <c r="B106" t="s">
        <v>25</v>
      </c>
      <c r="C106" t="s">
        <v>26</v>
      </c>
      <c r="D106" t="s">
        <v>27</v>
      </c>
      <c r="E106" t="s">
        <v>21</v>
      </c>
      <c r="F106" s="3" t="s">
        <v>36</v>
      </c>
      <c r="G106" s="1">
        <v>43499</v>
      </c>
      <c r="H106">
        <v>9.4</v>
      </c>
    </row>
    <row r="107" spans="1:8" x14ac:dyDescent="0.35">
      <c r="A107" t="s">
        <v>95</v>
      </c>
      <c r="B107" t="s">
        <v>25</v>
      </c>
      <c r="C107" t="s">
        <v>26</v>
      </c>
      <c r="D107" t="s">
        <v>27</v>
      </c>
      <c r="E107" t="s">
        <v>31</v>
      </c>
      <c r="F107" s="3" t="s">
        <v>28</v>
      </c>
      <c r="G107" s="1">
        <v>43536</v>
      </c>
      <c r="H107">
        <v>9.3000000000000007</v>
      </c>
    </row>
    <row r="108" spans="1:8" x14ac:dyDescent="0.35">
      <c r="A108" t="s">
        <v>829</v>
      </c>
      <c r="B108" t="s">
        <v>18</v>
      </c>
      <c r="C108" t="s">
        <v>19</v>
      </c>
      <c r="D108" t="s">
        <v>20</v>
      </c>
      <c r="E108" t="s">
        <v>31</v>
      </c>
      <c r="F108" s="3" t="s">
        <v>28</v>
      </c>
      <c r="G108" s="1">
        <v>43523</v>
      </c>
      <c r="H108">
        <v>9.3000000000000007</v>
      </c>
    </row>
    <row r="109" spans="1:8" x14ac:dyDescent="0.35">
      <c r="A109" t="s">
        <v>392</v>
      </c>
      <c r="B109" t="s">
        <v>25</v>
      </c>
      <c r="C109" t="s">
        <v>26</v>
      </c>
      <c r="D109" t="s">
        <v>27</v>
      </c>
      <c r="E109" t="s">
        <v>21</v>
      </c>
      <c r="F109" s="3" t="s">
        <v>46</v>
      </c>
      <c r="G109" s="1">
        <v>43532</v>
      </c>
      <c r="H109">
        <v>9.3000000000000007</v>
      </c>
    </row>
    <row r="110" spans="1:8" x14ac:dyDescent="0.35">
      <c r="A110" t="s">
        <v>548</v>
      </c>
      <c r="B110" t="s">
        <v>18</v>
      </c>
      <c r="C110" t="s">
        <v>19</v>
      </c>
      <c r="D110" t="s">
        <v>27</v>
      </c>
      <c r="E110" t="s">
        <v>21</v>
      </c>
      <c r="F110" s="3" t="s">
        <v>46</v>
      </c>
      <c r="G110" s="1">
        <v>43492</v>
      </c>
      <c r="H110">
        <v>9.3000000000000007</v>
      </c>
    </row>
    <row r="111" spans="1:8" x14ac:dyDescent="0.35">
      <c r="A111" t="s">
        <v>134</v>
      </c>
      <c r="B111" t="s">
        <v>18</v>
      </c>
      <c r="C111" t="s">
        <v>19</v>
      </c>
      <c r="D111" t="s">
        <v>27</v>
      </c>
      <c r="E111" t="s">
        <v>31</v>
      </c>
      <c r="F111" s="3" t="s">
        <v>44</v>
      </c>
      <c r="G111" s="1">
        <v>43547</v>
      </c>
      <c r="H111">
        <v>9.3000000000000007</v>
      </c>
    </row>
    <row r="112" spans="1:8" x14ac:dyDescent="0.35">
      <c r="A112" t="s">
        <v>379</v>
      </c>
      <c r="B112" t="s">
        <v>25</v>
      </c>
      <c r="C112" t="s">
        <v>26</v>
      </c>
      <c r="D112" t="s">
        <v>27</v>
      </c>
      <c r="E112" t="s">
        <v>21</v>
      </c>
      <c r="F112" s="3" t="s">
        <v>44</v>
      </c>
      <c r="G112" s="1">
        <v>43495</v>
      </c>
      <c r="H112">
        <v>9.3000000000000007</v>
      </c>
    </row>
    <row r="113" spans="1:8" x14ac:dyDescent="0.35">
      <c r="A113" t="s">
        <v>709</v>
      </c>
      <c r="B113" t="s">
        <v>25</v>
      </c>
      <c r="C113" t="s">
        <v>26</v>
      </c>
      <c r="D113" t="s">
        <v>27</v>
      </c>
      <c r="E113" t="s">
        <v>31</v>
      </c>
      <c r="F113" s="3" t="s">
        <v>22</v>
      </c>
      <c r="G113" s="1">
        <v>43511</v>
      </c>
      <c r="H113">
        <v>9.3000000000000007</v>
      </c>
    </row>
    <row r="114" spans="1:8" x14ac:dyDescent="0.35">
      <c r="A114" t="s">
        <v>823</v>
      </c>
      <c r="B114" t="s">
        <v>25</v>
      </c>
      <c r="C114" t="s">
        <v>26</v>
      </c>
      <c r="D114" t="s">
        <v>27</v>
      </c>
      <c r="E114" t="s">
        <v>21</v>
      </c>
      <c r="F114" s="3" t="s">
        <v>22</v>
      </c>
      <c r="G114" s="1">
        <v>43488</v>
      </c>
      <c r="H114">
        <v>9.3000000000000007</v>
      </c>
    </row>
    <row r="115" spans="1:8" x14ac:dyDescent="0.35">
      <c r="A115" t="s">
        <v>986</v>
      </c>
      <c r="B115" t="s">
        <v>42</v>
      </c>
      <c r="C115" t="s">
        <v>43</v>
      </c>
      <c r="D115" t="s">
        <v>20</v>
      </c>
      <c r="E115" t="s">
        <v>31</v>
      </c>
      <c r="F115" s="3" t="s">
        <v>22</v>
      </c>
      <c r="G115" s="1">
        <v>43517</v>
      </c>
      <c r="H115">
        <v>9.3000000000000007</v>
      </c>
    </row>
    <row r="116" spans="1:8" x14ac:dyDescent="0.35">
      <c r="A116" t="s">
        <v>765</v>
      </c>
      <c r="B116" t="s">
        <v>42</v>
      </c>
      <c r="C116" t="s">
        <v>43</v>
      </c>
      <c r="D116" t="s">
        <v>20</v>
      </c>
      <c r="E116" t="s">
        <v>21</v>
      </c>
      <c r="F116" s="3" t="s">
        <v>32</v>
      </c>
      <c r="G116" s="1">
        <v>43533</v>
      </c>
      <c r="H116">
        <v>9.3000000000000007</v>
      </c>
    </row>
    <row r="117" spans="1:8" x14ac:dyDescent="0.35">
      <c r="A117" t="s">
        <v>1003</v>
      </c>
      <c r="B117" t="s">
        <v>18</v>
      </c>
      <c r="C117" t="s">
        <v>19</v>
      </c>
      <c r="D117" t="s">
        <v>20</v>
      </c>
      <c r="E117" t="s">
        <v>31</v>
      </c>
      <c r="F117" s="3" t="s">
        <v>32</v>
      </c>
      <c r="G117" s="1">
        <v>43478</v>
      </c>
      <c r="H117">
        <v>9.3000000000000007</v>
      </c>
    </row>
    <row r="118" spans="1:8" x14ac:dyDescent="0.35">
      <c r="A118" t="s">
        <v>190</v>
      </c>
      <c r="B118" t="s">
        <v>25</v>
      </c>
      <c r="C118" t="s">
        <v>26</v>
      </c>
      <c r="D118" t="s">
        <v>27</v>
      </c>
      <c r="E118" t="s">
        <v>21</v>
      </c>
      <c r="F118" s="3" t="s">
        <v>36</v>
      </c>
      <c r="G118" s="1">
        <v>43493</v>
      </c>
      <c r="H118">
        <v>9.3000000000000007</v>
      </c>
    </row>
    <row r="119" spans="1:8" x14ac:dyDescent="0.35">
      <c r="A119" t="s">
        <v>565</v>
      </c>
      <c r="B119" t="s">
        <v>18</v>
      </c>
      <c r="C119" t="s">
        <v>19</v>
      </c>
      <c r="D119" t="s">
        <v>27</v>
      </c>
      <c r="E119" t="s">
        <v>31</v>
      </c>
      <c r="F119" s="3" t="s">
        <v>36</v>
      </c>
      <c r="G119" s="1">
        <v>43513</v>
      </c>
      <c r="H119">
        <v>9.3000000000000007</v>
      </c>
    </row>
    <row r="120" spans="1:8" x14ac:dyDescent="0.35">
      <c r="A120" t="s">
        <v>696</v>
      </c>
      <c r="B120" t="s">
        <v>42</v>
      </c>
      <c r="C120" t="s">
        <v>43</v>
      </c>
      <c r="D120" t="s">
        <v>27</v>
      </c>
      <c r="E120" t="s">
        <v>21</v>
      </c>
      <c r="F120" s="3" t="s">
        <v>36</v>
      </c>
      <c r="G120" s="1">
        <v>43499</v>
      </c>
      <c r="H120">
        <v>9.3000000000000007</v>
      </c>
    </row>
    <row r="121" spans="1:8" x14ac:dyDescent="0.35">
      <c r="A121" t="s">
        <v>905</v>
      </c>
      <c r="B121" t="s">
        <v>18</v>
      </c>
      <c r="C121" t="s">
        <v>19</v>
      </c>
      <c r="D121" t="s">
        <v>27</v>
      </c>
      <c r="E121" t="s">
        <v>31</v>
      </c>
      <c r="F121" s="3" t="s">
        <v>36</v>
      </c>
      <c r="G121" s="1">
        <v>43471</v>
      </c>
      <c r="H121">
        <v>9.3000000000000007</v>
      </c>
    </row>
    <row r="122" spans="1:8" x14ac:dyDescent="0.35">
      <c r="A122" t="s">
        <v>952</v>
      </c>
      <c r="B122" t="s">
        <v>25</v>
      </c>
      <c r="C122" t="s">
        <v>26</v>
      </c>
      <c r="D122" t="s">
        <v>20</v>
      </c>
      <c r="E122" t="s">
        <v>31</v>
      </c>
      <c r="F122" s="3" t="s">
        <v>36</v>
      </c>
      <c r="G122" s="1">
        <v>43538</v>
      </c>
      <c r="H122">
        <v>9.3000000000000007</v>
      </c>
    </row>
    <row r="123" spans="1:8" x14ac:dyDescent="0.35">
      <c r="A123" t="s">
        <v>145</v>
      </c>
      <c r="B123" t="s">
        <v>25</v>
      </c>
      <c r="C123" t="s">
        <v>26</v>
      </c>
      <c r="D123" t="s">
        <v>20</v>
      </c>
      <c r="E123" t="s">
        <v>31</v>
      </c>
      <c r="F123" s="3" t="s">
        <v>28</v>
      </c>
      <c r="G123" s="1">
        <v>43527</v>
      </c>
      <c r="H123">
        <v>9.1999999999999993</v>
      </c>
    </row>
    <row r="124" spans="1:8" x14ac:dyDescent="0.35">
      <c r="A124" t="s">
        <v>182</v>
      </c>
      <c r="B124" t="s">
        <v>18</v>
      </c>
      <c r="C124" t="s">
        <v>19</v>
      </c>
      <c r="D124" t="s">
        <v>20</v>
      </c>
      <c r="E124" t="s">
        <v>21</v>
      </c>
      <c r="F124" s="3" t="s">
        <v>46</v>
      </c>
      <c r="G124" s="1">
        <v>43506</v>
      </c>
      <c r="H124">
        <v>9.1999999999999993</v>
      </c>
    </row>
    <row r="125" spans="1:8" x14ac:dyDescent="0.35">
      <c r="A125" t="s">
        <v>634</v>
      </c>
      <c r="B125" t="s">
        <v>25</v>
      </c>
      <c r="C125" t="s">
        <v>26</v>
      </c>
      <c r="D125" t="s">
        <v>27</v>
      </c>
      <c r="E125" t="s">
        <v>21</v>
      </c>
      <c r="F125" s="3" t="s">
        <v>46</v>
      </c>
      <c r="G125" s="1">
        <v>43491</v>
      </c>
      <c r="H125">
        <v>9.1999999999999993</v>
      </c>
    </row>
    <row r="126" spans="1:8" x14ac:dyDescent="0.35">
      <c r="A126" t="s">
        <v>852</v>
      </c>
      <c r="B126" t="s">
        <v>25</v>
      </c>
      <c r="C126" t="s">
        <v>26</v>
      </c>
      <c r="D126" t="s">
        <v>27</v>
      </c>
      <c r="E126" t="s">
        <v>21</v>
      </c>
      <c r="F126" s="3" t="s">
        <v>46</v>
      </c>
      <c r="G126" s="1">
        <v>43488</v>
      </c>
      <c r="H126">
        <v>9.1999999999999993</v>
      </c>
    </row>
    <row r="127" spans="1:8" x14ac:dyDescent="0.35">
      <c r="A127" t="s">
        <v>886</v>
      </c>
      <c r="B127" t="s">
        <v>18</v>
      </c>
      <c r="C127" t="s">
        <v>19</v>
      </c>
      <c r="D127" t="s">
        <v>27</v>
      </c>
      <c r="E127" t="s">
        <v>31</v>
      </c>
      <c r="F127" s="3" t="s">
        <v>46</v>
      </c>
      <c r="G127" s="1">
        <v>43490</v>
      </c>
      <c r="H127">
        <v>9.1999999999999993</v>
      </c>
    </row>
    <row r="128" spans="1:8" x14ac:dyDescent="0.35">
      <c r="A128" t="s">
        <v>887</v>
      </c>
      <c r="B128" t="s">
        <v>18</v>
      </c>
      <c r="C128" t="s">
        <v>19</v>
      </c>
      <c r="D128" t="s">
        <v>27</v>
      </c>
      <c r="E128" t="s">
        <v>21</v>
      </c>
      <c r="F128" s="3" t="s">
        <v>46</v>
      </c>
      <c r="G128" s="1">
        <v>43515</v>
      </c>
      <c r="H128">
        <v>9.1999999999999993</v>
      </c>
    </row>
    <row r="129" spans="1:8" x14ac:dyDescent="0.35">
      <c r="A129" t="s">
        <v>228</v>
      </c>
      <c r="B129" t="s">
        <v>25</v>
      </c>
      <c r="C129" t="s">
        <v>26</v>
      </c>
      <c r="D129" t="s">
        <v>27</v>
      </c>
      <c r="E129" t="s">
        <v>21</v>
      </c>
      <c r="F129" s="3" t="s">
        <v>44</v>
      </c>
      <c r="G129" s="1">
        <v>43540</v>
      </c>
      <c r="H129">
        <v>9.1999999999999993</v>
      </c>
    </row>
    <row r="130" spans="1:8" x14ac:dyDescent="0.35">
      <c r="A130" t="s">
        <v>580</v>
      </c>
      <c r="B130" t="s">
        <v>42</v>
      </c>
      <c r="C130" t="s">
        <v>43</v>
      </c>
      <c r="D130" t="s">
        <v>27</v>
      </c>
      <c r="E130" t="s">
        <v>21</v>
      </c>
      <c r="F130" s="3" t="s">
        <v>44</v>
      </c>
      <c r="G130" s="1">
        <v>43470</v>
      </c>
      <c r="H130">
        <v>9.1999999999999993</v>
      </c>
    </row>
    <row r="131" spans="1:8" x14ac:dyDescent="0.35">
      <c r="A131" t="s">
        <v>622</v>
      </c>
      <c r="B131" t="s">
        <v>18</v>
      </c>
      <c r="C131" t="s">
        <v>19</v>
      </c>
      <c r="D131" t="s">
        <v>27</v>
      </c>
      <c r="E131" t="s">
        <v>21</v>
      </c>
      <c r="F131" s="3" t="s">
        <v>44</v>
      </c>
      <c r="G131" s="1">
        <v>43551</v>
      </c>
      <c r="H131">
        <v>9.1999999999999993</v>
      </c>
    </row>
    <row r="132" spans="1:8" x14ac:dyDescent="0.35">
      <c r="A132" t="s">
        <v>656</v>
      </c>
      <c r="B132" t="s">
        <v>18</v>
      </c>
      <c r="C132" t="s">
        <v>19</v>
      </c>
      <c r="D132" t="s">
        <v>27</v>
      </c>
      <c r="E132" t="s">
        <v>21</v>
      </c>
      <c r="F132" s="3" t="s">
        <v>44</v>
      </c>
      <c r="G132" s="1">
        <v>43552</v>
      </c>
      <c r="H132">
        <v>9.1999999999999993</v>
      </c>
    </row>
    <row r="133" spans="1:8" x14ac:dyDescent="0.35">
      <c r="A133" t="s">
        <v>453</v>
      </c>
      <c r="B133" t="s">
        <v>25</v>
      </c>
      <c r="C133" t="s">
        <v>26</v>
      </c>
      <c r="D133" t="s">
        <v>20</v>
      </c>
      <c r="E133" t="s">
        <v>21</v>
      </c>
      <c r="F133" s="3" t="s">
        <v>22</v>
      </c>
      <c r="G133" s="1">
        <v>43487</v>
      </c>
      <c r="H133">
        <v>9.1999999999999993</v>
      </c>
    </row>
    <row r="134" spans="1:8" x14ac:dyDescent="0.35">
      <c r="A134" t="s">
        <v>739</v>
      </c>
      <c r="B134" t="s">
        <v>42</v>
      </c>
      <c r="C134" t="s">
        <v>43</v>
      </c>
      <c r="D134" t="s">
        <v>20</v>
      </c>
      <c r="E134" t="s">
        <v>31</v>
      </c>
      <c r="F134" s="3" t="s">
        <v>22</v>
      </c>
      <c r="G134" s="1">
        <v>43471</v>
      </c>
      <c r="H134">
        <v>9.1999999999999993</v>
      </c>
    </row>
    <row r="135" spans="1:8" x14ac:dyDescent="0.35">
      <c r="A135" t="s">
        <v>827</v>
      </c>
      <c r="B135" t="s">
        <v>25</v>
      </c>
      <c r="C135" t="s">
        <v>26</v>
      </c>
      <c r="D135" t="s">
        <v>20</v>
      </c>
      <c r="E135" t="s">
        <v>31</v>
      </c>
      <c r="F135" s="3" t="s">
        <v>22</v>
      </c>
      <c r="G135" s="1">
        <v>43511</v>
      </c>
      <c r="H135">
        <v>9.1999999999999993</v>
      </c>
    </row>
    <row r="136" spans="1:8" x14ac:dyDescent="0.35">
      <c r="A136" t="s">
        <v>869</v>
      </c>
      <c r="B136" t="s">
        <v>18</v>
      </c>
      <c r="C136" t="s">
        <v>19</v>
      </c>
      <c r="D136" t="s">
        <v>20</v>
      </c>
      <c r="E136" t="s">
        <v>31</v>
      </c>
      <c r="F136" s="3" t="s">
        <v>22</v>
      </c>
      <c r="G136" s="1">
        <v>43510</v>
      </c>
      <c r="H136">
        <v>9.1999999999999993</v>
      </c>
    </row>
    <row r="137" spans="1:8" x14ac:dyDescent="0.35">
      <c r="A137" t="s">
        <v>450</v>
      </c>
      <c r="B137" t="s">
        <v>18</v>
      </c>
      <c r="C137" t="s">
        <v>19</v>
      </c>
      <c r="D137" t="s">
        <v>27</v>
      </c>
      <c r="E137" t="s">
        <v>31</v>
      </c>
      <c r="F137" s="3" t="s">
        <v>32</v>
      </c>
      <c r="G137" s="1">
        <v>43546</v>
      </c>
      <c r="H137">
        <v>9.1999999999999993</v>
      </c>
    </row>
    <row r="138" spans="1:8" x14ac:dyDescent="0.35">
      <c r="A138" t="s">
        <v>175</v>
      </c>
      <c r="B138" t="s">
        <v>18</v>
      </c>
      <c r="C138" t="s">
        <v>19</v>
      </c>
      <c r="D138" t="s">
        <v>27</v>
      </c>
      <c r="E138" t="s">
        <v>31</v>
      </c>
      <c r="F138" s="3" t="s">
        <v>36</v>
      </c>
      <c r="G138" s="1">
        <v>43540</v>
      </c>
      <c r="H138">
        <v>9.1999999999999993</v>
      </c>
    </row>
    <row r="139" spans="1:8" x14ac:dyDescent="0.35">
      <c r="A139" t="s">
        <v>371</v>
      </c>
      <c r="B139" t="s">
        <v>18</v>
      </c>
      <c r="C139" t="s">
        <v>19</v>
      </c>
      <c r="D139" t="s">
        <v>20</v>
      </c>
      <c r="E139" t="s">
        <v>21</v>
      </c>
      <c r="F139" s="3" t="s">
        <v>28</v>
      </c>
      <c r="G139" s="1">
        <v>43545</v>
      </c>
      <c r="H139">
        <v>9.1</v>
      </c>
    </row>
    <row r="140" spans="1:8" x14ac:dyDescent="0.35">
      <c r="A140" t="s">
        <v>401</v>
      </c>
      <c r="B140" t="s">
        <v>25</v>
      </c>
      <c r="C140" t="s">
        <v>26</v>
      </c>
      <c r="D140" t="s">
        <v>27</v>
      </c>
      <c r="E140" t="s">
        <v>21</v>
      </c>
      <c r="F140" s="3" t="s">
        <v>46</v>
      </c>
      <c r="G140" s="1">
        <v>43471</v>
      </c>
      <c r="H140">
        <v>9.1</v>
      </c>
    </row>
    <row r="141" spans="1:8" x14ac:dyDescent="0.35">
      <c r="A141" t="s">
        <v>537</v>
      </c>
      <c r="B141" t="s">
        <v>25</v>
      </c>
      <c r="C141" t="s">
        <v>26</v>
      </c>
      <c r="D141" t="s">
        <v>20</v>
      </c>
      <c r="E141" t="s">
        <v>21</v>
      </c>
      <c r="F141" s="3" t="s">
        <v>46</v>
      </c>
      <c r="G141" s="1">
        <v>43470</v>
      </c>
      <c r="H141">
        <v>9.1</v>
      </c>
    </row>
    <row r="142" spans="1:8" x14ac:dyDescent="0.35">
      <c r="A142" t="s">
        <v>744</v>
      </c>
      <c r="B142" t="s">
        <v>25</v>
      </c>
      <c r="C142" t="s">
        <v>26</v>
      </c>
      <c r="D142" t="s">
        <v>27</v>
      </c>
      <c r="E142" t="s">
        <v>31</v>
      </c>
      <c r="F142" s="3" t="s">
        <v>46</v>
      </c>
      <c r="G142" s="1">
        <v>43485</v>
      </c>
      <c r="H142">
        <v>9.1</v>
      </c>
    </row>
    <row r="143" spans="1:8" x14ac:dyDescent="0.35">
      <c r="A143" t="s">
        <v>367</v>
      </c>
      <c r="B143" t="s">
        <v>18</v>
      </c>
      <c r="C143" t="s">
        <v>19</v>
      </c>
      <c r="D143" t="s">
        <v>27</v>
      </c>
      <c r="E143" t="s">
        <v>31</v>
      </c>
      <c r="F143" s="3" t="s">
        <v>44</v>
      </c>
      <c r="G143" s="1">
        <v>43513</v>
      </c>
      <c r="H143">
        <v>9.1</v>
      </c>
    </row>
    <row r="144" spans="1:8" x14ac:dyDescent="0.35">
      <c r="A144" t="s">
        <v>397</v>
      </c>
      <c r="B144" t="s">
        <v>25</v>
      </c>
      <c r="C144" t="s">
        <v>26</v>
      </c>
      <c r="D144" t="s">
        <v>27</v>
      </c>
      <c r="E144" t="s">
        <v>21</v>
      </c>
      <c r="F144" s="3" t="s">
        <v>44</v>
      </c>
      <c r="G144" s="1">
        <v>43523</v>
      </c>
      <c r="H144">
        <v>9.1</v>
      </c>
    </row>
    <row r="145" spans="1:8" x14ac:dyDescent="0.35">
      <c r="A145" t="s">
        <v>500</v>
      </c>
      <c r="B145" t="s">
        <v>18</v>
      </c>
      <c r="C145" t="s">
        <v>19</v>
      </c>
      <c r="D145" t="s">
        <v>20</v>
      </c>
      <c r="E145" t="s">
        <v>31</v>
      </c>
      <c r="F145" s="3" t="s">
        <v>44</v>
      </c>
      <c r="G145" s="1">
        <v>43552</v>
      </c>
      <c r="H145">
        <v>9.1</v>
      </c>
    </row>
    <row r="146" spans="1:8" x14ac:dyDescent="0.35">
      <c r="A146" t="s">
        <v>661</v>
      </c>
      <c r="B146" t="s">
        <v>42</v>
      </c>
      <c r="C146" t="s">
        <v>43</v>
      </c>
      <c r="D146" t="s">
        <v>20</v>
      </c>
      <c r="E146" t="s">
        <v>21</v>
      </c>
      <c r="F146" s="3" t="s">
        <v>44</v>
      </c>
      <c r="G146" s="1">
        <v>43491</v>
      </c>
      <c r="H146">
        <v>9.1</v>
      </c>
    </row>
    <row r="147" spans="1:8" x14ac:dyDescent="0.35">
      <c r="A147" t="s">
        <v>746</v>
      </c>
      <c r="B147" t="s">
        <v>18</v>
      </c>
      <c r="C147" t="s">
        <v>19</v>
      </c>
      <c r="D147" t="s">
        <v>20</v>
      </c>
      <c r="E147" t="s">
        <v>31</v>
      </c>
      <c r="F147" s="3" t="s">
        <v>44</v>
      </c>
      <c r="G147" s="1">
        <v>43524</v>
      </c>
      <c r="H147">
        <v>9.1</v>
      </c>
    </row>
    <row r="148" spans="1:8" x14ac:dyDescent="0.35">
      <c r="A148" t="s">
        <v>17</v>
      </c>
      <c r="B148" t="s">
        <v>18</v>
      </c>
      <c r="C148" t="s">
        <v>19</v>
      </c>
      <c r="D148" t="s">
        <v>20</v>
      </c>
      <c r="E148" t="s">
        <v>21</v>
      </c>
      <c r="F148" s="3" t="s">
        <v>22</v>
      </c>
      <c r="G148" s="1">
        <v>43470</v>
      </c>
      <c r="H148">
        <v>9.1</v>
      </c>
    </row>
    <row r="149" spans="1:8" x14ac:dyDescent="0.35">
      <c r="A149" t="s">
        <v>178</v>
      </c>
      <c r="B149" t="s">
        <v>25</v>
      </c>
      <c r="C149" t="s">
        <v>26</v>
      </c>
      <c r="D149" t="s">
        <v>20</v>
      </c>
      <c r="E149" t="s">
        <v>21</v>
      </c>
      <c r="F149" s="3" t="s">
        <v>22</v>
      </c>
      <c r="G149" s="1">
        <v>43501</v>
      </c>
      <c r="H149">
        <v>9.1</v>
      </c>
    </row>
    <row r="150" spans="1:8" x14ac:dyDescent="0.35">
      <c r="A150" t="s">
        <v>320</v>
      </c>
      <c r="B150" t="s">
        <v>18</v>
      </c>
      <c r="C150" t="s">
        <v>19</v>
      </c>
      <c r="D150" t="s">
        <v>20</v>
      </c>
      <c r="E150" t="s">
        <v>21</v>
      </c>
      <c r="F150" s="3" t="s">
        <v>22</v>
      </c>
      <c r="G150" s="1">
        <v>43536</v>
      </c>
      <c r="H150">
        <v>9.1</v>
      </c>
    </row>
    <row r="151" spans="1:8" x14ac:dyDescent="0.35">
      <c r="A151" t="s">
        <v>410</v>
      </c>
      <c r="B151" t="s">
        <v>18</v>
      </c>
      <c r="C151" t="s">
        <v>19</v>
      </c>
      <c r="D151" t="s">
        <v>27</v>
      </c>
      <c r="E151" t="s">
        <v>21</v>
      </c>
      <c r="F151" s="3" t="s">
        <v>32</v>
      </c>
      <c r="G151" s="1">
        <v>43468</v>
      </c>
      <c r="H151">
        <v>9.1</v>
      </c>
    </row>
    <row r="152" spans="1:8" x14ac:dyDescent="0.35">
      <c r="A152" t="s">
        <v>576</v>
      </c>
      <c r="B152" t="s">
        <v>18</v>
      </c>
      <c r="C152" t="s">
        <v>19</v>
      </c>
      <c r="D152" t="s">
        <v>27</v>
      </c>
      <c r="E152" t="s">
        <v>31</v>
      </c>
      <c r="F152" s="3" t="s">
        <v>32</v>
      </c>
      <c r="G152" s="1">
        <v>43487</v>
      </c>
      <c r="H152">
        <v>9.1</v>
      </c>
    </row>
    <row r="153" spans="1:8" x14ac:dyDescent="0.35">
      <c r="A153" t="s">
        <v>773</v>
      </c>
      <c r="B153" t="s">
        <v>25</v>
      </c>
      <c r="C153" t="s">
        <v>26</v>
      </c>
      <c r="D153" t="s">
        <v>27</v>
      </c>
      <c r="E153" t="s">
        <v>31</v>
      </c>
      <c r="F153" s="3" t="s">
        <v>28</v>
      </c>
      <c r="G153" s="1">
        <v>43494</v>
      </c>
      <c r="H153">
        <v>9</v>
      </c>
    </row>
    <row r="154" spans="1:8" x14ac:dyDescent="0.35">
      <c r="A154" t="s">
        <v>821</v>
      </c>
      <c r="B154" t="s">
        <v>18</v>
      </c>
      <c r="C154" t="s">
        <v>19</v>
      </c>
      <c r="D154" t="s">
        <v>27</v>
      </c>
      <c r="E154" t="s">
        <v>31</v>
      </c>
      <c r="F154" s="3" t="s">
        <v>28</v>
      </c>
      <c r="G154" s="1">
        <v>43500</v>
      </c>
      <c r="H154">
        <v>9</v>
      </c>
    </row>
    <row r="155" spans="1:8" x14ac:dyDescent="0.35">
      <c r="A155" t="s">
        <v>843</v>
      </c>
      <c r="B155" t="s">
        <v>18</v>
      </c>
      <c r="C155" t="s">
        <v>19</v>
      </c>
      <c r="D155" t="s">
        <v>27</v>
      </c>
      <c r="E155" t="s">
        <v>21</v>
      </c>
      <c r="F155" s="3" t="s">
        <v>28</v>
      </c>
      <c r="G155" s="1">
        <v>43473</v>
      </c>
      <c r="H155">
        <v>9</v>
      </c>
    </row>
    <row r="156" spans="1:8" x14ac:dyDescent="0.35">
      <c r="A156" t="s">
        <v>961</v>
      </c>
      <c r="B156" t="s">
        <v>42</v>
      </c>
      <c r="C156" t="s">
        <v>43</v>
      </c>
      <c r="D156" t="s">
        <v>27</v>
      </c>
      <c r="E156" t="s">
        <v>21</v>
      </c>
      <c r="F156" s="3" t="s">
        <v>28</v>
      </c>
      <c r="G156" s="1">
        <v>43475</v>
      </c>
      <c r="H156">
        <v>9</v>
      </c>
    </row>
    <row r="157" spans="1:8" x14ac:dyDescent="0.35">
      <c r="A157" t="s">
        <v>1005</v>
      </c>
      <c r="B157" t="s">
        <v>42</v>
      </c>
      <c r="C157" t="s">
        <v>43</v>
      </c>
      <c r="D157" t="s">
        <v>20</v>
      </c>
      <c r="E157" t="s">
        <v>21</v>
      </c>
      <c r="F157" s="3" t="s">
        <v>28</v>
      </c>
      <c r="G157" s="1">
        <v>43535</v>
      </c>
      <c r="H157">
        <v>9</v>
      </c>
    </row>
    <row r="158" spans="1:8" x14ac:dyDescent="0.35">
      <c r="A158" t="s">
        <v>291</v>
      </c>
      <c r="B158" t="s">
        <v>42</v>
      </c>
      <c r="C158" t="s">
        <v>43</v>
      </c>
      <c r="D158" t="s">
        <v>20</v>
      </c>
      <c r="E158" t="s">
        <v>31</v>
      </c>
      <c r="F158" s="3" t="s">
        <v>46</v>
      </c>
      <c r="G158" s="1">
        <v>43494</v>
      </c>
      <c r="H158">
        <v>9</v>
      </c>
    </row>
    <row r="159" spans="1:8" x14ac:dyDescent="0.35">
      <c r="A159" t="s">
        <v>562</v>
      </c>
      <c r="B159" t="s">
        <v>42</v>
      </c>
      <c r="C159" t="s">
        <v>43</v>
      </c>
      <c r="D159" t="s">
        <v>27</v>
      </c>
      <c r="E159" t="s">
        <v>31</v>
      </c>
      <c r="F159" s="3" t="s">
        <v>46</v>
      </c>
      <c r="G159" s="1">
        <v>43481</v>
      </c>
      <c r="H159">
        <v>9</v>
      </c>
    </row>
    <row r="160" spans="1:8" x14ac:dyDescent="0.35">
      <c r="A160" t="s">
        <v>600</v>
      </c>
      <c r="B160" t="s">
        <v>42</v>
      </c>
      <c r="C160" t="s">
        <v>43</v>
      </c>
      <c r="D160" t="s">
        <v>27</v>
      </c>
      <c r="E160" t="s">
        <v>31</v>
      </c>
      <c r="F160" s="3" t="s">
        <v>46</v>
      </c>
      <c r="G160" s="1">
        <v>43544</v>
      </c>
      <c r="H160">
        <v>9</v>
      </c>
    </row>
    <row r="161" spans="1:8" x14ac:dyDescent="0.35">
      <c r="A161" t="s">
        <v>191</v>
      </c>
      <c r="B161" t="s">
        <v>18</v>
      </c>
      <c r="C161" t="s">
        <v>19</v>
      </c>
      <c r="D161" t="s">
        <v>20</v>
      </c>
      <c r="E161" t="s">
        <v>31</v>
      </c>
      <c r="F161" s="3" t="s">
        <v>44</v>
      </c>
      <c r="G161" s="1">
        <v>43516</v>
      </c>
      <c r="H161">
        <v>9</v>
      </c>
    </row>
    <row r="162" spans="1:8" x14ac:dyDescent="0.35">
      <c r="A162" t="s">
        <v>1006</v>
      </c>
      <c r="B162" t="s">
        <v>42</v>
      </c>
      <c r="C162" t="s">
        <v>43</v>
      </c>
      <c r="D162" t="s">
        <v>20</v>
      </c>
      <c r="E162" t="s">
        <v>21</v>
      </c>
      <c r="F162" s="3" t="s">
        <v>44</v>
      </c>
      <c r="G162" s="1">
        <v>43466</v>
      </c>
      <c r="H162">
        <v>9</v>
      </c>
    </row>
    <row r="163" spans="1:8" x14ac:dyDescent="0.35">
      <c r="A163" t="s">
        <v>785</v>
      </c>
      <c r="B163" t="s">
        <v>25</v>
      </c>
      <c r="C163" t="s">
        <v>26</v>
      </c>
      <c r="D163" t="s">
        <v>20</v>
      </c>
      <c r="E163" t="s">
        <v>31</v>
      </c>
      <c r="F163" s="3" t="s">
        <v>22</v>
      </c>
      <c r="G163" s="1">
        <v>43480</v>
      </c>
      <c r="H163">
        <v>9</v>
      </c>
    </row>
    <row r="164" spans="1:8" x14ac:dyDescent="0.35">
      <c r="A164" t="s">
        <v>538</v>
      </c>
      <c r="B164" t="s">
        <v>25</v>
      </c>
      <c r="C164" t="s">
        <v>26</v>
      </c>
      <c r="D164" t="s">
        <v>27</v>
      </c>
      <c r="E164" t="s">
        <v>31</v>
      </c>
      <c r="F164" s="3" t="s">
        <v>32</v>
      </c>
      <c r="G164" s="1">
        <v>43492</v>
      </c>
      <c r="H164">
        <v>9</v>
      </c>
    </row>
    <row r="165" spans="1:8" x14ac:dyDescent="0.35">
      <c r="A165" t="s">
        <v>162</v>
      </c>
      <c r="B165" t="s">
        <v>18</v>
      </c>
      <c r="C165" t="s">
        <v>19</v>
      </c>
      <c r="D165" t="s">
        <v>27</v>
      </c>
      <c r="E165" t="s">
        <v>21</v>
      </c>
      <c r="F165" s="3" t="s">
        <v>36</v>
      </c>
      <c r="G165" s="1">
        <v>43492</v>
      </c>
      <c r="H165">
        <v>9</v>
      </c>
    </row>
    <row r="166" spans="1:8" x14ac:dyDescent="0.35">
      <c r="A166" t="s">
        <v>471</v>
      </c>
      <c r="B166" t="s">
        <v>25</v>
      </c>
      <c r="C166" t="s">
        <v>26</v>
      </c>
      <c r="D166" t="s">
        <v>27</v>
      </c>
      <c r="E166" t="s">
        <v>31</v>
      </c>
      <c r="F166" s="3" t="s">
        <v>36</v>
      </c>
      <c r="G166" s="1">
        <v>43543</v>
      </c>
      <c r="H166">
        <v>9</v>
      </c>
    </row>
    <row r="167" spans="1:8" x14ac:dyDescent="0.35">
      <c r="A167" t="s">
        <v>649</v>
      </c>
      <c r="B167" t="s">
        <v>25</v>
      </c>
      <c r="C167" t="s">
        <v>26</v>
      </c>
      <c r="D167" t="s">
        <v>20</v>
      </c>
      <c r="E167" t="s">
        <v>31</v>
      </c>
      <c r="F167" s="3" t="s">
        <v>36</v>
      </c>
      <c r="G167" s="1">
        <v>43484</v>
      </c>
      <c r="H167">
        <v>9</v>
      </c>
    </row>
    <row r="168" spans="1:8" x14ac:dyDescent="0.35">
      <c r="A168" t="s">
        <v>769</v>
      </c>
      <c r="B168" t="s">
        <v>42</v>
      </c>
      <c r="C168" t="s">
        <v>43</v>
      </c>
      <c r="D168" t="s">
        <v>27</v>
      </c>
      <c r="E168" t="s">
        <v>31</v>
      </c>
      <c r="F168" s="3" t="s">
        <v>28</v>
      </c>
      <c r="G168" s="1">
        <v>43489</v>
      </c>
      <c r="H168">
        <v>8.9</v>
      </c>
    </row>
    <row r="169" spans="1:8" x14ac:dyDescent="0.35">
      <c r="A169" t="s">
        <v>930</v>
      </c>
      <c r="B169" t="s">
        <v>42</v>
      </c>
      <c r="C169" t="s">
        <v>43</v>
      </c>
      <c r="D169" t="s">
        <v>20</v>
      </c>
      <c r="E169" t="s">
        <v>31</v>
      </c>
      <c r="F169" s="3" t="s">
        <v>28</v>
      </c>
      <c r="G169" s="1">
        <v>43502</v>
      </c>
      <c r="H169">
        <v>8.9</v>
      </c>
    </row>
    <row r="170" spans="1:8" x14ac:dyDescent="0.35">
      <c r="A170" t="s">
        <v>409</v>
      </c>
      <c r="B170" t="s">
        <v>25</v>
      </c>
      <c r="C170" t="s">
        <v>26</v>
      </c>
      <c r="D170" t="s">
        <v>27</v>
      </c>
      <c r="E170" t="s">
        <v>31</v>
      </c>
      <c r="F170" s="3" t="s">
        <v>46</v>
      </c>
      <c r="G170" s="1">
        <v>43494</v>
      </c>
      <c r="H170">
        <v>8.9</v>
      </c>
    </row>
    <row r="171" spans="1:8" x14ac:dyDescent="0.35">
      <c r="A171" t="s">
        <v>582</v>
      </c>
      <c r="B171" t="s">
        <v>18</v>
      </c>
      <c r="C171" t="s">
        <v>19</v>
      </c>
      <c r="D171" t="s">
        <v>27</v>
      </c>
      <c r="E171" t="s">
        <v>21</v>
      </c>
      <c r="F171" s="3" t="s">
        <v>46</v>
      </c>
      <c r="G171" s="1">
        <v>43477</v>
      </c>
      <c r="H171">
        <v>8.9</v>
      </c>
    </row>
    <row r="172" spans="1:8" x14ac:dyDescent="0.35">
      <c r="A172" t="s">
        <v>587</v>
      </c>
      <c r="B172" t="s">
        <v>42</v>
      </c>
      <c r="C172" t="s">
        <v>43</v>
      </c>
      <c r="D172" t="s">
        <v>27</v>
      </c>
      <c r="E172" t="s">
        <v>21</v>
      </c>
      <c r="F172" s="3" t="s">
        <v>46</v>
      </c>
      <c r="G172" s="1">
        <v>43518</v>
      </c>
      <c r="H172">
        <v>8.9</v>
      </c>
    </row>
    <row r="173" spans="1:8" x14ac:dyDescent="0.35">
      <c r="A173" t="s">
        <v>375</v>
      </c>
      <c r="B173" t="s">
        <v>42</v>
      </c>
      <c r="C173" t="s">
        <v>43</v>
      </c>
      <c r="D173" t="s">
        <v>20</v>
      </c>
      <c r="E173" t="s">
        <v>21</v>
      </c>
      <c r="F173" s="3" t="s">
        <v>44</v>
      </c>
      <c r="G173" s="1">
        <v>43501</v>
      </c>
      <c r="H173">
        <v>8.9</v>
      </c>
    </row>
    <row r="174" spans="1:8" x14ac:dyDescent="0.35">
      <c r="A174" t="s">
        <v>482</v>
      </c>
      <c r="B174" t="s">
        <v>25</v>
      </c>
      <c r="C174" t="s">
        <v>26</v>
      </c>
      <c r="D174" t="s">
        <v>20</v>
      </c>
      <c r="E174" t="s">
        <v>31</v>
      </c>
      <c r="F174" s="3" t="s">
        <v>44</v>
      </c>
      <c r="G174" s="1">
        <v>43510</v>
      </c>
      <c r="H174">
        <v>8.9</v>
      </c>
    </row>
    <row r="175" spans="1:8" x14ac:dyDescent="0.35">
      <c r="A175" t="s">
        <v>645</v>
      </c>
      <c r="B175" t="s">
        <v>42</v>
      </c>
      <c r="C175" t="s">
        <v>43</v>
      </c>
      <c r="D175" t="s">
        <v>20</v>
      </c>
      <c r="E175" t="s">
        <v>31</v>
      </c>
      <c r="F175" s="3" t="s">
        <v>44</v>
      </c>
      <c r="G175" s="1">
        <v>43482</v>
      </c>
      <c r="H175">
        <v>8.9</v>
      </c>
    </row>
    <row r="176" spans="1:8" x14ac:dyDescent="0.35">
      <c r="A176" t="s">
        <v>879</v>
      </c>
      <c r="B176" t="s">
        <v>25</v>
      </c>
      <c r="C176" t="s">
        <v>26</v>
      </c>
      <c r="D176" t="s">
        <v>20</v>
      </c>
      <c r="E176" t="s">
        <v>21</v>
      </c>
      <c r="F176" s="3" t="s">
        <v>44</v>
      </c>
      <c r="G176" s="1">
        <v>43509</v>
      </c>
      <c r="H176">
        <v>8.9</v>
      </c>
    </row>
    <row r="177" spans="1:8" x14ac:dyDescent="0.35">
      <c r="A177" t="s">
        <v>985</v>
      </c>
      <c r="B177" t="s">
        <v>42</v>
      </c>
      <c r="C177" t="s">
        <v>43</v>
      </c>
      <c r="D177" t="s">
        <v>27</v>
      </c>
      <c r="E177" t="s">
        <v>21</v>
      </c>
      <c r="F177" s="3" t="s">
        <v>44</v>
      </c>
      <c r="G177" s="1">
        <v>43520</v>
      </c>
      <c r="H177">
        <v>8.9</v>
      </c>
    </row>
    <row r="178" spans="1:8" x14ac:dyDescent="0.35">
      <c r="A178" t="s">
        <v>377</v>
      </c>
      <c r="B178" t="s">
        <v>42</v>
      </c>
      <c r="C178" t="s">
        <v>43</v>
      </c>
      <c r="D178" t="s">
        <v>20</v>
      </c>
      <c r="E178" t="s">
        <v>21</v>
      </c>
      <c r="F178" s="3" t="s">
        <v>22</v>
      </c>
      <c r="G178" s="1">
        <v>43529</v>
      </c>
      <c r="H178">
        <v>8.9</v>
      </c>
    </row>
    <row r="179" spans="1:8" x14ac:dyDescent="0.35">
      <c r="A179" t="s">
        <v>462</v>
      </c>
      <c r="B179" t="s">
        <v>18</v>
      </c>
      <c r="C179" t="s">
        <v>19</v>
      </c>
      <c r="D179" t="s">
        <v>20</v>
      </c>
      <c r="E179" t="s">
        <v>31</v>
      </c>
      <c r="F179" s="3" t="s">
        <v>22</v>
      </c>
      <c r="G179" s="1">
        <v>43486</v>
      </c>
      <c r="H179">
        <v>8.9</v>
      </c>
    </row>
    <row r="180" spans="1:8" x14ac:dyDescent="0.35">
      <c r="A180" t="s">
        <v>741</v>
      </c>
      <c r="B180" t="s">
        <v>42</v>
      </c>
      <c r="C180" t="s">
        <v>43</v>
      </c>
      <c r="D180" t="s">
        <v>27</v>
      </c>
      <c r="E180" t="s">
        <v>31</v>
      </c>
      <c r="F180" s="3" t="s">
        <v>22</v>
      </c>
      <c r="G180" s="1">
        <v>43553</v>
      </c>
      <c r="H180">
        <v>8.9</v>
      </c>
    </row>
    <row r="181" spans="1:8" x14ac:dyDescent="0.35">
      <c r="A181" t="s">
        <v>290</v>
      </c>
      <c r="B181" t="s">
        <v>18</v>
      </c>
      <c r="C181" t="s">
        <v>19</v>
      </c>
      <c r="D181" t="s">
        <v>20</v>
      </c>
      <c r="E181" t="s">
        <v>31</v>
      </c>
      <c r="F181" s="3" t="s">
        <v>32</v>
      </c>
      <c r="G181" s="1">
        <v>43471</v>
      </c>
      <c r="H181">
        <v>8.9</v>
      </c>
    </row>
    <row r="182" spans="1:8" x14ac:dyDescent="0.35">
      <c r="A182" t="s">
        <v>534</v>
      </c>
      <c r="B182" t="s">
        <v>42</v>
      </c>
      <c r="C182" t="s">
        <v>43</v>
      </c>
      <c r="D182" t="s">
        <v>20</v>
      </c>
      <c r="E182" t="s">
        <v>21</v>
      </c>
      <c r="F182" s="3" t="s">
        <v>36</v>
      </c>
      <c r="G182" s="1">
        <v>43486</v>
      </c>
      <c r="H182">
        <v>8.9</v>
      </c>
    </row>
    <row r="183" spans="1:8" x14ac:dyDescent="0.35">
      <c r="A183" t="s">
        <v>763</v>
      </c>
      <c r="B183" t="s">
        <v>42</v>
      </c>
      <c r="C183" t="s">
        <v>43</v>
      </c>
      <c r="D183" t="s">
        <v>27</v>
      </c>
      <c r="E183" t="s">
        <v>31</v>
      </c>
      <c r="F183" s="3" t="s">
        <v>36</v>
      </c>
      <c r="G183" s="1">
        <v>43529</v>
      </c>
      <c r="H183">
        <v>8.9</v>
      </c>
    </row>
    <row r="184" spans="1:8" x14ac:dyDescent="0.35">
      <c r="A184" t="s">
        <v>169</v>
      </c>
      <c r="B184" t="s">
        <v>42</v>
      </c>
      <c r="C184" t="s">
        <v>43</v>
      </c>
      <c r="D184" t="s">
        <v>20</v>
      </c>
      <c r="E184" t="s">
        <v>31</v>
      </c>
      <c r="F184" s="3" t="s">
        <v>28</v>
      </c>
      <c r="G184" s="1">
        <v>43513</v>
      </c>
      <c r="H184">
        <v>8.8000000000000007</v>
      </c>
    </row>
    <row r="185" spans="1:8" x14ac:dyDescent="0.35">
      <c r="A185" t="s">
        <v>172</v>
      </c>
      <c r="B185" t="s">
        <v>18</v>
      </c>
      <c r="C185" t="s">
        <v>19</v>
      </c>
      <c r="D185" t="s">
        <v>27</v>
      </c>
      <c r="E185" t="s">
        <v>21</v>
      </c>
      <c r="F185" s="3" t="s">
        <v>28</v>
      </c>
      <c r="G185" s="1">
        <v>43483</v>
      </c>
      <c r="H185">
        <v>8.8000000000000007</v>
      </c>
    </row>
    <row r="186" spans="1:8" x14ac:dyDescent="0.35">
      <c r="A186" t="s">
        <v>284</v>
      </c>
      <c r="B186" t="s">
        <v>18</v>
      </c>
      <c r="C186" t="s">
        <v>19</v>
      </c>
      <c r="D186" t="s">
        <v>20</v>
      </c>
      <c r="E186" t="s">
        <v>31</v>
      </c>
      <c r="F186" s="3" t="s">
        <v>28</v>
      </c>
      <c r="G186" s="1">
        <v>43472</v>
      </c>
      <c r="H186">
        <v>8.8000000000000007</v>
      </c>
    </row>
    <row r="187" spans="1:8" x14ac:dyDescent="0.35">
      <c r="A187" t="s">
        <v>1028</v>
      </c>
      <c r="B187" t="s">
        <v>18</v>
      </c>
      <c r="C187" t="s">
        <v>19</v>
      </c>
      <c r="D187" t="s">
        <v>27</v>
      </c>
      <c r="E187" t="s">
        <v>31</v>
      </c>
      <c r="F187" s="3" t="s">
        <v>28</v>
      </c>
      <c r="G187" s="1">
        <v>43534</v>
      </c>
      <c r="H187">
        <v>8.8000000000000007</v>
      </c>
    </row>
    <row r="188" spans="1:8" x14ac:dyDescent="0.35">
      <c r="A188" t="s">
        <v>247</v>
      </c>
      <c r="B188" t="s">
        <v>25</v>
      </c>
      <c r="C188" t="s">
        <v>26</v>
      </c>
      <c r="D188" t="s">
        <v>27</v>
      </c>
      <c r="E188" t="s">
        <v>21</v>
      </c>
      <c r="F188" s="3" t="s">
        <v>44</v>
      </c>
      <c r="G188" s="1">
        <v>43481</v>
      </c>
      <c r="H188">
        <v>8.8000000000000007</v>
      </c>
    </row>
    <row r="189" spans="1:8" x14ac:dyDescent="0.35">
      <c r="A189" t="s">
        <v>777</v>
      </c>
      <c r="B189" t="s">
        <v>25</v>
      </c>
      <c r="C189" t="s">
        <v>26</v>
      </c>
      <c r="D189" t="s">
        <v>27</v>
      </c>
      <c r="E189" t="s">
        <v>31</v>
      </c>
      <c r="F189" s="3" t="s">
        <v>44</v>
      </c>
      <c r="G189" s="1">
        <v>43479</v>
      </c>
      <c r="H189">
        <v>8.8000000000000007</v>
      </c>
    </row>
    <row r="190" spans="1:8" x14ac:dyDescent="0.35">
      <c r="A190" t="s">
        <v>933</v>
      </c>
      <c r="B190" t="s">
        <v>25</v>
      </c>
      <c r="C190" t="s">
        <v>26</v>
      </c>
      <c r="D190" t="s">
        <v>20</v>
      </c>
      <c r="E190" t="s">
        <v>21</v>
      </c>
      <c r="F190" s="3" t="s">
        <v>44</v>
      </c>
      <c r="G190" s="1">
        <v>43501</v>
      </c>
      <c r="H190">
        <v>8.8000000000000007</v>
      </c>
    </row>
    <row r="191" spans="1:8" x14ac:dyDescent="0.35">
      <c r="A191" t="s">
        <v>728</v>
      </c>
      <c r="B191" t="s">
        <v>18</v>
      </c>
      <c r="C191" t="s">
        <v>19</v>
      </c>
      <c r="D191" t="s">
        <v>20</v>
      </c>
      <c r="E191" t="s">
        <v>31</v>
      </c>
      <c r="F191" s="3" t="s">
        <v>22</v>
      </c>
      <c r="G191" s="1">
        <v>43528</v>
      </c>
      <c r="H191">
        <v>8.8000000000000007</v>
      </c>
    </row>
    <row r="192" spans="1:8" x14ac:dyDescent="0.35">
      <c r="A192" t="s">
        <v>890</v>
      </c>
      <c r="B192" t="s">
        <v>18</v>
      </c>
      <c r="C192" t="s">
        <v>19</v>
      </c>
      <c r="D192" t="s">
        <v>20</v>
      </c>
      <c r="E192" t="s">
        <v>21</v>
      </c>
      <c r="F192" s="3" t="s">
        <v>22</v>
      </c>
      <c r="G192" s="1">
        <v>43488</v>
      </c>
      <c r="H192">
        <v>8.8000000000000007</v>
      </c>
    </row>
    <row r="193" spans="1:8" x14ac:dyDescent="0.35">
      <c r="A193" t="s">
        <v>942</v>
      </c>
      <c r="B193" t="s">
        <v>25</v>
      </c>
      <c r="C193" t="s">
        <v>26</v>
      </c>
      <c r="D193" t="s">
        <v>27</v>
      </c>
      <c r="E193" t="s">
        <v>31</v>
      </c>
      <c r="F193" s="3" t="s">
        <v>22</v>
      </c>
      <c r="G193" s="1">
        <v>43505</v>
      </c>
      <c r="H193">
        <v>8.8000000000000007</v>
      </c>
    </row>
    <row r="194" spans="1:8" x14ac:dyDescent="0.35">
      <c r="A194" t="s">
        <v>211</v>
      </c>
      <c r="B194" t="s">
        <v>18</v>
      </c>
      <c r="C194" t="s">
        <v>19</v>
      </c>
      <c r="D194" t="s">
        <v>20</v>
      </c>
      <c r="E194" t="s">
        <v>31</v>
      </c>
      <c r="F194" s="3" t="s">
        <v>32</v>
      </c>
      <c r="G194" s="1">
        <v>43545</v>
      </c>
      <c r="H194">
        <v>8.8000000000000007</v>
      </c>
    </row>
    <row r="195" spans="1:8" x14ac:dyDescent="0.35">
      <c r="A195" t="s">
        <v>308</v>
      </c>
      <c r="B195" t="s">
        <v>18</v>
      </c>
      <c r="C195" t="s">
        <v>19</v>
      </c>
      <c r="D195" t="s">
        <v>20</v>
      </c>
      <c r="E195" t="s">
        <v>21</v>
      </c>
      <c r="F195" s="3" t="s">
        <v>32</v>
      </c>
      <c r="G195" s="1">
        <v>43472</v>
      </c>
      <c r="H195">
        <v>8.8000000000000007</v>
      </c>
    </row>
    <row r="196" spans="1:8" x14ac:dyDescent="0.35">
      <c r="A196" t="s">
        <v>819</v>
      </c>
      <c r="B196" t="s">
        <v>25</v>
      </c>
      <c r="C196" t="s">
        <v>26</v>
      </c>
      <c r="D196" t="s">
        <v>27</v>
      </c>
      <c r="E196" t="s">
        <v>21</v>
      </c>
      <c r="F196" s="3" t="s">
        <v>32</v>
      </c>
      <c r="G196" s="1">
        <v>43527</v>
      </c>
      <c r="H196">
        <v>8.8000000000000007</v>
      </c>
    </row>
    <row r="197" spans="1:8" x14ac:dyDescent="0.35">
      <c r="A197" t="s">
        <v>778</v>
      </c>
      <c r="B197" t="s">
        <v>18</v>
      </c>
      <c r="C197" t="s">
        <v>19</v>
      </c>
      <c r="D197" t="s">
        <v>20</v>
      </c>
      <c r="E197" t="s">
        <v>21</v>
      </c>
      <c r="F197" s="3" t="s">
        <v>36</v>
      </c>
      <c r="G197" s="1">
        <v>43508</v>
      </c>
      <c r="H197">
        <v>8.8000000000000007</v>
      </c>
    </row>
    <row r="198" spans="1:8" x14ac:dyDescent="0.35">
      <c r="A198" t="s">
        <v>109</v>
      </c>
      <c r="B198" t="s">
        <v>25</v>
      </c>
      <c r="C198" t="s">
        <v>26</v>
      </c>
      <c r="D198" t="s">
        <v>27</v>
      </c>
      <c r="E198" t="s">
        <v>21</v>
      </c>
      <c r="F198" s="3" t="s">
        <v>28</v>
      </c>
      <c r="G198" s="1">
        <v>43533</v>
      </c>
      <c r="H198">
        <v>8.6999999999999993</v>
      </c>
    </row>
    <row r="199" spans="1:8" x14ac:dyDescent="0.35">
      <c r="A199" t="s">
        <v>267</v>
      </c>
      <c r="B199" t="s">
        <v>42</v>
      </c>
      <c r="C199" t="s">
        <v>43</v>
      </c>
      <c r="D199" t="s">
        <v>20</v>
      </c>
      <c r="E199" t="s">
        <v>21</v>
      </c>
      <c r="F199" s="3" t="s">
        <v>28</v>
      </c>
      <c r="G199" s="1">
        <v>43536</v>
      </c>
      <c r="H199">
        <v>8.6999999999999993</v>
      </c>
    </row>
    <row r="200" spans="1:8" x14ac:dyDescent="0.35">
      <c r="A200" t="s">
        <v>203</v>
      </c>
      <c r="B200" t="s">
        <v>18</v>
      </c>
      <c r="C200" t="s">
        <v>19</v>
      </c>
      <c r="D200" t="s">
        <v>27</v>
      </c>
      <c r="E200" t="s">
        <v>31</v>
      </c>
      <c r="F200" s="3" t="s">
        <v>46</v>
      </c>
      <c r="G200" s="1">
        <v>43504</v>
      </c>
      <c r="H200">
        <v>8.6999999999999993</v>
      </c>
    </row>
    <row r="201" spans="1:8" x14ac:dyDescent="0.35">
      <c r="A201" t="s">
        <v>254</v>
      </c>
      <c r="B201" t="s">
        <v>42</v>
      </c>
      <c r="C201" t="s">
        <v>43</v>
      </c>
      <c r="D201" t="s">
        <v>27</v>
      </c>
      <c r="E201" t="s">
        <v>31</v>
      </c>
      <c r="F201" s="3" t="s">
        <v>46</v>
      </c>
      <c r="G201" s="1">
        <v>43508</v>
      </c>
      <c r="H201">
        <v>8.6999999999999993</v>
      </c>
    </row>
    <row r="202" spans="1:8" x14ac:dyDescent="0.35">
      <c r="A202" t="s">
        <v>458</v>
      </c>
      <c r="B202" t="s">
        <v>25</v>
      </c>
      <c r="C202" t="s">
        <v>26</v>
      </c>
      <c r="D202" t="s">
        <v>20</v>
      </c>
      <c r="E202" t="s">
        <v>21</v>
      </c>
      <c r="F202" s="3" t="s">
        <v>46</v>
      </c>
      <c r="G202" s="1">
        <v>43504</v>
      </c>
      <c r="H202">
        <v>8.6999999999999993</v>
      </c>
    </row>
    <row r="203" spans="1:8" x14ac:dyDescent="0.35">
      <c r="A203" t="s">
        <v>210</v>
      </c>
      <c r="B203" t="s">
        <v>42</v>
      </c>
      <c r="C203" t="s">
        <v>43</v>
      </c>
      <c r="D203" t="s">
        <v>27</v>
      </c>
      <c r="E203" t="s">
        <v>31</v>
      </c>
      <c r="F203" s="3" t="s">
        <v>44</v>
      </c>
      <c r="G203" s="1">
        <v>43483</v>
      </c>
      <c r="H203">
        <v>8.6999999999999993</v>
      </c>
    </row>
    <row r="204" spans="1:8" x14ac:dyDescent="0.35">
      <c r="A204" t="s">
        <v>497</v>
      </c>
      <c r="B204" t="s">
        <v>42</v>
      </c>
      <c r="C204" t="s">
        <v>43</v>
      </c>
      <c r="D204" t="s">
        <v>20</v>
      </c>
      <c r="E204" t="s">
        <v>21</v>
      </c>
      <c r="F204" s="3" t="s">
        <v>44</v>
      </c>
      <c r="G204" s="1">
        <v>43527</v>
      </c>
      <c r="H204">
        <v>8.6999999999999993</v>
      </c>
    </row>
    <row r="205" spans="1:8" x14ac:dyDescent="0.35">
      <c r="A205" t="s">
        <v>988</v>
      </c>
      <c r="B205" t="s">
        <v>42</v>
      </c>
      <c r="C205" t="s">
        <v>43</v>
      </c>
      <c r="D205" t="s">
        <v>20</v>
      </c>
      <c r="E205" t="s">
        <v>21</v>
      </c>
      <c r="F205" s="3" t="s">
        <v>44</v>
      </c>
      <c r="G205" s="1">
        <v>43521</v>
      </c>
      <c r="H205">
        <v>8.6999999999999993</v>
      </c>
    </row>
    <row r="206" spans="1:8" x14ac:dyDescent="0.35">
      <c r="A206" t="s">
        <v>239</v>
      </c>
      <c r="B206" t="s">
        <v>42</v>
      </c>
      <c r="C206" t="s">
        <v>43</v>
      </c>
      <c r="D206" t="s">
        <v>20</v>
      </c>
      <c r="E206" t="s">
        <v>31</v>
      </c>
      <c r="F206" s="3" t="s">
        <v>22</v>
      </c>
      <c r="G206" s="1">
        <v>43502</v>
      </c>
      <c r="H206">
        <v>8.6999999999999993</v>
      </c>
    </row>
    <row r="207" spans="1:8" x14ac:dyDescent="0.35">
      <c r="A207" t="s">
        <v>528</v>
      </c>
      <c r="B207" t="s">
        <v>42</v>
      </c>
      <c r="C207" t="s">
        <v>43</v>
      </c>
      <c r="D207" t="s">
        <v>20</v>
      </c>
      <c r="E207" t="s">
        <v>21</v>
      </c>
      <c r="F207" s="3" t="s">
        <v>22</v>
      </c>
      <c r="G207" s="1">
        <v>43529</v>
      </c>
      <c r="H207">
        <v>8.6999999999999993</v>
      </c>
    </row>
    <row r="208" spans="1:8" x14ac:dyDescent="0.35">
      <c r="A208" t="s">
        <v>631</v>
      </c>
      <c r="B208" t="s">
        <v>42</v>
      </c>
      <c r="C208" t="s">
        <v>43</v>
      </c>
      <c r="D208" t="s">
        <v>27</v>
      </c>
      <c r="E208" t="s">
        <v>31</v>
      </c>
      <c r="F208" s="3" t="s">
        <v>22</v>
      </c>
      <c r="G208" s="1">
        <v>43525</v>
      </c>
      <c r="H208">
        <v>8.6999999999999993</v>
      </c>
    </row>
    <row r="209" spans="1:8" x14ac:dyDescent="0.35">
      <c r="A209" t="s">
        <v>859</v>
      </c>
      <c r="B209" t="s">
        <v>18</v>
      </c>
      <c r="C209" t="s">
        <v>19</v>
      </c>
      <c r="D209" t="s">
        <v>27</v>
      </c>
      <c r="E209" t="s">
        <v>21</v>
      </c>
      <c r="F209" s="3" t="s">
        <v>22</v>
      </c>
      <c r="G209" s="1">
        <v>43528</v>
      </c>
      <c r="H209">
        <v>8.6999999999999993</v>
      </c>
    </row>
    <row r="210" spans="1:8" x14ac:dyDescent="0.35">
      <c r="A210" t="s">
        <v>293</v>
      </c>
      <c r="B210" t="s">
        <v>18</v>
      </c>
      <c r="C210" t="s">
        <v>19</v>
      </c>
      <c r="D210" t="s">
        <v>20</v>
      </c>
      <c r="E210" t="s">
        <v>31</v>
      </c>
      <c r="F210" s="3" t="s">
        <v>32</v>
      </c>
      <c r="G210" s="1">
        <v>43501</v>
      </c>
      <c r="H210">
        <v>8.6999999999999993</v>
      </c>
    </row>
    <row r="211" spans="1:8" x14ac:dyDescent="0.35">
      <c r="A211" t="s">
        <v>452</v>
      </c>
      <c r="B211" t="s">
        <v>25</v>
      </c>
      <c r="C211" t="s">
        <v>26</v>
      </c>
      <c r="D211" t="s">
        <v>27</v>
      </c>
      <c r="E211" t="s">
        <v>21</v>
      </c>
      <c r="F211" s="3" t="s">
        <v>32</v>
      </c>
      <c r="G211" s="1">
        <v>43473</v>
      </c>
      <c r="H211">
        <v>8.6999999999999993</v>
      </c>
    </row>
    <row r="212" spans="1:8" x14ac:dyDescent="0.35">
      <c r="A212" t="s">
        <v>553</v>
      </c>
      <c r="B212" t="s">
        <v>25</v>
      </c>
      <c r="C212" t="s">
        <v>26</v>
      </c>
      <c r="D212" t="s">
        <v>20</v>
      </c>
      <c r="E212" t="s">
        <v>31</v>
      </c>
      <c r="F212" s="3" t="s">
        <v>32</v>
      </c>
      <c r="G212" s="1">
        <v>43487</v>
      </c>
      <c r="H212">
        <v>8.6999999999999993</v>
      </c>
    </row>
    <row r="213" spans="1:8" x14ac:dyDescent="0.35">
      <c r="A213" t="s">
        <v>681</v>
      </c>
      <c r="B213" t="s">
        <v>18</v>
      </c>
      <c r="C213" t="s">
        <v>19</v>
      </c>
      <c r="D213" t="s">
        <v>20</v>
      </c>
      <c r="E213" t="s">
        <v>31</v>
      </c>
      <c r="F213" s="3" t="s">
        <v>32</v>
      </c>
      <c r="G213" s="1">
        <v>43483</v>
      </c>
      <c r="H213">
        <v>8.6999999999999993</v>
      </c>
    </row>
    <row r="214" spans="1:8" x14ac:dyDescent="0.35">
      <c r="A214" t="s">
        <v>954</v>
      </c>
      <c r="B214" t="s">
        <v>42</v>
      </c>
      <c r="C214" t="s">
        <v>43</v>
      </c>
      <c r="D214" t="s">
        <v>27</v>
      </c>
      <c r="E214" t="s">
        <v>31</v>
      </c>
      <c r="F214" s="3" t="s">
        <v>32</v>
      </c>
      <c r="G214" s="1">
        <v>43518</v>
      </c>
      <c r="H214">
        <v>8.6999999999999993</v>
      </c>
    </row>
    <row r="215" spans="1:8" x14ac:dyDescent="0.35">
      <c r="A215" t="s">
        <v>301</v>
      </c>
      <c r="B215" t="s">
        <v>18</v>
      </c>
      <c r="C215" t="s">
        <v>19</v>
      </c>
      <c r="D215" t="s">
        <v>20</v>
      </c>
      <c r="E215" t="s">
        <v>21</v>
      </c>
      <c r="F215" s="3" t="s">
        <v>36</v>
      </c>
      <c r="G215" s="1">
        <v>43536</v>
      </c>
      <c r="H215">
        <v>8.6999999999999993</v>
      </c>
    </row>
    <row r="216" spans="1:8" x14ac:dyDescent="0.35">
      <c r="A216" t="s">
        <v>413</v>
      </c>
      <c r="B216" t="s">
        <v>25</v>
      </c>
      <c r="C216" t="s">
        <v>26</v>
      </c>
      <c r="D216" t="s">
        <v>27</v>
      </c>
      <c r="E216" t="s">
        <v>31</v>
      </c>
      <c r="F216" s="3" t="s">
        <v>36</v>
      </c>
      <c r="G216" s="1">
        <v>43518</v>
      </c>
      <c r="H216">
        <v>8.6999999999999993</v>
      </c>
    </row>
    <row r="217" spans="1:8" x14ac:dyDescent="0.35">
      <c r="A217" t="s">
        <v>662</v>
      </c>
      <c r="B217" t="s">
        <v>18</v>
      </c>
      <c r="C217" t="s">
        <v>19</v>
      </c>
      <c r="D217" t="s">
        <v>27</v>
      </c>
      <c r="E217" t="s">
        <v>31</v>
      </c>
      <c r="F217" s="3" t="s">
        <v>36</v>
      </c>
      <c r="G217" s="1">
        <v>43533</v>
      </c>
      <c r="H217">
        <v>8.6999999999999993</v>
      </c>
    </row>
    <row r="218" spans="1:8" x14ac:dyDescent="0.35">
      <c r="A218" t="s">
        <v>340</v>
      </c>
      <c r="B218" t="s">
        <v>42</v>
      </c>
      <c r="C218" t="s">
        <v>43</v>
      </c>
      <c r="D218" t="s">
        <v>27</v>
      </c>
      <c r="E218" t="s">
        <v>21</v>
      </c>
      <c r="F218" s="3" t="s">
        <v>28</v>
      </c>
      <c r="G218" s="1">
        <v>43519</v>
      </c>
      <c r="H218">
        <v>8.6</v>
      </c>
    </row>
    <row r="219" spans="1:8" x14ac:dyDescent="0.35">
      <c r="A219" t="s">
        <v>589</v>
      </c>
      <c r="B219" t="s">
        <v>25</v>
      </c>
      <c r="C219" t="s">
        <v>26</v>
      </c>
      <c r="D219" t="s">
        <v>27</v>
      </c>
      <c r="E219" t="s">
        <v>31</v>
      </c>
      <c r="F219" s="3" t="s">
        <v>28</v>
      </c>
      <c r="G219" s="1">
        <v>43531</v>
      </c>
      <c r="H219">
        <v>8.6</v>
      </c>
    </row>
    <row r="220" spans="1:8" x14ac:dyDescent="0.35">
      <c r="A220" t="s">
        <v>915</v>
      </c>
      <c r="B220" t="s">
        <v>42</v>
      </c>
      <c r="C220" t="s">
        <v>43</v>
      </c>
      <c r="D220" t="s">
        <v>20</v>
      </c>
      <c r="E220" t="s">
        <v>21</v>
      </c>
      <c r="F220" s="3" t="s">
        <v>28</v>
      </c>
      <c r="G220" s="1">
        <v>43484</v>
      </c>
      <c r="H220">
        <v>8.6</v>
      </c>
    </row>
    <row r="221" spans="1:8" x14ac:dyDescent="0.35">
      <c r="A221" t="s">
        <v>947</v>
      </c>
      <c r="B221" t="s">
        <v>25</v>
      </c>
      <c r="C221" t="s">
        <v>26</v>
      </c>
      <c r="D221" t="s">
        <v>27</v>
      </c>
      <c r="E221" t="s">
        <v>21</v>
      </c>
      <c r="F221" s="3" t="s">
        <v>28</v>
      </c>
      <c r="G221" s="1">
        <v>43484</v>
      </c>
      <c r="H221">
        <v>8.6</v>
      </c>
    </row>
    <row r="222" spans="1:8" x14ac:dyDescent="0.35">
      <c r="A222" t="s">
        <v>112</v>
      </c>
      <c r="B222" t="s">
        <v>25</v>
      </c>
      <c r="C222" t="s">
        <v>26</v>
      </c>
      <c r="D222" t="s">
        <v>20</v>
      </c>
      <c r="E222" t="s">
        <v>31</v>
      </c>
      <c r="F222" s="3" t="s">
        <v>46</v>
      </c>
      <c r="G222" s="1">
        <v>43474</v>
      </c>
      <c r="H222">
        <v>8.6</v>
      </c>
    </row>
    <row r="223" spans="1:8" x14ac:dyDescent="0.35">
      <c r="A223" t="s">
        <v>273</v>
      </c>
      <c r="B223" t="s">
        <v>25</v>
      </c>
      <c r="C223" t="s">
        <v>26</v>
      </c>
      <c r="D223" t="s">
        <v>20</v>
      </c>
      <c r="E223" t="s">
        <v>21</v>
      </c>
      <c r="F223" s="3" t="s">
        <v>46</v>
      </c>
      <c r="G223" s="1">
        <v>43529</v>
      </c>
      <c r="H223">
        <v>8.6</v>
      </c>
    </row>
    <row r="224" spans="1:8" x14ac:dyDescent="0.35">
      <c r="A224" t="s">
        <v>928</v>
      </c>
      <c r="B224" t="s">
        <v>25</v>
      </c>
      <c r="C224" t="s">
        <v>26</v>
      </c>
      <c r="D224" t="s">
        <v>20</v>
      </c>
      <c r="E224" t="s">
        <v>21</v>
      </c>
      <c r="F224" s="3" t="s">
        <v>46</v>
      </c>
      <c r="G224" s="1">
        <v>43526</v>
      </c>
      <c r="H224">
        <v>8.6</v>
      </c>
    </row>
    <row r="225" spans="1:8" x14ac:dyDescent="0.35">
      <c r="A225" t="s">
        <v>54</v>
      </c>
      <c r="B225" t="s">
        <v>18</v>
      </c>
      <c r="C225" t="s">
        <v>19</v>
      </c>
      <c r="D225" t="s">
        <v>27</v>
      </c>
      <c r="E225" t="s">
        <v>31</v>
      </c>
      <c r="F225" s="3" t="s">
        <v>44</v>
      </c>
      <c r="G225" s="1">
        <v>43486</v>
      </c>
      <c r="H225">
        <v>8.6</v>
      </c>
    </row>
    <row r="226" spans="1:8" x14ac:dyDescent="0.35">
      <c r="A226" t="s">
        <v>363</v>
      </c>
      <c r="B226" t="s">
        <v>25</v>
      </c>
      <c r="C226" t="s">
        <v>26</v>
      </c>
      <c r="D226" t="s">
        <v>20</v>
      </c>
      <c r="E226" t="s">
        <v>31</v>
      </c>
      <c r="F226" s="3" t="s">
        <v>44</v>
      </c>
      <c r="G226" s="1">
        <v>43536</v>
      </c>
      <c r="H226">
        <v>8.6</v>
      </c>
    </row>
    <row r="227" spans="1:8" x14ac:dyDescent="0.35">
      <c r="A227" t="s">
        <v>781</v>
      </c>
      <c r="B227" t="s">
        <v>25</v>
      </c>
      <c r="C227" t="s">
        <v>26</v>
      </c>
      <c r="D227" t="s">
        <v>20</v>
      </c>
      <c r="E227" t="s">
        <v>21</v>
      </c>
      <c r="F227" s="3" t="s">
        <v>44</v>
      </c>
      <c r="G227" s="1">
        <v>43498</v>
      </c>
      <c r="H227">
        <v>8.6</v>
      </c>
    </row>
    <row r="228" spans="1:8" x14ac:dyDescent="0.35">
      <c r="A228" t="s">
        <v>787</v>
      </c>
      <c r="B228" t="s">
        <v>18</v>
      </c>
      <c r="C228" t="s">
        <v>19</v>
      </c>
      <c r="D228" t="s">
        <v>27</v>
      </c>
      <c r="E228" t="s">
        <v>21</v>
      </c>
      <c r="F228" s="3" t="s">
        <v>44</v>
      </c>
      <c r="G228" s="1">
        <v>43499</v>
      </c>
      <c r="H228">
        <v>8.6</v>
      </c>
    </row>
    <row r="229" spans="1:8" x14ac:dyDescent="0.35">
      <c r="A229" t="s">
        <v>129</v>
      </c>
      <c r="B229" t="s">
        <v>42</v>
      </c>
      <c r="C229" t="s">
        <v>43</v>
      </c>
      <c r="D229" t="s">
        <v>20</v>
      </c>
      <c r="E229" t="s">
        <v>31</v>
      </c>
      <c r="F229" s="3" t="s">
        <v>22</v>
      </c>
      <c r="G229" s="1">
        <v>43536</v>
      </c>
      <c r="H229">
        <v>8.6</v>
      </c>
    </row>
    <row r="230" spans="1:8" x14ac:dyDescent="0.35">
      <c r="A230" t="s">
        <v>844</v>
      </c>
      <c r="B230" t="s">
        <v>42</v>
      </c>
      <c r="C230" t="s">
        <v>43</v>
      </c>
      <c r="D230" t="s">
        <v>27</v>
      </c>
      <c r="E230" t="s">
        <v>21</v>
      </c>
      <c r="F230" s="3" t="s">
        <v>22</v>
      </c>
      <c r="G230" s="1">
        <v>43479</v>
      </c>
      <c r="H230">
        <v>8.6</v>
      </c>
    </row>
    <row r="231" spans="1:8" x14ac:dyDescent="0.35">
      <c r="A231" t="s">
        <v>641</v>
      </c>
      <c r="B231" t="s">
        <v>42</v>
      </c>
      <c r="C231" t="s">
        <v>43</v>
      </c>
      <c r="D231" t="s">
        <v>27</v>
      </c>
      <c r="E231" t="s">
        <v>31</v>
      </c>
      <c r="F231" s="3" t="s">
        <v>32</v>
      </c>
      <c r="G231" s="1">
        <v>43504</v>
      </c>
      <c r="H231">
        <v>8.6</v>
      </c>
    </row>
    <row r="232" spans="1:8" x14ac:dyDescent="0.35">
      <c r="A232" t="s">
        <v>99</v>
      </c>
      <c r="B232" t="s">
        <v>18</v>
      </c>
      <c r="C232" t="s">
        <v>19</v>
      </c>
      <c r="D232" t="s">
        <v>20</v>
      </c>
      <c r="E232" t="s">
        <v>31</v>
      </c>
      <c r="F232" s="3" t="s">
        <v>36</v>
      </c>
      <c r="G232" s="1">
        <v>43530</v>
      </c>
      <c r="H232">
        <v>8.6</v>
      </c>
    </row>
    <row r="233" spans="1:8" x14ac:dyDescent="0.35">
      <c r="A233" t="s">
        <v>607</v>
      </c>
      <c r="B233" t="s">
        <v>42</v>
      </c>
      <c r="C233" t="s">
        <v>43</v>
      </c>
      <c r="D233" t="s">
        <v>20</v>
      </c>
      <c r="E233" t="s">
        <v>31</v>
      </c>
      <c r="F233" s="3" t="s">
        <v>36</v>
      </c>
      <c r="G233" s="1">
        <v>43494</v>
      </c>
      <c r="H233">
        <v>8.6</v>
      </c>
    </row>
    <row r="234" spans="1:8" x14ac:dyDescent="0.35">
      <c r="A234" t="s">
        <v>610</v>
      </c>
      <c r="B234" t="s">
        <v>18</v>
      </c>
      <c r="C234" t="s">
        <v>19</v>
      </c>
      <c r="D234" t="s">
        <v>27</v>
      </c>
      <c r="E234" t="s">
        <v>31</v>
      </c>
      <c r="F234" s="3" t="s">
        <v>36</v>
      </c>
      <c r="G234" s="1">
        <v>43546</v>
      </c>
      <c r="H234">
        <v>8.6</v>
      </c>
    </row>
    <row r="235" spans="1:8" x14ac:dyDescent="0.35">
      <c r="A235" t="s">
        <v>883</v>
      </c>
      <c r="B235" t="s">
        <v>25</v>
      </c>
      <c r="C235" t="s">
        <v>26</v>
      </c>
      <c r="D235" t="s">
        <v>27</v>
      </c>
      <c r="E235" t="s">
        <v>21</v>
      </c>
      <c r="F235" s="3" t="s">
        <v>36</v>
      </c>
      <c r="G235" s="1">
        <v>43495</v>
      </c>
      <c r="H235">
        <v>8.6</v>
      </c>
    </row>
    <row r="236" spans="1:8" x14ac:dyDescent="0.35">
      <c r="A236" t="s">
        <v>532</v>
      </c>
      <c r="B236" t="s">
        <v>25</v>
      </c>
      <c r="C236" t="s">
        <v>26</v>
      </c>
      <c r="D236" t="s">
        <v>27</v>
      </c>
      <c r="E236" t="s">
        <v>21</v>
      </c>
      <c r="F236" s="3" t="s">
        <v>28</v>
      </c>
      <c r="G236" s="1">
        <v>43466</v>
      </c>
      <c r="H236">
        <v>8.5</v>
      </c>
    </row>
    <row r="237" spans="1:8" x14ac:dyDescent="0.35">
      <c r="A237" t="s">
        <v>388</v>
      </c>
      <c r="B237" t="s">
        <v>42</v>
      </c>
      <c r="C237" t="s">
        <v>43</v>
      </c>
      <c r="D237" t="s">
        <v>20</v>
      </c>
      <c r="E237" t="s">
        <v>21</v>
      </c>
      <c r="F237" s="3" t="s">
        <v>46</v>
      </c>
      <c r="G237" s="1">
        <v>43538</v>
      </c>
      <c r="H237">
        <v>8.5</v>
      </c>
    </row>
    <row r="238" spans="1:8" x14ac:dyDescent="0.35">
      <c r="A238" t="s">
        <v>551</v>
      </c>
      <c r="B238" t="s">
        <v>25</v>
      </c>
      <c r="C238" t="s">
        <v>26</v>
      </c>
      <c r="D238" t="s">
        <v>20</v>
      </c>
      <c r="E238" t="s">
        <v>21</v>
      </c>
      <c r="F238" s="3" t="s">
        <v>46</v>
      </c>
      <c r="G238" s="1">
        <v>43542</v>
      </c>
      <c r="H238">
        <v>8.5</v>
      </c>
    </row>
    <row r="239" spans="1:8" x14ac:dyDescent="0.35">
      <c r="A239" t="s">
        <v>655</v>
      </c>
      <c r="B239" t="s">
        <v>25</v>
      </c>
      <c r="C239" t="s">
        <v>26</v>
      </c>
      <c r="D239" t="s">
        <v>20</v>
      </c>
      <c r="E239" t="s">
        <v>21</v>
      </c>
      <c r="F239" s="3" t="s">
        <v>46</v>
      </c>
      <c r="G239" s="1">
        <v>43503</v>
      </c>
      <c r="H239">
        <v>8.5</v>
      </c>
    </row>
    <row r="240" spans="1:8" x14ac:dyDescent="0.35">
      <c r="A240" t="s">
        <v>750</v>
      </c>
      <c r="B240" t="s">
        <v>25</v>
      </c>
      <c r="C240" t="s">
        <v>26</v>
      </c>
      <c r="D240" t="s">
        <v>20</v>
      </c>
      <c r="E240" t="s">
        <v>31</v>
      </c>
      <c r="F240" s="3" t="s">
        <v>46</v>
      </c>
      <c r="G240" s="1">
        <v>43496</v>
      </c>
      <c r="H240">
        <v>8.5</v>
      </c>
    </row>
    <row r="241" spans="1:8" x14ac:dyDescent="0.35">
      <c r="A241" t="s">
        <v>863</v>
      </c>
      <c r="B241" t="s">
        <v>18</v>
      </c>
      <c r="C241" t="s">
        <v>19</v>
      </c>
      <c r="D241" t="s">
        <v>20</v>
      </c>
      <c r="E241" t="s">
        <v>31</v>
      </c>
      <c r="F241" s="3" t="s">
        <v>46</v>
      </c>
      <c r="G241" s="1">
        <v>43550</v>
      </c>
      <c r="H241">
        <v>8.5</v>
      </c>
    </row>
    <row r="242" spans="1:8" x14ac:dyDescent="0.35">
      <c r="A242" t="s">
        <v>1021</v>
      </c>
      <c r="B242" t="s">
        <v>42</v>
      </c>
      <c r="C242" t="s">
        <v>43</v>
      </c>
      <c r="D242" t="s">
        <v>27</v>
      </c>
      <c r="E242" t="s">
        <v>21</v>
      </c>
      <c r="F242" s="3" t="s">
        <v>46</v>
      </c>
      <c r="G242" s="1">
        <v>43503</v>
      </c>
      <c r="H242">
        <v>8.5</v>
      </c>
    </row>
    <row r="243" spans="1:8" x14ac:dyDescent="0.35">
      <c r="A243" t="s">
        <v>87</v>
      </c>
      <c r="B243" t="s">
        <v>18</v>
      </c>
      <c r="C243" t="s">
        <v>19</v>
      </c>
      <c r="D243" t="s">
        <v>20</v>
      </c>
      <c r="E243" t="s">
        <v>21</v>
      </c>
      <c r="F243" s="3" t="s">
        <v>44</v>
      </c>
      <c r="G243" s="1">
        <v>43506</v>
      </c>
      <c r="H243">
        <v>8.5</v>
      </c>
    </row>
    <row r="244" spans="1:8" x14ac:dyDescent="0.35">
      <c r="A244" t="s">
        <v>164</v>
      </c>
      <c r="B244" t="s">
        <v>25</v>
      </c>
      <c r="C244" t="s">
        <v>26</v>
      </c>
      <c r="D244" t="s">
        <v>20</v>
      </c>
      <c r="E244" t="s">
        <v>21</v>
      </c>
      <c r="F244" s="3" t="s">
        <v>44</v>
      </c>
      <c r="G244" s="1">
        <v>43473</v>
      </c>
      <c r="H244">
        <v>8.5</v>
      </c>
    </row>
    <row r="245" spans="1:8" x14ac:dyDescent="0.35">
      <c r="A245" t="s">
        <v>674</v>
      </c>
      <c r="B245" t="s">
        <v>42</v>
      </c>
      <c r="C245" t="s">
        <v>43</v>
      </c>
      <c r="D245" t="s">
        <v>20</v>
      </c>
      <c r="E245" t="s">
        <v>21</v>
      </c>
      <c r="F245" s="3" t="s">
        <v>44</v>
      </c>
      <c r="G245" s="1">
        <v>43532</v>
      </c>
      <c r="H245">
        <v>8.5</v>
      </c>
    </row>
    <row r="246" spans="1:8" x14ac:dyDescent="0.35">
      <c r="A246" t="s">
        <v>1012</v>
      </c>
      <c r="B246" t="s">
        <v>18</v>
      </c>
      <c r="C246" t="s">
        <v>19</v>
      </c>
      <c r="D246" t="s">
        <v>27</v>
      </c>
      <c r="E246" t="s">
        <v>21</v>
      </c>
      <c r="F246" s="3" t="s">
        <v>44</v>
      </c>
      <c r="G246" s="1">
        <v>43528</v>
      </c>
      <c r="H246">
        <v>8.5</v>
      </c>
    </row>
    <row r="247" spans="1:8" x14ac:dyDescent="0.35">
      <c r="A247" t="s">
        <v>319</v>
      </c>
      <c r="B247" t="s">
        <v>18</v>
      </c>
      <c r="C247" t="s">
        <v>19</v>
      </c>
      <c r="D247" t="s">
        <v>20</v>
      </c>
      <c r="E247" t="s">
        <v>31</v>
      </c>
      <c r="F247" s="3" t="s">
        <v>22</v>
      </c>
      <c r="G247" s="1">
        <v>43528</v>
      </c>
      <c r="H247">
        <v>8.5</v>
      </c>
    </row>
    <row r="248" spans="1:8" x14ac:dyDescent="0.35">
      <c r="A248" t="s">
        <v>61</v>
      </c>
      <c r="B248" t="s">
        <v>18</v>
      </c>
      <c r="C248" t="s">
        <v>19</v>
      </c>
      <c r="D248" t="s">
        <v>20</v>
      </c>
      <c r="E248" t="s">
        <v>21</v>
      </c>
      <c r="F248" s="3" t="s">
        <v>32</v>
      </c>
      <c r="G248" s="1">
        <v>43546</v>
      </c>
      <c r="H248">
        <v>8.5</v>
      </c>
    </row>
    <row r="249" spans="1:8" x14ac:dyDescent="0.35">
      <c r="A249" t="s">
        <v>776</v>
      </c>
      <c r="B249" t="s">
        <v>25</v>
      </c>
      <c r="C249" t="s">
        <v>26</v>
      </c>
      <c r="D249" t="s">
        <v>27</v>
      </c>
      <c r="E249" t="s">
        <v>31</v>
      </c>
      <c r="F249" s="3" t="s">
        <v>32</v>
      </c>
      <c r="G249" s="1">
        <v>43547</v>
      </c>
      <c r="H249">
        <v>8.5</v>
      </c>
    </row>
    <row r="250" spans="1:8" x14ac:dyDescent="0.35">
      <c r="A250" t="s">
        <v>205</v>
      </c>
      <c r="B250" t="s">
        <v>18</v>
      </c>
      <c r="C250" t="s">
        <v>19</v>
      </c>
      <c r="D250" t="s">
        <v>20</v>
      </c>
      <c r="E250" t="s">
        <v>31</v>
      </c>
      <c r="F250" s="3" t="s">
        <v>36</v>
      </c>
      <c r="G250" s="1">
        <v>43497</v>
      </c>
      <c r="H250">
        <v>8.5</v>
      </c>
    </row>
    <row r="251" spans="1:8" x14ac:dyDescent="0.35">
      <c r="A251" t="s">
        <v>252</v>
      </c>
      <c r="B251" t="s">
        <v>42</v>
      </c>
      <c r="C251" t="s">
        <v>43</v>
      </c>
      <c r="D251" t="s">
        <v>27</v>
      </c>
      <c r="E251" t="s">
        <v>21</v>
      </c>
      <c r="F251" s="3" t="s">
        <v>36</v>
      </c>
      <c r="G251" s="1">
        <v>43548</v>
      </c>
      <c r="H251">
        <v>8.5</v>
      </c>
    </row>
    <row r="252" spans="1:8" x14ac:dyDescent="0.35">
      <c r="A252" t="s">
        <v>370</v>
      </c>
      <c r="B252" t="s">
        <v>25</v>
      </c>
      <c r="C252" t="s">
        <v>26</v>
      </c>
      <c r="D252" t="s">
        <v>20</v>
      </c>
      <c r="E252" t="s">
        <v>31</v>
      </c>
      <c r="F252" s="3" t="s">
        <v>36</v>
      </c>
      <c r="G252" s="1">
        <v>43548</v>
      </c>
      <c r="H252">
        <v>8.5</v>
      </c>
    </row>
    <row r="253" spans="1:8" x14ac:dyDescent="0.35">
      <c r="A253" t="s">
        <v>842</v>
      </c>
      <c r="B253" t="s">
        <v>18</v>
      </c>
      <c r="C253" t="s">
        <v>19</v>
      </c>
      <c r="D253" t="s">
        <v>27</v>
      </c>
      <c r="E253" t="s">
        <v>21</v>
      </c>
      <c r="F253" s="3" t="s">
        <v>36</v>
      </c>
      <c r="G253" s="1">
        <v>43481</v>
      </c>
      <c r="H253">
        <v>8.5</v>
      </c>
    </row>
    <row r="254" spans="1:8" x14ac:dyDescent="0.35">
      <c r="A254" t="s">
        <v>390</v>
      </c>
      <c r="B254" t="s">
        <v>25</v>
      </c>
      <c r="C254" t="s">
        <v>26</v>
      </c>
      <c r="D254" t="s">
        <v>27</v>
      </c>
      <c r="E254" t="s">
        <v>21</v>
      </c>
      <c r="F254" s="3" t="s">
        <v>28</v>
      </c>
      <c r="G254" s="1">
        <v>43528</v>
      </c>
      <c r="H254">
        <v>8.4</v>
      </c>
    </row>
    <row r="255" spans="1:8" x14ac:dyDescent="0.35">
      <c r="A255" t="s">
        <v>505</v>
      </c>
      <c r="B255" t="s">
        <v>25</v>
      </c>
      <c r="C255" t="s">
        <v>26</v>
      </c>
      <c r="D255" t="s">
        <v>20</v>
      </c>
      <c r="E255" t="s">
        <v>21</v>
      </c>
      <c r="F255" s="3" t="s">
        <v>28</v>
      </c>
      <c r="G255" s="1">
        <v>43511</v>
      </c>
      <c r="H255">
        <v>8.4</v>
      </c>
    </row>
    <row r="256" spans="1:8" x14ac:dyDescent="0.35">
      <c r="A256" t="s">
        <v>148</v>
      </c>
      <c r="B256" t="s">
        <v>42</v>
      </c>
      <c r="C256" t="s">
        <v>43</v>
      </c>
      <c r="D256" t="s">
        <v>27</v>
      </c>
      <c r="E256" t="s">
        <v>21</v>
      </c>
      <c r="F256" s="3" t="s">
        <v>46</v>
      </c>
      <c r="G256" s="1">
        <v>43511</v>
      </c>
      <c r="H256">
        <v>8.4</v>
      </c>
    </row>
    <row r="257" spans="1:8" x14ac:dyDescent="0.35">
      <c r="A257" t="s">
        <v>287</v>
      </c>
      <c r="B257" t="s">
        <v>25</v>
      </c>
      <c r="C257" t="s">
        <v>26</v>
      </c>
      <c r="D257" t="s">
        <v>20</v>
      </c>
      <c r="E257" t="s">
        <v>31</v>
      </c>
      <c r="F257" s="3" t="s">
        <v>46</v>
      </c>
      <c r="G257" s="1">
        <v>43541</v>
      </c>
      <c r="H257">
        <v>8.4</v>
      </c>
    </row>
    <row r="258" spans="1:8" x14ac:dyDescent="0.35">
      <c r="A258" t="s">
        <v>179</v>
      </c>
      <c r="B258" t="s">
        <v>25</v>
      </c>
      <c r="C258" t="s">
        <v>26</v>
      </c>
      <c r="D258" t="s">
        <v>20</v>
      </c>
      <c r="E258" t="s">
        <v>21</v>
      </c>
      <c r="F258" s="3" t="s">
        <v>44</v>
      </c>
      <c r="G258" s="1">
        <v>43518</v>
      </c>
      <c r="H258">
        <v>8.4</v>
      </c>
    </row>
    <row r="259" spans="1:8" x14ac:dyDescent="0.35">
      <c r="A259" t="s">
        <v>516</v>
      </c>
      <c r="B259" t="s">
        <v>25</v>
      </c>
      <c r="C259" t="s">
        <v>26</v>
      </c>
      <c r="D259" t="s">
        <v>27</v>
      </c>
      <c r="E259" t="s">
        <v>31</v>
      </c>
      <c r="F259" s="3" t="s">
        <v>44</v>
      </c>
      <c r="G259" s="1">
        <v>43498</v>
      </c>
      <c r="H259">
        <v>8.4</v>
      </c>
    </row>
    <row r="260" spans="1:8" x14ac:dyDescent="0.35">
      <c r="A260" t="s">
        <v>569</v>
      </c>
      <c r="B260" t="s">
        <v>25</v>
      </c>
      <c r="C260" t="s">
        <v>26</v>
      </c>
      <c r="D260" t="s">
        <v>27</v>
      </c>
      <c r="E260" t="s">
        <v>21</v>
      </c>
      <c r="F260" s="3" t="s">
        <v>44</v>
      </c>
      <c r="G260" s="1">
        <v>43550</v>
      </c>
      <c r="H260">
        <v>8.4</v>
      </c>
    </row>
    <row r="261" spans="1:8" x14ac:dyDescent="0.35">
      <c r="A261" t="s">
        <v>995</v>
      </c>
      <c r="B261" t="s">
        <v>18</v>
      </c>
      <c r="C261" t="s">
        <v>19</v>
      </c>
      <c r="D261" t="s">
        <v>20</v>
      </c>
      <c r="E261" t="s">
        <v>21</v>
      </c>
      <c r="F261" s="3" t="s">
        <v>44</v>
      </c>
      <c r="G261" s="1">
        <v>43515</v>
      </c>
      <c r="H261">
        <v>8.4</v>
      </c>
    </row>
    <row r="262" spans="1:8" x14ac:dyDescent="0.35">
      <c r="A262" t="s">
        <v>34</v>
      </c>
      <c r="B262" t="s">
        <v>18</v>
      </c>
      <c r="C262" t="s">
        <v>19</v>
      </c>
      <c r="D262" t="s">
        <v>20</v>
      </c>
      <c r="E262" t="s">
        <v>31</v>
      </c>
      <c r="F262" s="3" t="s">
        <v>22</v>
      </c>
      <c r="G262" s="1">
        <v>43492</v>
      </c>
      <c r="H262">
        <v>8.4</v>
      </c>
    </row>
    <row r="263" spans="1:8" x14ac:dyDescent="0.35">
      <c r="A263" t="s">
        <v>82</v>
      </c>
      <c r="B263" t="s">
        <v>42</v>
      </c>
      <c r="C263" t="s">
        <v>43</v>
      </c>
      <c r="D263" t="s">
        <v>20</v>
      </c>
      <c r="E263" t="s">
        <v>31</v>
      </c>
      <c r="F263" s="3" t="s">
        <v>22</v>
      </c>
      <c r="G263" s="1">
        <v>43523</v>
      </c>
      <c r="H263">
        <v>8.4</v>
      </c>
    </row>
    <row r="264" spans="1:8" x14ac:dyDescent="0.35">
      <c r="A264" t="s">
        <v>355</v>
      </c>
      <c r="B264" t="s">
        <v>25</v>
      </c>
      <c r="C264" t="s">
        <v>26</v>
      </c>
      <c r="D264" t="s">
        <v>20</v>
      </c>
      <c r="E264" t="s">
        <v>31</v>
      </c>
      <c r="F264" s="3" t="s">
        <v>22</v>
      </c>
      <c r="G264" s="1">
        <v>43514</v>
      </c>
      <c r="H264">
        <v>8.4</v>
      </c>
    </row>
    <row r="265" spans="1:8" x14ac:dyDescent="0.35">
      <c r="A265" t="s">
        <v>357</v>
      </c>
      <c r="B265" t="s">
        <v>25</v>
      </c>
      <c r="C265" t="s">
        <v>26</v>
      </c>
      <c r="D265" t="s">
        <v>27</v>
      </c>
      <c r="E265" t="s">
        <v>21</v>
      </c>
      <c r="F265" s="3" t="s">
        <v>22</v>
      </c>
      <c r="G265" s="1">
        <v>43483</v>
      </c>
      <c r="H265">
        <v>8.4</v>
      </c>
    </row>
    <row r="266" spans="1:8" x14ac:dyDescent="0.35">
      <c r="A266" t="s">
        <v>617</v>
      </c>
      <c r="B266" t="s">
        <v>18</v>
      </c>
      <c r="C266" t="s">
        <v>19</v>
      </c>
      <c r="D266" t="s">
        <v>20</v>
      </c>
      <c r="E266" t="s">
        <v>21</v>
      </c>
      <c r="F266" s="3" t="s">
        <v>22</v>
      </c>
      <c r="G266" s="1">
        <v>43497</v>
      </c>
      <c r="H266">
        <v>8.4</v>
      </c>
    </row>
    <row r="267" spans="1:8" x14ac:dyDescent="0.35">
      <c r="A267" t="s">
        <v>854</v>
      </c>
      <c r="B267" t="s">
        <v>42</v>
      </c>
      <c r="C267" t="s">
        <v>43</v>
      </c>
      <c r="D267" t="s">
        <v>20</v>
      </c>
      <c r="E267" t="s">
        <v>31</v>
      </c>
      <c r="F267" s="3" t="s">
        <v>22</v>
      </c>
      <c r="G267" s="1">
        <v>43492</v>
      </c>
      <c r="H267">
        <v>8.4</v>
      </c>
    </row>
    <row r="268" spans="1:8" x14ac:dyDescent="0.35">
      <c r="A268" t="s">
        <v>1017</v>
      </c>
      <c r="B268" t="s">
        <v>18</v>
      </c>
      <c r="C268" t="s">
        <v>19</v>
      </c>
      <c r="D268" t="s">
        <v>27</v>
      </c>
      <c r="E268" t="s">
        <v>31</v>
      </c>
      <c r="F268" s="3" t="s">
        <v>22</v>
      </c>
      <c r="G268" s="1">
        <v>43488</v>
      </c>
      <c r="H268">
        <v>8.4</v>
      </c>
    </row>
    <row r="269" spans="1:8" x14ac:dyDescent="0.35">
      <c r="A269" t="s">
        <v>1025</v>
      </c>
      <c r="B269" t="s">
        <v>42</v>
      </c>
      <c r="C269" t="s">
        <v>43</v>
      </c>
      <c r="D269" t="s">
        <v>20</v>
      </c>
      <c r="E269" t="s">
        <v>31</v>
      </c>
      <c r="F269" s="3" t="s">
        <v>22</v>
      </c>
      <c r="G269" s="1">
        <v>43493</v>
      </c>
      <c r="H269">
        <v>8.4</v>
      </c>
    </row>
    <row r="270" spans="1:8" x14ac:dyDescent="0.35">
      <c r="A270" t="s">
        <v>529</v>
      </c>
      <c r="B270" t="s">
        <v>25</v>
      </c>
      <c r="C270" t="s">
        <v>26</v>
      </c>
      <c r="D270" t="s">
        <v>20</v>
      </c>
      <c r="E270" t="s">
        <v>21</v>
      </c>
      <c r="F270" s="3" t="s">
        <v>32</v>
      </c>
      <c r="G270" s="1">
        <v>43529</v>
      </c>
      <c r="H270">
        <v>8.4</v>
      </c>
    </row>
    <row r="271" spans="1:8" x14ac:dyDescent="0.35">
      <c r="A271" t="s">
        <v>789</v>
      </c>
      <c r="B271" t="s">
        <v>42</v>
      </c>
      <c r="C271" t="s">
        <v>43</v>
      </c>
      <c r="D271" t="s">
        <v>27</v>
      </c>
      <c r="E271" t="s">
        <v>31</v>
      </c>
      <c r="F271" s="3" t="s">
        <v>32</v>
      </c>
      <c r="G271" s="1">
        <v>43489</v>
      </c>
      <c r="H271">
        <v>8.4</v>
      </c>
    </row>
    <row r="272" spans="1:8" x14ac:dyDescent="0.35">
      <c r="A272" t="s">
        <v>523</v>
      </c>
      <c r="B272" t="s">
        <v>18</v>
      </c>
      <c r="C272" t="s">
        <v>19</v>
      </c>
      <c r="D272" t="s">
        <v>27</v>
      </c>
      <c r="E272" t="s">
        <v>31</v>
      </c>
      <c r="F272" s="3" t="s">
        <v>46</v>
      </c>
      <c r="G272" s="1">
        <v>43547</v>
      </c>
      <c r="H272">
        <v>8.3000000000000007</v>
      </c>
    </row>
    <row r="273" spans="1:8" x14ac:dyDescent="0.35">
      <c r="A273" t="s">
        <v>119</v>
      </c>
      <c r="B273" t="s">
        <v>25</v>
      </c>
      <c r="C273" t="s">
        <v>26</v>
      </c>
      <c r="D273" t="s">
        <v>20</v>
      </c>
      <c r="E273" t="s">
        <v>21</v>
      </c>
      <c r="F273" s="3" t="s">
        <v>44</v>
      </c>
      <c r="G273" s="1">
        <v>43519</v>
      </c>
      <c r="H273">
        <v>8.3000000000000007</v>
      </c>
    </row>
    <row r="274" spans="1:8" x14ac:dyDescent="0.35">
      <c r="A274" t="s">
        <v>196</v>
      </c>
      <c r="B274" t="s">
        <v>25</v>
      </c>
      <c r="C274" t="s">
        <v>26</v>
      </c>
      <c r="D274" t="s">
        <v>27</v>
      </c>
      <c r="E274" t="s">
        <v>21</v>
      </c>
      <c r="F274" s="3" t="s">
        <v>44</v>
      </c>
      <c r="G274" s="1">
        <v>43484</v>
      </c>
      <c r="H274">
        <v>8.3000000000000007</v>
      </c>
    </row>
    <row r="275" spans="1:8" x14ac:dyDescent="0.35">
      <c r="A275" t="s">
        <v>608</v>
      </c>
      <c r="B275" t="s">
        <v>18</v>
      </c>
      <c r="C275" t="s">
        <v>19</v>
      </c>
      <c r="D275" t="s">
        <v>20</v>
      </c>
      <c r="E275" t="s">
        <v>31</v>
      </c>
      <c r="F275" s="3" t="s">
        <v>44</v>
      </c>
      <c r="G275" s="1">
        <v>43534</v>
      </c>
      <c r="H275">
        <v>8.3000000000000007</v>
      </c>
    </row>
    <row r="276" spans="1:8" x14ac:dyDescent="0.35">
      <c r="A276" t="s">
        <v>434</v>
      </c>
      <c r="B276" t="s">
        <v>42</v>
      </c>
      <c r="C276" t="s">
        <v>43</v>
      </c>
      <c r="D276" t="s">
        <v>20</v>
      </c>
      <c r="E276" t="s">
        <v>21</v>
      </c>
      <c r="F276" s="3" t="s">
        <v>22</v>
      </c>
      <c r="G276" s="1">
        <v>43529</v>
      </c>
      <c r="H276">
        <v>8.3000000000000007</v>
      </c>
    </row>
    <row r="277" spans="1:8" x14ac:dyDescent="0.35">
      <c r="A277" t="s">
        <v>454</v>
      </c>
      <c r="B277" t="s">
        <v>42</v>
      </c>
      <c r="C277" t="s">
        <v>43</v>
      </c>
      <c r="D277" t="s">
        <v>27</v>
      </c>
      <c r="E277" t="s">
        <v>21</v>
      </c>
      <c r="F277" s="3" t="s">
        <v>22</v>
      </c>
      <c r="G277" s="1">
        <v>43477</v>
      </c>
      <c r="H277">
        <v>8.3000000000000007</v>
      </c>
    </row>
    <row r="278" spans="1:8" x14ac:dyDescent="0.35">
      <c r="A278" t="s">
        <v>816</v>
      </c>
      <c r="B278" t="s">
        <v>25</v>
      </c>
      <c r="C278" t="s">
        <v>26</v>
      </c>
      <c r="D278" t="s">
        <v>27</v>
      </c>
      <c r="E278" t="s">
        <v>31</v>
      </c>
      <c r="F278" s="3" t="s">
        <v>22</v>
      </c>
      <c r="G278" s="1">
        <v>43515</v>
      </c>
      <c r="H278">
        <v>8.3000000000000007</v>
      </c>
    </row>
    <row r="279" spans="1:8" x14ac:dyDescent="0.35">
      <c r="A279" t="s">
        <v>251</v>
      </c>
      <c r="B279" t="s">
        <v>18</v>
      </c>
      <c r="C279" t="s">
        <v>19</v>
      </c>
      <c r="D279" t="s">
        <v>27</v>
      </c>
      <c r="E279" t="s">
        <v>31</v>
      </c>
      <c r="F279" s="3" t="s">
        <v>32</v>
      </c>
      <c r="G279" s="1">
        <v>43546</v>
      </c>
      <c r="H279">
        <v>8.3000000000000007</v>
      </c>
    </row>
    <row r="280" spans="1:8" x14ac:dyDescent="0.35">
      <c r="A280" t="s">
        <v>280</v>
      </c>
      <c r="B280" t="s">
        <v>42</v>
      </c>
      <c r="C280" t="s">
        <v>43</v>
      </c>
      <c r="D280" t="s">
        <v>27</v>
      </c>
      <c r="E280" t="s">
        <v>31</v>
      </c>
      <c r="F280" s="3" t="s">
        <v>32</v>
      </c>
      <c r="G280" s="1">
        <v>43498</v>
      </c>
      <c r="H280">
        <v>8.3000000000000007</v>
      </c>
    </row>
    <row r="281" spans="1:8" x14ac:dyDescent="0.35">
      <c r="A281" t="s">
        <v>747</v>
      </c>
      <c r="B281" t="s">
        <v>25</v>
      </c>
      <c r="C281" t="s">
        <v>26</v>
      </c>
      <c r="D281" t="s">
        <v>20</v>
      </c>
      <c r="E281" t="s">
        <v>21</v>
      </c>
      <c r="F281" s="3" t="s">
        <v>32</v>
      </c>
      <c r="G281" s="1">
        <v>43543</v>
      </c>
      <c r="H281">
        <v>8.3000000000000007</v>
      </c>
    </row>
    <row r="282" spans="1:8" x14ac:dyDescent="0.35">
      <c r="A282" t="s">
        <v>167</v>
      </c>
      <c r="B282" t="s">
        <v>18</v>
      </c>
      <c r="C282" t="s">
        <v>19</v>
      </c>
      <c r="D282" t="s">
        <v>20</v>
      </c>
      <c r="E282" t="s">
        <v>21</v>
      </c>
      <c r="F282" s="3" t="s">
        <v>36</v>
      </c>
      <c r="G282" s="1">
        <v>43530</v>
      </c>
      <c r="H282">
        <v>8.3000000000000007</v>
      </c>
    </row>
    <row r="283" spans="1:8" x14ac:dyDescent="0.35">
      <c r="A283" t="s">
        <v>91</v>
      </c>
      <c r="B283" t="s">
        <v>25</v>
      </c>
      <c r="C283" t="s">
        <v>26</v>
      </c>
      <c r="D283" t="s">
        <v>27</v>
      </c>
      <c r="E283" t="s">
        <v>21</v>
      </c>
      <c r="F283" s="3" t="s">
        <v>28</v>
      </c>
      <c r="G283" s="1">
        <v>43524</v>
      </c>
      <c r="H283">
        <v>8.1999999999999993</v>
      </c>
    </row>
    <row r="284" spans="1:8" x14ac:dyDescent="0.35">
      <c r="A284" t="s">
        <v>455</v>
      </c>
      <c r="B284" t="s">
        <v>18</v>
      </c>
      <c r="C284" t="s">
        <v>19</v>
      </c>
      <c r="D284" t="s">
        <v>20</v>
      </c>
      <c r="E284" t="s">
        <v>21</v>
      </c>
      <c r="F284" s="3" t="s">
        <v>28</v>
      </c>
      <c r="G284" s="1">
        <v>43500</v>
      </c>
      <c r="H284">
        <v>8.1999999999999993</v>
      </c>
    </row>
    <row r="285" spans="1:8" x14ac:dyDescent="0.35">
      <c r="A285" t="s">
        <v>568</v>
      </c>
      <c r="B285" t="s">
        <v>42</v>
      </c>
      <c r="C285" t="s">
        <v>43</v>
      </c>
      <c r="D285" t="s">
        <v>27</v>
      </c>
      <c r="E285" t="s">
        <v>31</v>
      </c>
      <c r="F285" s="3" t="s">
        <v>28</v>
      </c>
      <c r="G285" s="1">
        <v>43502</v>
      </c>
      <c r="H285">
        <v>8.1999999999999993</v>
      </c>
    </row>
    <row r="286" spans="1:8" x14ac:dyDescent="0.35">
      <c r="A286" t="s">
        <v>259</v>
      </c>
      <c r="B286" t="s">
        <v>25</v>
      </c>
      <c r="C286" t="s">
        <v>26</v>
      </c>
      <c r="D286" t="s">
        <v>20</v>
      </c>
      <c r="E286" t="s">
        <v>21</v>
      </c>
      <c r="F286" s="3" t="s">
        <v>46</v>
      </c>
      <c r="G286" s="1">
        <v>43517</v>
      </c>
      <c r="H286">
        <v>8.1999999999999993</v>
      </c>
    </row>
    <row r="287" spans="1:8" x14ac:dyDescent="0.35">
      <c r="A287" t="s">
        <v>526</v>
      </c>
      <c r="B287" t="s">
        <v>42</v>
      </c>
      <c r="C287" t="s">
        <v>43</v>
      </c>
      <c r="D287" t="s">
        <v>27</v>
      </c>
      <c r="E287" t="s">
        <v>21</v>
      </c>
      <c r="F287" s="3" t="s">
        <v>46</v>
      </c>
      <c r="G287" s="1">
        <v>43537</v>
      </c>
      <c r="H287">
        <v>8.1999999999999993</v>
      </c>
    </row>
    <row r="288" spans="1:8" x14ac:dyDescent="0.35">
      <c r="A288" t="s">
        <v>665</v>
      </c>
      <c r="B288" t="s">
        <v>18</v>
      </c>
      <c r="C288" t="s">
        <v>19</v>
      </c>
      <c r="D288" t="s">
        <v>27</v>
      </c>
      <c r="E288" t="s">
        <v>21</v>
      </c>
      <c r="F288" s="3" t="s">
        <v>46</v>
      </c>
      <c r="G288" s="1">
        <v>43491</v>
      </c>
      <c r="H288">
        <v>8.1999999999999993</v>
      </c>
    </row>
    <row r="289" spans="1:8" x14ac:dyDescent="0.35">
      <c r="A289" t="s">
        <v>1010</v>
      </c>
      <c r="B289" t="s">
        <v>25</v>
      </c>
      <c r="C289" t="s">
        <v>26</v>
      </c>
      <c r="D289" t="s">
        <v>27</v>
      </c>
      <c r="E289" t="s">
        <v>31</v>
      </c>
      <c r="F289" s="3" t="s">
        <v>46</v>
      </c>
      <c r="G289" s="1">
        <v>43503</v>
      </c>
      <c r="H289">
        <v>8.1999999999999993</v>
      </c>
    </row>
    <row r="290" spans="1:8" x14ac:dyDescent="0.35">
      <c r="A290" t="s">
        <v>49</v>
      </c>
      <c r="B290" t="s">
        <v>18</v>
      </c>
      <c r="C290" t="s">
        <v>19</v>
      </c>
      <c r="D290" t="s">
        <v>27</v>
      </c>
      <c r="E290" t="s">
        <v>31</v>
      </c>
      <c r="F290" s="3" t="s">
        <v>44</v>
      </c>
      <c r="G290" s="1">
        <v>43503</v>
      </c>
      <c r="H290">
        <v>8.1999999999999993</v>
      </c>
    </row>
    <row r="291" spans="1:8" x14ac:dyDescent="0.35">
      <c r="A291" t="s">
        <v>234</v>
      </c>
      <c r="B291" t="s">
        <v>25</v>
      </c>
      <c r="C291" t="s">
        <v>26</v>
      </c>
      <c r="D291" t="s">
        <v>27</v>
      </c>
      <c r="E291" t="s">
        <v>31</v>
      </c>
      <c r="F291" s="3" t="s">
        <v>22</v>
      </c>
      <c r="G291" s="1">
        <v>43536</v>
      </c>
      <c r="H291">
        <v>8.1999999999999993</v>
      </c>
    </row>
    <row r="292" spans="1:8" x14ac:dyDescent="0.35">
      <c r="A292" t="s">
        <v>595</v>
      </c>
      <c r="B292" t="s">
        <v>18</v>
      </c>
      <c r="C292" t="s">
        <v>19</v>
      </c>
      <c r="D292" t="s">
        <v>20</v>
      </c>
      <c r="E292" t="s">
        <v>21</v>
      </c>
      <c r="F292" s="3" t="s">
        <v>32</v>
      </c>
      <c r="G292" s="1">
        <v>43553</v>
      </c>
      <c r="H292">
        <v>8.1999999999999993</v>
      </c>
    </row>
    <row r="293" spans="1:8" x14ac:dyDescent="0.35">
      <c r="A293" t="s">
        <v>893</v>
      </c>
      <c r="B293" t="s">
        <v>18</v>
      </c>
      <c r="C293" t="s">
        <v>19</v>
      </c>
      <c r="D293" t="s">
        <v>20</v>
      </c>
      <c r="E293" t="s">
        <v>21</v>
      </c>
      <c r="F293" s="3" t="s">
        <v>32</v>
      </c>
      <c r="G293" s="1">
        <v>43531</v>
      </c>
      <c r="H293">
        <v>8.1999999999999993</v>
      </c>
    </row>
    <row r="294" spans="1:8" x14ac:dyDescent="0.35">
      <c r="A294" t="s">
        <v>127</v>
      </c>
      <c r="B294" t="s">
        <v>25</v>
      </c>
      <c r="C294" t="s">
        <v>26</v>
      </c>
      <c r="D294" t="s">
        <v>27</v>
      </c>
      <c r="E294" t="s">
        <v>21</v>
      </c>
      <c r="F294" s="3" t="s">
        <v>36</v>
      </c>
      <c r="G294" s="1">
        <v>43491</v>
      </c>
      <c r="H294">
        <v>8.1999999999999993</v>
      </c>
    </row>
    <row r="295" spans="1:8" x14ac:dyDescent="0.35">
      <c r="A295" t="s">
        <v>174</v>
      </c>
      <c r="B295" t="s">
        <v>42</v>
      </c>
      <c r="C295" t="s">
        <v>43</v>
      </c>
      <c r="D295" t="s">
        <v>27</v>
      </c>
      <c r="E295" t="s">
        <v>31</v>
      </c>
      <c r="F295" s="3" t="s">
        <v>36</v>
      </c>
      <c r="G295" s="1">
        <v>43512</v>
      </c>
      <c r="H295">
        <v>8.1999999999999993</v>
      </c>
    </row>
    <row r="296" spans="1:8" x14ac:dyDescent="0.35">
      <c r="A296" t="s">
        <v>550</v>
      </c>
      <c r="B296" t="s">
        <v>25</v>
      </c>
      <c r="C296" t="s">
        <v>26</v>
      </c>
      <c r="D296" t="s">
        <v>20</v>
      </c>
      <c r="E296" t="s">
        <v>31</v>
      </c>
      <c r="F296" s="3" t="s">
        <v>36</v>
      </c>
      <c r="G296" s="1">
        <v>43519</v>
      </c>
      <c r="H296">
        <v>8.1999999999999993</v>
      </c>
    </row>
    <row r="297" spans="1:8" x14ac:dyDescent="0.35">
      <c r="A297" t="s">
        <v>84</v>
      </c>
      <c r="B297" t="s">
        <v>42</v>
      </c>
      <c r="C297" t="s">
        <v>43</v>
      </c>
      <c r="D297" t="s">
        <v>20</v>
      </c>
      <c r="E297" t="s">
        <v>31</v>
      </c>
      <c r="F297" s="3" t="s">
        <v>28</v>
      </c>
      <c r="G297" s="1">
        <v>43506</v>
      </c>
      <c r="H297">
        <v>8.1</v>
      </c>
    </row>
    <row r="298" spans="1:8" x14ac:dyDescent="0.35">
      <c r="A298" t="s">
        <v>753</v>
      </c>
      <c r="B298" t="s">
        <v>18</v>
      </c>
      <c r="C298" t="s">
        <v>19</v>
      </c>
      <c r="D298" t="s">
        <v>20</v>
      </c>
      <c r="E298" t="s">
        <v>31</v>
      </c>
      <c r="F298" s="3" t="s">
        <v>28</v>
      </c>
      <c r="G298" s="1">
        <v>43484</v>
      </c>
      <c r="H298">
        <v>8.1</v>
      </c>
    </row>
    <row r="299" spans="1:8" x14ac:dyDescent="0.35">
      <c r="A299" t="s">
        <v>927</v>
      </c>
      <c r="B299" t="s">
        <v>42</v>
      </c>
      <c r="C299" t="s">
        <v>43</v>
      </c>
      <c r="D299" t="s">
        <v>27</v>
      </c>
      <c r="E299" t="s">
        <v>21</v>
      </c>
      <c r="F299" s="3" t="s">
        <v>28</v>
      </c>
      <c r="G299" s="1">
        <v>43503</v>
      </c>
      <c r="H299">
        <v>8.1</v>
      </c>
    </row>
    <row r="300" spans="1:8" x14ac:dyDescent="0.35">
      <c r="A300" t="s">
        <v>426</v>
      </c>
      <c r="B300" t="s">
        <v>25</v>
      </c>
      <c r="C300" t="s">
        <v>26</v>
      </c>
      <c r="D300" t="s">
        <v>20</v>
      </c>
      <c r="E300" t="s">
        <v>21</v>
      </c>
      <c r="F300" s="3" t="s">
        <v>46</v>
      </c>
      <c r="G300" s="1">
        <v>43511</v>
      </c>
      <c r="H300">
        <v>8.1</v>
      </c>
    </row>
    <row r="301" spans="1:8" x14ac:dyDescent="0.35">
      <c r="A301" t="s">
        <v>476</v>
      </c>
      <c r="B301" t="s">
        <v>25</v>
      </c>
      <c r="C301" t="s">
        <v>26</v>
      </c>
      <c r="D301" t="s">
        <v>20</v>
      </c>
      <c r="E301" t="s">
        <v>31</v>
      </c>
      <c r="F301" s="3" t="s">
        <v>44</v>
      </c>
      <c r="G301" s="1">
        <v>43480</v>
      </c>
      <c r="H301">
        <v>8.1</v>
      </c>
    </row>
    <row r="302" spans="1:8" x14ac:dyDescent="0.35">
      <c r="A302" t="s">
        <v>609</v>
      </c>
      <c r="B302" t="s">
        <v>42</v>
      </c>
      <c r="C302" t="s">
        <v>43</v>
      </c>
      <c r="D302" t="s">
        <v>27</v>
      </c>
      <c r="E302" t="s">
        <v>31</v>
      </c>
      <c r="F302" s="3" t="s">
        <v>44</v>
      </c>
      <c r="G302" s="1">
        <v>43478</v>
      </c>
      <c r="H302">
        <v>8.1</v>
      </c>
    </row>
    <row r="303" spans="1:8" x14ac:dyDescent="0.35">
      <c r="A303" t="s">
        <v>939</v>
      </c>
      <c r="B303" t="s">
        <v>18</v>
      </c>
      <c r="C303" t="s">
        <v>19</v>
      </c>
      <c r="D303" t="s">
        <v>27</v>
      </c>
      <c r="E303" t="s">
        <v>31</v>
      </c>
      <c r="F303" s="3" t="s">
        <v>44</v>
      </c>
      <c r="G303" s="1">
        <v>43493</v>
      </c>
      <c r="H303">
        <v>8.1</v>
      </c>
    </row>
    <row r="304" spans="1:8" x14ac:dyDescent="0.35">
      <c r="A304" t="s">
        <v>177</v>
      </c>
      <c r="B304" t="s">
        <v>25</v>
      </c>
      <c r="C304" t="s">
        <v>26</v>
      </c>
      <c r="D304" t="s">
        <v>20</v>
      </c>
      <c r="E304" t="s">
        <v>31</v>
      </c>
      <c r="F304" s="3" t="s">
        <v>22</v>
      </c>
      <c r="G304" s="1">
        <v>43490</v>
      </c>
      <c r="H304">
        <v>8.1</v>
      </c>
    </row>
    <row r="305" spans="1:8" x14ac:dyDescent="0.35">
      <c r="A305" t="s">
        <v>354</v>
      </c>
      <c r="B305" t="s">
        <v>25</v>
      </c>
      <c r="C305" t="s">
        <v>26</v>
      </c>
      <c r="D305" t="s">
        <v>20</v>
      </c>
      <c r="E305" t="s">
        <v>21</v>
      </c>
      <c r="F305" s="3" t="s">
        <v>22</v>
      </c>
      <c r="G305" s="1">
        <v>43535</v>
      </c>
      <c r="H305">
        <v>8.1</v>
      </c>
    </row>
    <row r="306" spans="1:8" x14ac:dyDescent="0.35">
      <c r="A306" t="s">
        <v>615</v>
      </c>
      <c r="B306" t="s">
        <v>42</v>
      </c>
      <c r="C306" t="s">
        <v>43</v>
      </c>
      <c r="D306" t="s">
        <v>27</v>
      </c>
      <c r="E306" t="s">
        <v>31</v>
      </c>
      <c r="F306" s="3" t="s">
        <v>22</v>
      </c>
      <c r="G306" s="1">
        <v>43525</v>
      </c>
      <c r="H306">
        <v>8.1</v>
      </c>
    </row>
    <row r="307" spans="1:8" x14ac:dyDescent="0.35">
      <c r="A307" t="s">
        <v>714</v>
      </c>
      <c r="B307" t="s">
        <v>25</v>
      </c>
      <c r="C307" t="s">
        <v>26</v>
      </c>
      <c r="D307" t="s">
        <v>27</v>
      </c>
      <c r="E307" t="s">
        <v>31</v>
      </c>
      <c r="F307" s="3" t="s">
        <v>22</v>
      </c>
      <c r="G307" s="1">
        <v>43503</v>
      </c>
      <c r="H307">
        <v>8.1</v>
      </c>
    </row>
    <row r="308" spans="1:8" x14ac:dyDescent="0.35">
      <c r="A308" t="s">
        <v>772</v>
      </c>
      <c r="B308" t="s">
        <v>25</v>
      </c>
      <c r="C308" t="s">
        <v>26</v>
      </c>
      <c r="D308" t="s">
        <v>20</v>
      </c>
      <c r="E308" t="s">
        <v>21</v>
      </c>
      <c r="F308" s="3" t="s">
        <v>32</v>
      </c>
      <c r="G308" s="1">
        <v>43547</v>
      </c>
      <c r="H308">
        <v>8.1</v>
      </c>
    </row>
    <row r="309" spans="1:8" x14ac:dyDescent="0.35">
      <c r="A309" t="s">
        <v>833</v>
      </c>
      <c r="B309" t="s">
        <v>18</v>
      </c>
      <c r="C309" t="s">
        <v>19</v>
      </c>
      <c r="D309" t="s">
        <v>20</v>
      </c>
      <c r="E309" t="s">
        <v>21</v>
      </c>
      <c r="F309" s="3" t="s">
        <v>36</v>
      </c>
      <c r="G309" s="1">
        <v>43518</v>
      </c>
      <c r="H309">
        <v>8.1</v>
      </c>
    </row>
    <row r="310" spans="1:8" x14ac:dyDescent="0.35">
      <c r="A310" t="s">
        <v>435</v>
      </c>
      <c r="B310" t="s">
        <v>42</v>
      </c>
      <c r="C310" t="s">
        <v>43</v>
      </c>
      <c r="D310" t="s">
        <v>20</v>
      </c>
      <c r="E310" t="s">
        <v>31</v>
      </c>
      <c r="F310" s="3" t="s">
        <v>28</v>
      </c>
      <c r="G310" s="1">
        <v>43528</v>
      </c>
      <c r="H310">
        <v>8</v>
      </c>
    </row>
    <row r="311" spans="1:8" x14ac:dyDescent="0.35">
      <c r="A311" t="s">
        <v>692</v>
      </c>
      <c r="B311" t="s">
        <v>25</v>
      </c>
      <c r="C311" t="s">
        <v>26</v>
      </c>
      <c r="D311" t="s">
        <v>27</v>
      </c>
      <c r="E311" t="s">
        <v>21</v>
      </c>
      <c r="F311" s="3" t="s">
        <v>28</v>
      </c>
      <c r="G311" s="1">
        <v>43523</v>
      </c>
      <c r="H311">
        <v>8</v>
      </c>
    </row>
    <row r="312" spans="1:8" x14ac:dyDescent="0.35">
      <c r="A312" t="s">
        <v>840</v>
      </c>
      <c r="B312" t="s">
        <v>42</v>
      </c>
      <c r="C312" t="s">
        <v>43</v>
      </c>
      <c r="D312" t="s">
        <v>20</v>
      </c>
      <c r="E312" t="s">
        <v>21</v>
      </c>
      <c r="F312" s="3" t="s">
        <v>28</v>
      </c>
      <c r="G312" s="1">
        <v>43519</v>
      </c>
      <c r="H312">
        <v>8</v>
      </c>
    </row>
    <row r="313" spans="1:8" x14ac:dyDescent="0.35">
      <c r="A313" t="s">
        <v>618</v>
      </c>
      <c r="B313" t="s">
        <v>25</v>
      </c>
      <c r="C313" t="s">
        <v>26</v>
      </c>
      <c r="D313" t="s">
        <v>20</v>
      </c>
      <c r="E313" t="s">
        <v>21</v>
      </c>
      <c r="F313" s="3" t="s">
        <v>46</v>
      </c>
      <c r="G313" s="1">
        <v>43509</v>
      </c>
      <c r="H313">
        <v>8</v>
      </c>
    </row>
    <row r="314" spans="1:8" x14ac:dyDescent="0.35">
      <c r="A314" t="s">
        <v>839</v>
      </c>
      <c r="B314" t="s">
        <v>18</v>
      </c>
      <c r="C314" t="s">
        <v>19</v>
      </c>
      <c r="D314" t="s">
        <v>20</v>
      </c>
      <c r="E314" t="s">
        <v>21</v>
      </c>
      <c r="F314" s="3" t="s">
        <v>46</v>
      </c>
      <c r="G314" s="1">
        <v>43528</v>
      </c>
      <c r="H314">
        <v>8</v>
      </c>
    </row>
    <row r="315" spans="1:8" x14ac:dyDescent="0.35">
      <c r="A315" t="s">
        <v>221</v>
      </c>
      <c r="B315" t="s">
        <v>42</v>
      </c>
      <c r="C315" t="s">
        <v>43</v>
      </c>
      <c r="D315" t="s">
        <v>20</v>
      </c>
      <c r="E315" t="s">
        <v>31</v>
      </c>
      <c r="F315" s="3" t="s">
        <v>44</v>
      </c>
      <c r="G315" s="1">
        <v>43529</v>
      </c>
      <c r="H315">
        <v>8</v>
      </c>
    </row>
    <row r="316" spans="1:8" x14ac:dyDescent="0.35">
      <c r="A316" t="s">
        <v>398</v>
      </c>
      <c r="B316" t="s">
        <v>25</v>
      </c>
      <c r="C316" t="s">
        <v>26</v>
      </c>
      <c r="D316" t="s">
        <v>27</v>
      </c>
      <c r="E316" t="s">
        <v>31</v>
      </c>
      <c r="F316" s="3" t="s">
        <v>44</v>
      </c>
      <c r="G316" s="1">
        <v>43531</v>
      </c>
      <c r="H316">
        <v>8</v>
      </c>
    </row>
    <row r="317" spans="1:8" x14ac:dyDescent="0.35">
      <c r="A317" t="s">
        <v>463</v>
      </c>
      <c r="B317" t="s">
        <v>42</v>
      </c>
      <c r="C317" t="s">
        <v>43</v>
      </c>
      <c r="D317" t="s">
        <v>20</v>
      </c>
      <c r="E317" t="s">
        <v>21</v>
      </c>
      <c r="F317" s="3" t="s">
        <v>44</v>
      </c>
      <c r="G317" s="1">
        <v>43544</v>
      </c>
      <c r="H317">
        <v>8</v>
      </c>
    </row>
    <row r="318" spans="1:8" x14ac:dyDescent="0.35">
      <c r="A318" t="s">
        <v>560</v>
      </c>
      <c r="B318" t="s">
        <v>18</v>
      </c>
      <c r="C318" t="s">
        <v>19</v>
      </c>
      <c r="D318" t="s">
        <v>27</v>
      </c>
      <c r="E318" t="s">
        <v>31</v>
      </c>
      <c r="F318" s="3" t="s">
        <v>44</v>
      </c>
      <c r="G318" s="1">
        <v>43492</v>
      </c>
      <c r="H318">
        <v>8</v>
      </c>
    </row>
    <row r="319" spans="1:8" x14ac:dyDescent="0.35">
      <c r="A319" t="s">
        <v>795</v>
      </c>
      <c r="B319" t="s">
        <v>18</v>
      </c>
      <c r="C319" t="s">
        <v>19</v>
      </c>
      <c r="D319" t="s">
        <v>27</v>
      </c>
      <c r="E319" t="s">
        <v>21</v>
      </c>
      <c r="F319" s="3" t="s">
        <v>44</v>
      </c>
      <c r="G319" s="1">
        <v>43549</v>
      </c>
      <c r="H319">
        <v>8</v>
      </c>
    </row>
    <row r="320" spans="1:8" x14ac:dyDescent="0.35">
      <c r="A320" t="s">
        <v>811</v>
      </c>
      <c r="B320" t="s">
        <v>42</v>
      </c>
      <c r="C320" t="s">
        <v>43</v>
      </c>
      <c r="D320" t="s">
        <v>27</v>
      </c>
      <c r="E320" t="s">
        <v>21</v>
      </c>
      <c r="F320" s="3" t="s">
        <v>44</v>
      </c>
      <c r="G320" s="1">
        <v>43487</v>
      </c>
      <c r="H320">
        <v>8</v>
      </c>
    </row>
    <row r="321" spans="1:8" x14ac:dyDescent="0.35">
      <c r="A321" t="s">
        <v>140</v>
      </c>
      <c r="B321" t="s">
        <v>42</v>
      </c>
      <c r="C321" t="s">
        <v>43</v>
      </c>
      <c r="D321" t="s">
        <v>27</v>
      </c>
      <c r="E321" t="s">
        <v>31</v>
      </c>
      <c r="F321" s="3" t="s">
        <v>22</v>
      </c>
      <c r="G321" s="1">
        <v>43543</v>
      </c>
      <c r="H321">
        <v>8</v>
      </c>
    </row>
    <row r="322" spans="1:8" x14ac:dyDescent="0.35">
      <c r="A322" t="s">
        <v>268</v>
      </c>
      <c r="B322" t="s">
        <v>42</v>
      </c>
      <c r="C322" t="s">
        <v>43</v>
      </c>
      <c r="D322" t="s">
        <v>27</v>
      </c>
      <c r="E322" t="s">
        <v>21</v>
      </c>
      <c r="F322" s="3" t="s">
        <v>22</v>
      </c>
      <c r="G322" s="1">
        <v>43507</v>
      </c>
      <c r="H322">
        <v>8</v>
      </c>
    </row>
    <row r="323" spans="1:8" x14ac:dyDescent="0.35">
      <c r="A323" t="s">
        <v>807</v>
      </c>
      <c r="B323" t="s">
        <v>25</v>
      </c>
      <c r="C323" t="s">
        <v>26</v>
      </c>
      <c r="D323" t="s">
        <v>20</v>
      </c>
      <c r="E323" t="s">
        <v>21</v>
      </c>
      <c r="F323" s="3" t="s">
        <v>22</v>
      </c>
      <c r="G323" s="1">
        <v>43523</v>
      </c>
      <c r="H323">
        <v>8</v>
      </c>
    </row>
    <row r="324" spans="1:8" x14ac:dyDescent="0.35">
      <c r="A324" t="s">
        <v>39</v>
      </c>
      <c r="B324" t="s">
        <v>25</v>
      </c>
      <c r="C324" t="s">
        <v>26</v>
      </c>
      <c r="D324" t="s">
        <v>27</v>
      </c>
      <c r="E324" t="s">
        <v>21</v>
      </c>
      <c r="F324" s="3" t="s">
        <v>32</v>
      </c>
      <c r="G324" s="1">
        <v>43520</v>
      </c>
      <c r="H324">
        <v>8</v>
      </c>
    </row>
    <row r="325" spans="1:8" x14ac:dyDescent="0.35">
      <c r="A325" t="s">
        <v>180</v>
      </c>
      <c r="B325" t="s">
        <v>18</v>
      </c>
      <c r="C325" t="s">
        <v>19</v>
      </c>
      <c r="D325" t="s">
        <v>27</v>
      </c>
      <c r="E325" t="s">
        <v>21</v>
      </c>
      <c r="F325" s="3" t="s">
        <v>32</v>
      </c>
      <c r="G325" s="1">
        <v>43486</v>
      </c>
      <c r="H325">
        <v>8</v>
      </c>
    </row>
    <row r="326" spans="1:8" x14ac:dyDescent="0.35">
      <c r="A326" t="s">
        <v>735</v>
      </c>
      <c r="B326" t="s">
        <v>25</v>
      </c>
      <c r="C326" t="s">
        <v>26</v>
      </c>
      <c r="D326" t="s">
        <v>27</v>
      </c>
      <c r="E326" t="s">
        <v>31</v>
      </c>
      <c r="F326" s="3" t="s">
        <v>32</v>
      </c>
      <c r="G326" s="1">
        <v>43477</v>
      </c>
      <c r="H326">
        <v>8</v>
      </c>
    </row>
    <row r="327" spans="1:8" x14ac:dyDescent="0.35">
      <c r="A327" t="s">
        <v>784</v>
      </c>
      <c r="B327" t="s">
        <v>42</v>
      </c>
      <c r="C327" t="s">
        <v>43</v>
      </c>
      <c r="D327" t="s">
        <v>20</v>
      </c>
      <c r="E327" t="s">
        <v>21</v>
      </c>
      <c r="F327" s="3" t="s">
        <v>32</v>
      </c>
      <c r="G327" s="1">
        <v>43550</v>
      </c>
      <c r="H327">
        <v>8</v>
      </c>
    </row>
    <row r="328" spans="1:8" x14ac:dyDescent="0.35">
      <c r="A328" t="s">
        <v>218</v>
      </c>
      <c r="B328" t="s">
        <v>18</v>
      </c>
      <c r="C328" t="s">
        <v>19</v>
      </c>
      <c r="D328" t="s">
        <v>20</v>
      </c>
      <c r="E328" t="s">
        <v>31</v>
      </c>
      <c r="F328" s="3" t="s">
        <v>36</v>
      </c>
      <c r="G328" s="1">
        <v>43547</v>
      </c>
      <c r="H328">
        <v>8</v>
      </c>
    </row>
    <row r="329" spans="1:8" x14ac:dyDescent="0.35">
      <c r="A329" t="s">
        <v>441</v>
      </c>
      <c r="B329" t="s">
        <v>18</v>
      </c>
      <c r="C329" t="s">
        <v>19</v>
      </c>
      <c r="D329" t="s">
        <v>20</v>
      </c>
      <c r="E329" t="s">
        <v>31</v>
      </c>
      <c r="F329" s="3" t="s">
        <v>36</v>
      </c>
      <c r="G329" s="1">
        <v>43484</v>
      </c>
      <c r="H329">
        <v>8</v>
      </c>
    </row>
    <row r="330" spans="1:8" x14ac:dyDescent="0.35">
      <c r="A330" t="s">
        <v>722</v>
      </c>
      <c r="B330" t="s">
        <v>42</v>
      </c>
      <c r="C330" t="s">
        <v>43</v>
      </c>
      <c r="D330" t="s">
        <v>20</v>
      </c>
      <c r="E330" t="s">
        <v>21</v>
      </c>
      <c r="F330" s="3" t="s">
        <v>36</v>
      </c>
      <c r="G330" s="1">
        <v>43473</v>
      </c>
      <c r="H330">
        <v>8</v>
      </c>
    </row>
    <row r="331" spans="1:8" x14ac:dyDescent="0.35">
      <c r="A331" t="s">
        <v>804</v>
      </c>
      <c r="B331" t="s">
        <v>42</v>
      </c>
      <c r="C331" t="s">
        <v>43</v>
      </c>
      <c r="D331" t="s">
        <v>27</v>
      </c>
      <c r="E331" t="s">
        <v>21</v>
      </c>
      <c r="F331" s="3" t="s">
        <v>28</v>
      </c>
      <c r="G331" s="1">
        <v>43540</v>
      </c>
      <c r="H331">
        <v>7.9</v>
      </c>
    </row>
    <row r="332" spans="1:8" x14ac:dyDescent="0.35">
      <c r="A332" t="s">
        <v>85</v>
      </c>
      <c r="B332" t="s">
        <v>25</v>
      </c>
      <c r="C332" t="s">
        <v>26</v>
      </c>
      <c r="D332" t="s">
        <v>20</v>
      </c>
      <c r="E332" t="s">
        <v>21</v>
      </c>
      <c r="F332" s="3" t="s">
        <v>46</v>
      </c>
      <c r="G332" s="1">
        <v>43543</v>
      </c>
      <c r="H332">
        <v>7.9</v>
      </c>
    </row>
    <row r="333" spans="1:8" x14ac:dyDescent="0.35">
      <c r="A333" t="s">
        <v>142</v>
      </c>
      <c r="B333" t="s">
        <v>25</v>
      </c>
      <c r="C333" t="s">
        <v>26</v>
      </c>
      <c r="D333" t="s">
        <v>27</v>
      </c>
      <c r="E333" t="s">
        <v>31</v>
      </c>
      <c r="F333" s="3" t="s">
        <v>46</v>
      </c>
      <c r="G333" s="1">
        <v>43470</v>
      </c>
      <c r="H333">
        <v>7.9</v>
      </c>
    </row>
    <row r="334" spans="1:8" x14ac:dyDescent="0.35">
      <c r="A334" t="s">
        <v>693</v>
      </c>
      <c r="B334" t="s">
        <v>18</v>
      </c>
      <c r="C334" t="s">
        <v>19</v>
      </c>
      <c r="D334" t="s">
        <v>20</v>
      </c>
      <c r="E334" t="s">
        <v>21</v>
      </c>
      <c r="F334" s="3" t="s">
        <v>46</v>
      </c>
      <c r="G334" s="1">
        <v>43483</v>
      </c>
      <c r="H334">
        <v>7.9</v>
      </c>
    </row>
    <row r="335" spans="1:8" x14ac:dyDescent="0.35">
      <c r="A335" t="s">
        <v>876</v>
      </c>
      <c r="B335" t="s">
        <v>18</v>
      </c>
      <c r="C335" t="s">
        <v>19</v>
      </c>
      <c r="D335" t="s">
        <v>27</v>
      </c>
      <c r="E335" t="s">
        <v>31</v>
      </c>
      <c r="F335" s="3" t="s">
        <v>46</v>
      </c>
      <c r="G335" s="1">
        <v>43511</v>
      </c>
      <c r="H335">
        <v>7.9</v>
      </c>
    </row>
    <row r="336" spans="1:8" x14ac:dyDescent="0.35">
      <c r="A336" t="s">
        <v>255</v>
      </c>
      <c r="B336" t="s">
        <v>42</v>
      </c>
      <c r="C336" t="s">
        <v>43</v>
      </c>
      <c r="D336" t="s">
        <v>27</v>
      </c>
      <c r="E336" t="s">
        <v>21</v>
      </c>
      <c r="F336" s="3" t="s">
        <v>44</v>
      </c>
      <c r="G336" s="1">
        <v>43534</v>
      </c>
      <c r="H336">
        <v>7.9</v>
      </c>
    </row>
    <row r="337" spans="1:8" x14ac:dyDescent="0.35">
      <c r="A337" t="s">
        <v>369</v>
      </c>
      <c r="B337" t="s">
        <v>18</v>
      </c>
      <c r="C337" t="s">
        <v>19</v>
      </c>
      <c r="D337" t="s">
        <v>20</v>
      </c>
      <c r="E337" t="s">
        <v>31</v>
      </c>
      <c r="F337" s="3" t="s">
        <v>44</v>
      </c>
      <c r="G337" s="1">
        <v>43538</v>
      </c>
      <c r="H337">
        <v>7.9</v>
      </c>
    </row>
    <row r="338" spans="1:8" x14ac:dyDescent="0.35">
      <c r="A338" t="s">
        <v>495</v>
      </c>
      <c r="B338" t="s">
        <v>25</v>
      </c>
      <c r="C338" t="s">
        <v>26</v>
      </c>
      <c r="D338" t="s">
        <v>27</v>
      </c>
      <c r="E338" t="s">
        <v>31</v>
      </c>
      <c r="F338" s="3" t="s">
        <v>44</v>
      </c>
      <c r="G338" s="1">
        <v>43519</v>
      </c>
      <c r="H338">
        <v>7.9</v>
      </c>
    </row>
    <row r="339" spans="1:8" x14ac:dyDescent="0.35">
      <c r="A339" t="s">
        <v>241</v>
      </c>
      <c r="B339" t="s">
        <v>18</v>
      </c>
      <c r="C339" t="s">
        <v>19</v>
      </c>
      <c r="D339" t="s">
        <v>27</v>
      </c>
      <c r="E339" t="s">
        <v>21</v>
      </c>
      <c r="F339" s="3" t="s">
        <v>22</v>
      </c>
      <c r="G339" s="1">
        <v>43468</v>
      </c>
      <c r="H339">
        <v>7.9</v>
      </c>
    </row>
    <row r="340" spans="1:8" x14ac:dyDescent="0.35">
      <c r="A340" t="s">
        <v>310</v>
      </c>
      <c r="B340" t="s">
        <v>42</v>
      </c>
      <c r="C340" t="s">
        <v>43</v>
      </c>
      <c r="D340" t="s">
        <v>27</v>
      </c>
      <c r="E340" t="s">
        <v>21</v>
      </c>
      <c r="F340" s="3" t="s">
        <v>22</v>
      </c>
      <c r="G340" s="1">
        <v>43522</v>
      </c>
      <c r="H340">
        <v>7.9</v>
      </c>
    </row>
    <row r="341" spans="1:8" x14ac:dyDescent="0.35">
      <c r="A341" t="s">
        <v>76</v>
      </c>
      <c r="B341" t="s">
        <v>42</v>
      </c>
      <c r="C341" t="s">
        <v>43</v>
      </c>
      <c r="D341" t="s">
        <v>20</v>
      </c>
      <c r="E341" t="s">
        <v>21</v>
      </c>
      <c r="F341" s="3" t="s">
        <v>32</v>
      </c>
      <c r="G341" s="1">
        <v>43482</v>
      </c>
      <c r="H341">
        <v>7.9</v>
      </c>
    </row>
    <row r="342" spans="1:8" x14ac:dyDescent="0.35">
      <c r="A342" t="s">
        <v>317</v>
      </c>
      <c r="B342" t="s">
        <v>25</v>
      </c>
      <c r="C342" t="s">
        <v>26</v>
      </c>
      <c r="D342" t="s">
        <v>27</v>
      </c>
      <c r="E342" t="s">
        <v>31</v>
      </c>
      <c r="F342" s="3" t="s">
        <v>32</v>
      </c>
      <c r="G342" s="1">
        <v>43530</v>
      </c>
      <c r="H342">
        <v>7.9</v>
      </c>
    </row>
    <row r="343" spans="1:8" x14ac:dyDescent="0.35">
      <c r="A343" t="s">
        <v>758</v>
      </c>
      <c r="B343" t="s">
        <v>42</v>
      </c>
      <c r="C343" t="s">
        <v>43</v>
      </c>
      <c r="D343" t="s">
        <v>27</v>
      </c>
      <c r="E343" t="s">
        <v>31</v>
      </c>
      <c r="F343" s="3" t="s">
        <v>32</v>
      </c>
      <c r="G343" s="1">
        <v>43542</v>
      </c>
      <c r="H343">
        <v>7.9</v>
      </c>
    </row>
    <row r="344" spans="1:8" x14ac:dyDescent="0.35">
      <c r="A344" t="s">
        <v>941</v>
      </c>
      <c r="B344" t="s">
        <v>25</v>
      </c>
      <c r="C344" t="s">
        <v>26</v>
      </c>
      <c r="D344" t="s">
        <v>20</v>
      </c>
      <c r="E344" t="s">
        <v>21</v>
      </c>
      <c r="F344" s="3" t="s">
        <v>32</v>
      </c>
      <c r="G344" s="1">
        <v>43548</v>
      </c>
      <c r="H344">
        <v>7.9</v>
      </c>
    </row>
    <row r="345" spans="1:8" x14ac:dyDescent="0.35">
      <c r="A345" t="s">
        <v>984</v>
      </c>
      <c r="B345" t="s">
        <v>25</v>
      </c>
      <c r="C345" t="s">
        <v>26</v>
      </c>
      <c r="D345" t="s">
        <v>20</v>
      </c>
      <c r="E345" t="s">
        <v>31</v>
      </c>
      <c r="F345" s="3" t="s">
        <v>32</v>
      </c>
      <c r="G345" s="1">
        <v>43502</v>
      </c>
      <c r="H345">
        <v>7.9</v>
      </c>
    </row>
    <row r="346" spans="1:8" x14ac:dyDescent="0.35">
      <c r="A346" t="s">
        <v>300</v>
      </c>
      <c r="B346" t="s">
        <v>42</v>
      </c>
      <c r="C346" t="s">
        <v>43</v>
      </c>
      <c r="D346" t="s">
        <v>27</v>
      </c>
      <c r="E346" t="s">
        <v>31</v>
      </c>
      <c r="F346" s="3" t="s">
        <v>36</v>
      </c>
      <c r="G346" s="1">
        <v>43522</v>
      </c>
      <c r="H346">
        <v>7.9</v>
      </c>
    </row>
    <row r="347" spans="1:8" x14ac:dyDescent="0.35">
      <c r="A347" t="s">
        <v>697</v>
      </c>
      <c r="B347" t="s">
        <v>25</v>
      </c>
      <c r="C347" t="s">
        <v>26</v>
      </c>
      <c r="D347" t="s">
        <v>20</v>
      </c>
      <c r="E347" t="s">
        <v>31</v>
      </c>
      <c r="F347" s="3" t="s">
        <v>36</v>
      </c>
      <c r="G347" s="1">
        <v>43481</v>
      </c>
      <c r="H347">
        <v>7.9</v>
      </c>
    </row>
    <row r="348" spans="1:8" x14ac:dyDescent="0.35">
      <c r="A348" t="s">
        <v>836</v>
      </c>
      <c r="B348" t="s">
        <v>42</v>
      </c>
      <c r="C348" t="s">
        <v>43</v>
      </c>
      <c r="D348" t="s">
        <v>27</v>
      </c>
      <c r="E348" t="s">
        <v>31</v>
      </c>
      <c r="F348" s="3" t="s">
        <v>36</v>
      </c>
      <c r="G348" s="1">
        <v>43477</v>
      </c>
      <c r="H348">
        <v>7.9</v>
      </c>
    </row>
    <row r="349" spans="1:8" x14ac:dyDescent="0.35">
      <c r="A349" t="s">
        <v>376</v>
      </c>
      <c r="B349" t="s">
        <v>42</v>
      </c>
      <c r="C349" t="s">
        <v>43</v>
      </c>
      <c r="D349" t="s">
        <v>20</v>
      </c>
      <c r="E349" t="s">
        <v>31</v>
      </c>
      <c r="F349" s="3" t="s">
        <v>28</v>
      </c>
      <c r="G349" s="1">
        <v>43506</v>
      </c>
      <c r="H349">
        <v>7.8</v>
      </c>
    </row>
    <row r="350" spans="1:8" x14ac:dyDescent="0.35">
      <c r="A350" t="s">
        <v>405</v>
      </c>
      <c r="B350" t="s">
        <v>18</v>
      </c>
      <c r="C350" t="s">
        <v>19</v>
      </c>
      <c r="D350" t="s">
        <v>20</v>
      </c>
      <c r="E350" t="s">
        <v>31</v>
      </c>
      <c r="F350" s="3" t="s">
        <v>28</v>
      </c>
      <c r="G350" s="1">
        <v>43530</v>
      </c>
      <c r="H350">
        <v>7.8</v>
      </c>
    </row>
    <row r="351" spans="1:8" x14ac:dyDescent="0.35">
      <c r="A351" t="s">
        <v>686</v>
      </c>
      <c r="B351" t="s">
        <v>42</v>
      </c>
      <c r="C351" t="s">
        <v>43</v>
      </c>
      <c r="D351" t="s">
        <v>27</v>
      </c>
      <c r="E351" t="s">
        <v>31</v>
      </c>
      <c r="F351" s="3" t="s">
        <v>28</v>
      </c>
      <c r="G351" s="1">
        <v>43480</v>
      </c>
      <c r="H351">
        <v>7.8</v>
      </c>
    </row>
    <row r="352" spans="1:8" x14ac:dyDescent="0.35">
      <c r="A352" t="s">
        <v>734</v>
      </c>
      <c r="B352" t="s">
        <v>18</v>
      </c>
      <c r="C352" t="s">
        <v>19</v>
      </c>
      <c r="D352" t="s">
        <v>20</v>
      </c>
      <c r="E352" t="s">
        <v>31</v>
      </c>
      <c r="F352" s="3" t="s">
        <v>28</v>
      </c>
      <c r="G352" s="1">
        <v>43515</v>
      </c>
      <c r="H352">
        <v>7.8</v>
      </c>
    </row>
    <row r="353" spans="1:8" x14ac:dyDescent="0.35">
      <c r="A353" t="s">
        <v>345</v>
      </c>
      <c r="B353" t="s">
        <v>18</v>
      </c>
      <c r="C353" t="s">
        <v>19</v>
      </c>
      <c r="D353" t="s">
        <v>27</v>
      </c>
      <c r="E353" t="s">
        <v>21</v>
      </c>
      <c r="F353" s="3" t="s">
        <v>46</v>
      </c>
      <c r="G353" s="1">
        <v>43529</v>
      </c>
      <c r="H353">
        <v>7.8</v>
      </c>
    </row>
    <row r="354" spans="1:8" x14ac:dyDescent="0.35">
      <c r="A354" t="s">
        <v>391</v>
      </c>
      <c r="B354" t="s">
        <v>42</v>
      </c>
      <c r="C354" t="s">
        <v>43</v>
      </c>
      <c r="D354" t="s">
        <v>20</v>
      </c>
      <c r="E354" t="s">
        <v>21</v>
      </c>
      <c r="F354" s="3" t="s">
        <v>44</v>
      </c>
      <c r="G354" s="1">
        <v>43472</v>
      </c>
      <c r="H354">
        <v>7.8</v>
      </c>
    </row>
    <row r="355" spans="1:8" x14ac:dyDescent="0.35">
      <c r="A355" t="s">
        <v>442</v>
      </c>
      <c r="B355" t="s">
        <v>18</v>
      </c>
      <c r="C355" t="s">
        <v>19</v>
      </c>
      <c r="D355" t="s">
        <v>27</v>
      </c>
      <c r="E355" t="s">
        <v>31</v>
      </c>
      <c r="F355" s="3" t="s">
        <v>44</v>
      </c>
      <c r="G355" s="1">
        <v>43476</v>
      </c>
      <c r="H355">
        <v>7.8</v>
      </c>
    </row>
    <row r="356" spans="1:8" x14ac:dyDescent="0.35">
      <c r="A356" t="s">
        <v>147</v>
      </c>
      <c r="B356" t="s">
        <v>25</v>
      </c>
      <c r="C356" t="s">
        <v>26</v>
      </c>
      <c r="D356" t="s">
        <v>20</v>
      </c>
      <c r="E356" t="s">
        <v>21</v>
      </c>
      <c r="F356" s="3" t="s">
        <v>22</v>
      </c>
      <c r="G356" s="1">
        <v>43501</v>
      </c>
      <c r="H356">
        <v>7.8</v>
      </c>
    </row>
    <row r="357" spans="1:8" x14ac:dyDescent="0.35">
      <c r="A357" t="s">
        <v>448</v>
      </c>
      <c r="B357" t="s">
        <v>18</v>
      </c>
      <c r="C357" t="s">
        <v>19</v>
      </c>
      <c r="D357" t="s">
        <v>20</v>
      </c>
      <c r="E357" t="s">
        <v>31</v>
      </c>
      <c r="F357" s="3" t="s">
        <v>22</v>
      </c>
      <c r="G357" s="1">
        <v>43469</v>
      </c>
      <c r="H357">
        <v>7.8</v>
      </c>
    </row>
    <row r="358" spans="1:8" x14ac:dyDescent="0.35">
      <c r="A358" t="s">
        <v>451</v>
      </c>
      <c r="B358" t="s">
        <v>42</v>
      </c>
      <c r="C358" t="s">
        <v>43</v>
      </c>
      <c r="D358" t="s">
        <v>27</v>
      </c>
      <c r="E358" t="s">
        <v>31</v>
      </c>
      <c r="F358" s="3" t="s">
        <v>22</v>
      </c>
      <c r="G358" s="1">
        <v>43490</v>
      </c>
      <c r="H358">
        <v>7.8</v>
      </c>
    </row>
    <row r="359" spans="1:8" x14ac:dyDescent="0.35">
      <c r="A359" t="s">
        <v>243</v>
      </c>
      <c r="B359" t="s">
        <v>25</v>
      </c>
      <c r="C359" t="s">
        <v>26</v>
      </c>
      <c r="D359" t="s">
        <v>20</v>
      </c>
      <c r="E359" t="s">
        <v>21</v>
      </c>
      <c r="F359" s="3" t="s">
        <v>32</v>
      </c>
      <c r="G359" s="1">
        <v>43542</v>
      </c>
      <c r="H359">
        <v>7.8</v>
      </c>
    </row>
    <row r="360" spans="1:8" x14ac:dyDescent="0.35">
      <c r="A360" t="s">
        <v>994</v>
      </c>
      <c r="B360" t="s">
        <v>25</v>
      </c>
      <c r="C360" t="s">
        <v>26</v>
      </c>
      <c r="D360" t="s">
        <v>27</v>
      </c>
      <c r="E360" t="s">
        <v>21</v>
      </c>
      <c r="F360" s="3" t="s">
        <v>32</v>
      </c>
      <c r="G360" s="1">
        <v>43474</v>
      </c>
      <c r="H360">
        <v>7.8</v>
      </c>
    </row>
    <row r="361" spans="1:8" x14ac:dyDescent="0.35">
      <c r="A361" t="s">
        <v>639</v>
      </c>
      <c r="B361" t="s">
        <v>42</v>
      </c>
      <c r="C361" t="s">
        <v>43</v>
      </c>
      <c r="D361" t="s">
        <v>27</v>
      </c>
      <c r="E361" t="s">
        <v>21</v>
      </c>
      <c r="F361" s="3" t="s">
        <v>36</v>
      </c>
      <c r="G361" s="1">
        <v>43541</v>
      </c>
      <c r="H361">
        <v>7.8</v>
      </c>
    </row>
    <row r="362" spans="1:8" x14ac:dyDescent="0.35">
      <c r="A362" t="s">
        <v>817</v>
      </c>
      <c r="B362" t="s">
        <v>18</v>
      </c>
      <c r="C362" t="s">
        <v>19</v>
      </c>
      <c r="D362" t="s">
        <v>27</v>
      </c>
      <c r="E362" t="s">
        <v>21</v>
      </c>
      <c r="F362" s="3" t="s">
        <v>36</v>
      </c>
      <c r="G362" s="1">
        <v>43507</v>
      </c>
      <c r="H362">
        <v>7.8</v>
      </c>
    </row>
    <row r="363" spans="1:8" x14ac:dyDescent="0.35">
      <c r="A363" t="s">
        <v>897</v>
      </c>
      <c r="B363" t="s">
        <v>18</v>
      </c>
      <c r="C363" t="s">
        <v>19</v>
      </c>
      <c r="D363" t="s">
        <v>20</v>
      </c>
      <c r="E363" t="s">
        <v>31</v>
      </c>
      <c r="F363" s="3" t="s">
        <v>36</v>
      </c>
      <c r="G363" s="1">
        <v>43473</v>
      </c>
      <c r="H363">
        <v>7.8</v>
      </c>
    </row>
    <row r="364" spans="1:8" x14ac:dyDescent="0.35">
      <c r="A364" t="s">
        <v>556</v>
      </c>
      <c r="B364" t="s">
        <v>42</v>
      </c>
      <c r="C364" t="s">
        <v>43</v>
      </c>
      <c r="D364" t="s">
        <v>27</v>
      </c>
      <c r="E364" t="s">
        <v>21</v>
      </c>
      <c r="F364" s="3" t="s">
        <v>28</v>
      </c>
      <c r="G364" s="1">
        <v>43550</v>
      </c>
      <c r="H364">
        <v>7.7</v>
      </c>
    </row>
    <row r="365" spans="1:8" x14ac:dyDescent="0.35">
      <c r="A365" t="s">
        <v>63</v>
      </c>
      <c r="B365" t="s">
        <v>18</v>
      </c>
      <c r="C365" t="s">
        <v>19</v>
      </c>
      <c r="D365" t="s">
        <v>27</v>
      </c>
      <c r="E365" t="s">
        <v>21</v>
      </c>
      <c r="F365" s="3" t="s">
        <v>46</v>
      </c>
      <c r="G365" s="1">
        <v>43534</v>
      </c>
      <c r="H365">
        <v>7.7</v>
      </c>
    </row>
    <row r="366" spans="1:8" x14ac:dyDescent="0.35">
      <c r="A366" t="s">
        <v>603</v>
      </c>
      <c r="B366" t="s">
        <v>18</v>
      </c>
      <c r="C366" t="s">
        <v>19</v>
      </c>
      <c r="D366" t="s">
        <v>27</v>
      </c>
      <c r="E366" t="s">
        <v>21</v>
      </c>
      <c r="F366" s="3" t="s">
        <v>46</v>
      </c>
      <c r="G366" s="1">
        <v>43466</v>
      </c>
      <c r="H366">
        <v>7.7</v>
      </c>
    </row>
    <row r="367" spans="1:8" x14ac:dyDescent="0.35">
      <c r="A367" t="s">
        <v>217</v>
      </c>
      <c r="B367" t="s">
        <v>25</v>
      </c>
      <c r="C367" t="s">
        <v>26</v>
      </c>
      <c r="D367" t="s">
        <v>20</v>
      </c>
      <c r="E367" t="s">
        <v>31</v>
      </c>
      <c r="F367" s="3" t="s">
        <v>44</v>
      </c>
      <c r="G367" s="1">
        <v>43488</v>
      </c>
      <c r="H367">
        <v>7.7</v>
      </c>
    </row>
    <row r="368" spans="1:8" x14ac:dyDescent="0.35">
      <c r="A368" t="s">
        <v>543</v>
      </c>
      <c r="B368" t="s">
        <v>42</v>
      </c>
      <c r="C368" t="s">
        <v>43</v>
      </c>
      <c r="D368" t="s">
        <v>27</v>
      </c>
      <c r="E368" t="s">
        <v>21</v>
      </c>
      <c r="F368" s="3" t="s">
        <v>44</v>
      </c>
      <c r="G368" s="1">
        <v>43494</v>
      </c>
      <c r="H368">
        <v>7.7</v>
      </c>
    </row>
    <row r="369" spans="1:8" x14ac:dyDescent="0.35">
      <c r="A369" t="s">
        <v>702</v>
      </c>
      <c r="B369" t="s">
        <v>42</v>
      </c>
      <c r="C369" t="s">
        <v>43</v>
      </c>
      <c r="D369" t="s">
        <v>20</v>
      </c>
      <c r="E369" t="s">
        <v>31</v>
      </c>
      <c r="F369" s="3" t="s">
        <v>44</v>
      </c>
      <c r="G369" s="1">
        <v>43516</v>
      </c>
      <c r="H369">
        <v>7.7</v>
      </c>
    </row>
    <row r="370" spans="1:8" x14ac:dyDescent="0.35">
      <c r="A370" t="s">
        <v>1033</v>
      </c>
      <c r="B370" t="s">
        <v>18</v>
      </c>
      <c r="C370" t="s">
        <v>19</v>
      </c>
      <c r="D370" t="s">
        <v>20</v>
      </c>
      <c r="E370" t="s">
        <v>31</v>
      </c>
      <c r="F370" s="3" t="s">
        <v>44</v>
      </c>
      <c r="G370" s="1">
        <v>43505</v>
      </c>
      <c r="H370">
        <v>7.7</v>
      </c>
    </row>
    <row r="371" spans="1:8" x14ac:dyDescent="0.35">
      <c r="A371" t="s">
        <v>378</v>
      </c>
      <c r="B371" t="s">
        <v>42</v>
      </c>
      <c r="C371" t="s">
        <v>43</v>
      </c>
      <c r="D371" t="s">
        <v>20</v>
      </c>
      <c r="E371" t="s">
        <v>21</v>
      </c>
      <c r="F371" s="3" t="s">
        <v>22</v>
      </c>
      <c r="G371" s="1">
        <v>43511</v>
      </c>
      <c r="H371">
        <v>7.7</v>
      </c>
    </row>
    <row r="372" spans="1:8" x14ac:dyDescent="0.35">
      <c r="A372" t="s">
        <v>502</v>
      </c>
      <c r="B372" t="s">
        <v>25</v>
      </c>
      <c r="C372" t="s">
        <v>26</v>
      </c>
      <c r="D372" t="s">
        <v>20</v>
      </c>
      <c r="E372" t="s">
        <v>21</v>
      </c>
      <c r="F372" s="3" t="s">
        <v>22</v>
      </c>
      <c r="G372" s="1">
        <v>43504</v>
      </c>
      <c r="H372">
        <v>7.7</v>
      </c>
    </row>
    <row r="373" spans="1:8" x14ac:dyDescent="0.35">
      <c r="A373" t="s">
        <v>614</v>
      </c>
      <c r="B373" t="s">
        <v>18</v>
      </c>
      <c r="C373" t="s">
        <v>19</v>
      </c>
      <c r="D373" t="s">
        <v>27</v>
      </c>
      <c r="E373" t="s">
        <v>21</v>
      </c>
      <c r="F373" s="3" t="s">
        <v>22</v>
      </c>
      <c r="G373" s="1">
        <v>43550</v>
      </c>
      <c r="H373">
        <v>7.7</v>
      </c>
    </row>
    <row r="374" spans="1:8" x14ac:dyDescent="0.35">
      <c r="A374" t="s">
        <v>862</v>
      </c>
      <c r="B374" t="s">
        <v>42</v>
      </c>
      <c r="C374" t="s">
        <v>43</v>
      </c>
      <c r="D374" t="s">
        <v>20</v>
      </c>
      <c r="E374" t="s">
        <v>21</v>
      </c>
      <c r="F374" s="3" t="s">
        <v>22</v>
      </c>
      <c r="G374" s="1">
        <v>43493</v>
      </c>
      <c r="H374">
        <v>7.7</v>
      </c>
    </row>
    <row r="375" spans="1:8" x14ac:dyDescent="0.35">
      <c r="A375" t="s">
        <v>75</v>
      </c>
      <c r="B375" t="s">
        <v>42</v>
      </c>
      <c r="C375" t="s">
        <v>43</v>
      </c>
      <c r="D375" t="s">
        <v>20</v>
      </c>
      <c r="E375" t="s">
        <v>31</v>
      </c>
      <c r="F375" s="3" t="s">
        <v>32</v>
      </c>
      <c r="G375" s="1">
        <v>43527</v>
      </c>
      <c r="H375">
        <v>7.7</v>
      </c>
    </row>
    <row r="376" spans="1:8" x14ac:dyDescent="0.35">
      <c r="A376" t="s">
        <v>335</v>
      </c>
      <c r="B376" t="s">
        <v>25</v>
      </c>
      <c r="C376" t="s">
        <v>26</v>
      </c>
      <c r="D376" t="s">
        <v>20</v>
      </c>
      <c r="E376" t="s">
        <v>21</v>
      </c>
      <c r="F376" s="3" t="s">
        <v>32</v>
      </c>
      <c r="G376" s="1">
        <v>43484</v>
      </c>
      <c r="H376">
        <v>7.7</v>
      </c>
    </row>
    <row r="377" spans="1:8" x14ac:dyDescent="0.35">
      <c r="A377" t="s">
        <v>473</v>
      </c>
      <c r="B377" t="s">
        <v>18</v>
      </c>
      <c r="C377" t="s">
        <v>19</v>
      </c>
      <c r="D377" t="s">
        <v>27</v>
      </c>
      <c r="E377" t="s">
        <v>31</v>
      </c>
      <c r="F377" s="3" t="s">
        <v>32</v>
      </c>
      <c r="G377" s="1">
        <v>43532</v>
      </c>
      <c r="H377">
        <v>7.7</v>
      </c>
    </row>
    <row r="378" spans="1:8" x14ac:dyDescent="0.35">
      <c r="A378" t="s">
        <v>591</v>
      </c>
      <c r="B378" t="s">
        <v>42</v>
      </c>
      <c r="C378" t="s">
        <v>43</v>
      </c>
      <c r="D378" t="s">
        <v>27</v>
      </c>
      <c r="E378" t="s">
        <v>31</v>
      </c>
      <c r="F378" s="3" t="s">
        <v>32</v>
      </c>
      <c r="G378" s="1">
        <v>43485</v>
      </c>
      <c r="H378">
        <v>7.7</v>
      </c>
    </row>
    <row r="379" spans="1:8" x14ac:dyDescent="0.35">
      <c r="A379" t="s">
        <v>805</v>
      </c>
      <c r="B379" t="s">
        <v>18</v>
      </c>
      <c r="C379" t="s">
        <v>19</v>
      </c>
      <c r="D379" t="s">
        <v>27</v>
      </c>
      <c r="E379" t="s">
        <v>21</v>
      </c>
      <c r="F379" s="3" t="s">
        <v>32</v>
      </c>
      <c r="G379" s="1">
        <v>43480</v>
      </c>
      <c r="H379">
        <v>7.7</v>
      </c>
    </row>
    <row r="380" spans="1:8" x14ac:dyDescent="0.35">
      <c r="A380" t="s">
        <v>623</v>
      </c>
      <c r="B380" t="s">
        <v>18</v>
      </c>
      <c r="C380" t="s">
        <v>19</v>
      </c>
      <c r="D380" t="s">
        <v>27</v>
      </c>
      <c r="E380" t="s">
        <v>21</v>
      </c>
      <c r="F380" s="3" t="s">
        <v>36</v>
      </c>
      <c r="G380" s="1">
        <v>43500</v>
      </c>
      <c r="H380">
        <v>7.7</v>
      </c>
    </row>
    <row r="381" spans="1:8" x14ac:dyDescent="0.35">
      <c r="A381" t="s">
        <v>700</v>
      </c>
      <c r="B381" t="s">
        <v>25</v>
      </c>
      <c r="C381" t="s">
        <v>26</v>
      </c>
      <c r="D381" t="s">
        <v>27</v>
      </c>
      <c r="E381" t="s">
        <v>21</v>
      </c>
      <c r="F381" s="3" t="s">
        <v>36</v>
      </c>
      <c r="G381" s="1">
        <v>43517</v>
      </c>
      <c r="H381">
        <v>7.7</v>
      </c>
    </row>
    <row r="382" spans="1:8" x14ac:dyDescent="0.35">
      <c r="A382" t="s">
        <v>365</v>
      </c>
      <c r="B382" t="s">
        <v>18</v>
      </c>
      <c r="C382" t="s">
        <v>19</v>
      </c>
      <c r="D382" t="s">
        <v>20</v>
      </c>
      <c r="E382" t="s">
        <v>31</v>
      </c>
      <c r="F382" s="3" t="s">
        <v>28</v>
      </c>
      <c r="G382" s="1">
        <v>43549</v>
      </c>
      <c r="H382">
        <v>7.6</v>
      </c>
    </row>
    <row r="383" spans="1:8" x14ac:dyDescent="0.35">
      <c r="A383" t="s">
        <v>487</v>
      </c>
      <c r="B383" t="s">
        <v>42</v>
      </c>
      <c r="C383" t="s">
        <v>43</v>
      </c>
      <c r="D383" t="s">
        <v>27</v>
      </c>
      <c r="E383" t="s">
        <v>31</v>
      </c>
      <c r="F383" s="3" t="s">
        <v>28</v>
      </c>
      <c r="G383" s="1">
        <v>43467</v>
      </c>
      <c r="H383">
        <v>7.6</v>
      </c>
    </row>
    <row r="384" spans="1:8" x14ac:dyDescent="0.35">
      <c r="A384" t="s">
        <v>494</v>
      </c>
      <c r="B384" t="s">
        <v>25</v>
      </c>
      <c r="C384" t="s">
        <v>26</v>
      </c>
      <c r="D384" t="s">
        <v>20</v>
      </c>
      <c r="E384" t="s">
        <v>21</v>
      </c>
      <c r="F384" s="3" t="s">
        <v>28</v>
      </c>
      <c r="G384" s="1">
        <v>43492</v>
      </c>
      <c r="H384">
        <v>7.6</v>
      </c>
    </row>
    <row r="385" spans="1:8" x14ac:dyDescent="0.35">
      <c r="A385" t="s">
        <v>549</v>
      </c>
      <c r="B385" t="s">
        <v>18</v>
      </c>
      <c r="C385" t="s">
        <v>19</v>
      </c>
      <c r="D385" t="s">
        <v>27</v>
      </c>
      <c r="E385" t="s">
        <v>31</v>
      </c>
      <c r="F385" s="3" t="s">
        <v>28</v>
      </c>
      <c r="G385" s="1">
        <v>43538</v>
      </c>
      <c r="H385">
        <v>7.6</v>
      </c>
    </row>
    <row r="386" spans="1:8" x14ac:dyDescent="0.35">
      <c r="A386" t="s">
        <v>742</v>
      </c>
      <c r="B386" t="s">
        <v>42</v>
      </c>
      <c r="C386" t="s">
        <v>43</v>
      </c>
      <c r="D386" t="s">
        <v>27</v>
      </c>
      <c r="E386" t="s">
        <v>21</v>
      </c>
      <c r="F386" s="3" t="s">
        <v>28</v>
      </c>
      <c r="G386" s="1">
        <v>43496</v>
      </c>
      <c r="H386">
        <v>7.6</v>
      </c>
    </row>
    <row r="387" spans="1:8" x14ac:dyDescent="0.35">
      <c r="A387" t="s">
        <v>866</v>
      </c>
      <c r="B387" t="s">
        <v>18</v>
      </c>
      <c r="C387" t="s">
        <v>19</v>
      </c>
      <c r="D387" t="s">
        <v>27</v>
      </c>
      <c r="E387" t="s">
        <v>31</v>
      </c>
      <c r="F387" s="3" t="s">
        <v>28</v>
      </c>
      <c r="G387" s="1">
        <v>43489</v>
      </c>
      <c r="H387">
        <v>7.6</v>
      </c>
    </row>
    <row r="388" spans="1:8" x14ac:dyDescent="0.35">
      <c r="A388" t="s">
        <v>964</v>
      </c>
      <c r="B388" t="s">
        <v>42</v>
      </c>
      <c r="C388" t="s">
        <v>43</v>
      </c>
      <c r="D388" t="s">
        <v>27</v>
      </c>
      <c r="E388" t="s">
        <v>21</v>
      </c>
      <c r="F388" s="3" t="s">
        <v>28</v>
      </c>
      <c r="G388" s="1">
        <v>43511</v>
      </c>
      <c r="H388">
        <v>7.6</v>
      </c>
    </row>
    <row r="389" spans="1:8" x14ac:dyDescent="0.35">
      <c r="A389" t="s">
        <v>381</v>
      </c>
      <c r="B389" t="s">
        <v>18</v>
      </c>
      <c r="C389" t="s">
        <v>19</v>
      </c>
      <c r="D389" t="s">
        <v>27</v>
      </c>
      <c r="E389" t="s">
        <v>21</v>
      </c>
      <c r="F389" s="3" t="s">
        <v>46</v>
      </c>
      <c r="G389" s="1">
        <v>43523</v>
      </c>
      <c r="H389">
        <v>7.6</v>
      </c>
    </row>
    <row r="390" spans="1:8" x14ac:dyDescent="0.35">
      <c r="A390" t="s">
        <v>701</v>
      </c>
      <c r="B390" t="s">
        <v>18</v>
      </c>
      <c r="C390" t="s">
        <v>19</v>
      </c>
      <c r="D390" t="s">
        <v>27</v>
      </c>
      <c r="E390" t="s">
        <v>21</v>
      </c>
      <c r="F390" s="3" t="s">
        <v>46</v>
      </c>
      <c r="G390" s="1">
        <v>43500</v>
      </c>
      <c r="H390">
        <v>7.6</v>
      </c>
    </row>
    <row r="391" spans="1:8" x14ac:dyDescent="0.35">
      <c r="A391" t="s">
        <v>949</v>
      </c>
      <c r="B391" t="s">
        <v>18</v>
      </c>
      <c r="C391" t="s">
        <v>19</v>
      </c>
      <c r="D391" t="s">
        <v>20</v>
      </c>
      <c r="E391" t="s">
        <v>31</v>
      </c>
      <c r="F391" s="3" t="s">
        <v>46</v>
      </c>
      <c r="G391" s="1">
        <v>43496</v>
      </c>
      <c r="H391">
        <v>7.6</v>
      </c>
    </row>
    <row r="392" spans="1:8" x14ac:dyDescent="0.35">
      <c r="A392" t="s">
        <v>79</v>
      </c>
      <c r="B392" t="s">
        <v>25</v>
      </c>
      <c r="C392" t="s">
        <v>26</v>
      </c>
      <c r="D392" t="s">
        <v>20</v>
      </c>
      <c r="E392" t="s">
        <v>21</v>
      </c>
      <c r="F392" s="3" t="s">
        <v>44</v>
      </c>
      <c r="G392" s="1">
        <v>43528</v>
      </c>
      <c r="H392">
        <v>7.6</v>
      </c>
    </row>
    <row r="393" spans="1:8" x14ac:dyDescent="0.35">
      <c r="A393" t="s">
        <v>730</v>
      </c>
      <c r="B393" t="s">
        <v>25</v>
      </c>
      <c r="C393" t="s">
        <v>26</v>
      </c>
      <c r="D393" t="s">
        <v>27</v>
      </c>
      <c r="E393" t="s">
        <v>21</v>
      </c>
      <c r="F393" s="3" t="s">
        <v>44</v>
      </c>
      <c r="G393" s="1">
        <v>43481</v>
      </c>
      <c r="H393">
        <v>7.6</v>
      </c>
    </row>
    <row r="394" spans="1:8" x14ac:dyDescent="0.35">
      <c r="A394" t="s">
        <v>920</v>
      </c>
      <c r="B394" t="s">
        <v>18</v>
      </c>
      <c r="C394" t="s">
        <v>19</v>
      </c>
      <c r="D394" t="s">
        <v>20</v>
      </c>
      <c r="E394" t="s">
        <v>21</v>
      </c>
      <c r="F394" s="3" t="s">
        <v>44</v>
      </c>
      <c r="G394" s="1">
        <v>43543</v>
      </c>
      <c r="H394">
        <v>7.6</v>
      </c>
    </row>
    <row r="395" spans="1:8" x14ac:dyDescent="0.35">
      <c r="A395" t="s">
        <v>989</v>
      </c>
      <c r="B395" t="s">
        <v>25</v>
      </c>
      <c r="C395" t="s">
        <v>26</v>
      </c>
      <c r="D395" t="s">
        <v>20</v>
      </c>
      <c r="E395" t="s">
        <v>21</v>
      </c>
      <c r="F395" s="3" t="s">
        <v>44</v>
      </c>
      <c r="G395" s="1">
        <v>43478</v>
      </c>
      <c r="H395">
        <v>7.6</v>
      </c>
    </row>
    <row r="396" spans="1:8" x14ac:dyDescent="0.35">
      <c r="A396" t="s">
        <v>74</v>
      </c>
      <c r="B396" t="s">
        <v>25</v>
      </c>
      <c r="C396" t="s">
        <v>26</v>
      </c>
      <c r="D396" t="s">
        <v>27</v>
      </c>
      <c r="E396" t="s">
        <v>21</v>
      </c>
      <c r="F396" s="3" t="s">
        <v>22</v>
      </c>
      <c r="G396" s="1">
        <v>43547</v>
      </c>
      <c r="H396">
        <v>7.6</v>
      </c>
    </row>
    <row r="397" spans="1:8" x14ac:dyDescent="0.35">
      <c r="A397" t="s">
        <v>100</v>
      </c>
      <c r="B397" t="s">
        <v>42</v>
      </c>
      <c r="C397" t="s">
        <v>43</v>
      </c>
      <c r="D397" t="s">
        <v>20</v>
      </c>
      <c r="E397" t="s">
        <v>31</v>
      </c>
      <c r="F397" s="3" t="s">
        <v>22</v>
      </c>
      <c r="G397" s="1">
        <v>43510</v>
      </c>
      <c r="H397">
        <v>7.6</v>
      </c>
    </row>
    <row r="398" spans="1:8" x14ac:dyDescent="0.35">
      <c r="A398" t="s">
        <v>321</v>
      </c>
      <c r="B398" t="s">
        <v>42</v>
      </c>
      <c r="C398" t="s">
        <v>43</v>
      </c>
      <c r="D398" t="s">
        <v>27</v>
      </c>
      <c r="E398" t="s">
        <v>31</v>
      </c>
      <c r="F398" s="3" t="s">
        <v>22</v>
      </c>
      <c r="G398" s="1">
        <v>43516</v>
      </c>
      <c r="H398">
        <v>7.6</v>
      </c>
    </row>
    <row r="399" spans="1:8" x14ac:dyDescent="0.35">
      <c r="A399" t="s">
        <v>799</v>
      </c>
      <c r="B399" t="s">
        <v>18</v>
      </c>
      <c r="C399" t="s">
        <v>19</v>
      </c>
      <c r="D399" t="s">
        <v>20</v>
      </c>
      <c r="E399" t="s">
        <v>21</v>
      </c>
      <c r="F399" s="3" t="s">
        <v>22</v>
      </c>
      <c r="G399" s="1">
        <v>43550</v>
      </c>
      <c r="H399">
        <v>7.6</v>
      </c>
    </row>
    <row r="400" spans="1:8" x14ac:dyDescent="0.35">
      <c r="A400" t="s">
        <v>969</v>
      </c>
      <c r="B400" t="s">
        <v>25</v>
      </c>
      <c r="C400" t="s">
        <v>26</v>
      </c>
      <c r="D400" t="s">
        <v>27</v>
      </c>
      <c r="E400" t="s">
        <v>31</v>
      </c>
      <c r="F400" s="3" t="s">
        <v>22</v>
      </c>
      <c r="G400" s="1">
        <v>43485</v>
      </c>
      <c r="H400">
        <v>7.6</v>
      </c>
    </row>
    <row r="401" spans="1:8" x14ac:dyDescent="0.35">
      <c r="A401" t="s">
        <v>606</v>
      </c>
      <c r="B401" t="s">
        <v>42</v>
      </c>
      <c r="C401" t="s">
        <v>43</v>
      </c>
      <c r="D401" t="s">
        <v>20</v>
      </c>
      <c r="E401" t="s">
        <v>21</v>
      </c>
      <c r="F401" s="3" t="s">
        <v>32</v>
      </c>
      <c r="G401" s="1">
        <v>43521</v>
      </c>
      <c r="H401">
        <v>7.6</v>
      </c>
    </row>
    <row r="402" spans="1:8" x14ac:dyDescent="0.35">
      <c r="A402" t="s">
        <v>331</v>
      </c>
      <c r="B402" t="s">
        <v>25</v>
      </c>
      <c r="C402" t="s">
        <v>26</v>
      </c>
      <c r="D402" t="s">
        <v>20</v>
      </c>
      <c r="E402" t="s">
        <v>21</v>
      </c>
      <c r="F402" s="3" t="s">
        <v>28</v>
      </c>
      <c r="G402" s="1">
        <v>43527</v>
      </c>
      <c r="H402">
        <v>7.5</v>
      </c>
    </row>
    <row r="403" spans="1:8" x14ac:dyDescent="0.35">
      <c r="A403" t="s">
        <v>936</v>
      </c>
      <c r="B403" t="s">
        <v>25</v>
      </c>
      <c r="C403" t="s">
        <v>26</v>
      </c>
      <c r="D403" t="s">
        <v>20</v>
      </c>
      <c r="E403" t="s">
        <v>21</v>
      </c>
      <c r="F403" s="3" t="s">
        <v>28</v>
      </c>
      <c r="G403" s="1">
        <v>43479</v>
      </c>
      <c r="H403">
        <v>7.5</v>
      </c>
    </row>
    <row r="404" spans="1:8" x14ac:dyDescent="0.35">
      <c r="A404" t="s">
        <v>166</v>
      </c>
      <c r="B404" t="s">
        <v>42</v>
      </c>
      <c r="C404" t="s">
        <v>43</v>
      </c>
      <c r="D404" t="s">
        <v>27</v>
      </c>
      <c r="E404" t="s">
        <v>21</v>
      </c>
      <c r="F404" s="3" t="s">
        <v>46</v>
      </c>
      <c r="G404" s="1">
        <v>43490</v>
      </c>
      <c r="H404">
        <v>7.5</v>
      </c>
    </row>
    <row r="405" spans="1:8" x14ac:dyDescent="0.35">
      <c r="A405" t="s">
        <v>372</v>
      </c>
      <c r="B405" t="s">
        <v>18</v>
      </c>
      <c r="C405" t="s">
        <v>19</v>
      </c>
      <c r="D405" t="s">
        <v>27</v>
      </c>
      <c r="E405" t="s">
        <v>31</v>
      </c>
      <c r="F405" s="3" t="s">
        <v>46</v>
      </c>
      <c r="G405" s="1">
        <v>43543</v>
      </c>
      <c r="H405">
        <v>7.5</v>
      </c>
    </row>
    <row r="406" spans="1:8" x14ac:dyDescent="0.35">
      <c r="A406" t="s">
        <v>675</v>
      </c>
      <c r="B406" t="s">
        <v>42</v>
      </c>
      <c r="C406" t="s">
        <v>43</v>
      </c>
      <c r="D406" t="s">
        <v>27</v>
      </c>
      <c r="E406" t="s">
        <v>31</v>
      </c>
      <c r="F406" s="3" t="s">
        <v>46</v>
      </c>
      <c r="G406" s="1">
        <v>43523</v>
      </c>
      <c r="H406">
        <v>7.5</v>
      </c>
    </row>
    <row r="407" spans="1:8" x14ac:dyDescent="0.35">
      <c r="A407" t="s">
        <v>70</v>
      </c>
      <c r="B407" t="s">
        <v>25</v>
      </c>
      <c r="C407" t="s">
        <v>26</v>
      </c>
      <c r="D407" t="s">
        <v>20</v>
      </c>
      <c r="E407" t="s">
        <v>21</v>
      </c>
      <c r="F407" s="3" t="s">
        <v>44</v>
      </c>
      <c r="G407" s="1">
        <v>43502</v>
      </c>
      <c r="H407">
        <v>7.5</v>
      </c>
    </row>
    <row r="408" spans="1:8" x14ac:dyDescent="0.35">
      <c r="A408" t="s">
        <v>456</v>
      </c>
      <c r="B408" t="s">
        <v>25</v>
      </c>
      <c r="C408" t="s">
        <v>26</v>
      </c>
      <c r="D408" t="s">
        <v>20</v>
      </c>
      <c r="E408" t="s">
        <v>21</v>
      </c>
      <c r="F408" s="3" t="s">
        <v>44</v>
      </c>
      <c r="G408" s="1">
        <v>43552</v>
      </c>
      <c r="H408">
        <v>7.5</v>
      </c>
    </row>
    <row r="409" spans="1:8" x14ac:dyDescent="0.35">
      <c r="A409" t="s">
        <v>725</v>
      </c>
      <c r="B409" t="s">
        <v>18</v>
      </c>
      <c r="C409" t="s">
        <v>19</v>
      </c>
      <c r="D409" t="s">
        <v>27</v>
      </c>
      <c r="E409" t="s">
        <v>21</v>
      </c>
      <c r="F409" s="3" t="s">
        <v>44</v>
      </c>
      <c r="G409" s="1">
        <v>43511</v>
      </c>
      <c r="H409">
        <v>7.5</v>
      </c>
    </row>
    <row r="410" spans="1:8" x14ac:dyDescent="0.35">
      <c r="A410" t="s">
        <v>972</v>
      </c>
      <c r="B410" t="s">
        <v>25</v>
      </c>
      <c r="C410" t="s">
        <v>26</v>
      </c>
      <c r="D410" t="s">
        <v>27</v>
      </c>
      <c r="E410" t="s">
        <v>21</v>
      </c>
      <c r="F410" s="3" t="s">
        <v>22</v>
      </c>
      <c r="G410" s="1">
        <v>43470</v>
      </c>
      <c r="H410">
        <v>7.5</v>
      </c>
    </row>
    <row r="411" spans="1:8" x14ac:dyDescent="0.35">
      <c r="A411" t="s">
        <v>222</v>
      </c>
      <c r="B411" t="s">
        <v>42</v>
      </c>
      <c r="C411" t="s">
        <v>43</v>
      </c>
      <c r="D411" t="s">
        <v>20</v>
      </c>
      <c r="E411" t="s">
        <v>21</v>
      </c>
      <c r="F411" s="3" t="s">
        <v>32</v>
      </c>
      <c r="G411" s="1">
        <v>43527</v>
      </c>
      <c r="H411">
        <v>7.5</v>
      </c>
    </row>
    <row r="412" spans="1:8" x14ac:dyDescent="0.35">
      <c r="A412" t="s">
        <v>664</v>
      </c>
      <c r="B412" t="s">
        <v>18</v>
      </c>
      <c r="C412" t="s">
        <v>19</v>
      </c>
      <c r="D412" t="s">
        <v>20</v>
      </c>
      <c r="E412" t="s">
        <v>31</v>
      </c>
      <c r="F412" s="3" t="s">
        <v>32</v>
      </c>
      <c r="G412" s="1">
        <v>43490</v>
      </c>
      <c r="H412">
        <v>7.5</v>
      </c>
    </row>
    <row r="413" spans="1:8" x14ac:dyDescent="0.35">
      <c r="A413" t="s">
        <v>919</v>
      </c>
      <c r="B413" t="s">
        <v>18</v>
      </c>
      <c r="C413" t="s">
        <v>19</v>
      </c>
      <c r="D413" t="s">
        <v>20</v>
      </c>
      <c r="E413" t="s">
        <v>21</v>
      </c>
      <c r="F413" s="3" t="s">
        <v>32</v>
      </c>
      <c r="G413" s="1">
        <v>43554</v>
      </c>
      <c r="H413">
        <v>7.5</v>
      </c>
    </row>
    <row r="414" spans="1:8" x14ac:dyDescent="0.35">
      <c r="A414" t="s">
        <v>416</v>
      </c>
      <c r="B414" t="s">
        <v>18</v>
      </c>
      <c r="C414" t="s">
        <v>19</v>
      </c>
      <c r="D414" t="s">
        <v>20</v>
      </c>
      <c r="E414" t="s">
        <v>31</v>
      </c>
      <c r="F414" s="3" t="s">
        <v>36</v>
      </c>
      <c r="G414" s="1">
        <v>43476</v>
      </c>
      <c r="H414">
        <v>7.5</v>
      </c>
    </row>
    <row r="415" spans="1:8" x14ac:dyDescent="0.35">
      <c r="A415" t="s">
        <v>188</v>
      </c>
      <c r="B415" t="s">
        <v>18</v>
      </c>
      <c r="C415" t="s">
        <v>19</v>
      </c>
      <c r="D415" t="s">
        <v>27</v>
      </c>
      <c r="E415" t="s">
        <v>31</v>
      </c>
      <c r="F415" s="3" t="s">
        <v>46</v>
      </c>
      <c r="G415" s="1">
        <v>43494</v>
      </c>
      <c r="H415">
        <v>7.4</v>
      </c>
    </row>
    <row r="416" spans="1:8" x14ac:dyDescent="0.35">
      <c r="A416" t="s">
        <v>790</v>
      </c>
      <c r="B416" t="s">
        <v>25</v>
      </c>
      <c r="C416" t="s">
        <v>26</v>
      </c>
      <c r="D416" t="s">
        <v>20</v>
      </c>
      <c r="E416" t="s">
        <v>21</v>
      </c>
      <c r="F416" s="3" t="s">
        <v>46</v>
      </c>
      <c r="G416" s="1">
        <v>43490</v>
      </c>
      <c r="H416">
        <v>7.4</v>
      </c>
    </row>
    <row r="417" spans="1:8" x14ac:dyDescent="0.35">
      <c r="A417" t="s">
        <v>998</v>
      </c>
      <c r="B417" t="s">
        <v>18</v>
      </c>
      <c r="C417" t="s">
        <v>19</v>
      </c>
      <c r="D417" t="s">
        <v>27</v>
      </c>
      <c r="E417" t="s">
        <v>21</v>
      </c>
      <c r="F417" s="3" t="s">
        <v>46</v>
      </c>
      <c r="G417" s="1">
        <v>43543</v>
      </c>
      <c r="H417">
        <v>7.4</v>
      </c>
    </row>
    <row r="418" spans="1:8" x14ac:dyDescent="0.35">
      <c r="A418" t="s">
        <v>396</v>
      </c>
      <c r="B418" t="s">
        <v>18</v>
      </c>
      <c r="C418" t="s">
        <v>19</v>
      </c>
      <c r="D418" t="s">
        <v>20</v>
      </c>
      <c r="E418" t="s">
        <v>31</v>
      </c>
      <c r="F418" s="3" t="s">
        <v>44</v>
      </c>
      <c r="G418" s="1">
        <v>43513</v>
      </c>
      <c r="H418">
        <v>7.4</v>
      </c>
    </row>
    <row r="419" spans="1:8" x14ac:dyDescent="0.35">
      <c r="A419" t="s">
        <v>759</v>
      </c>
      <c r="B419" t="s">
        <v>25</v>
      </c>
      <c r="C419" t="s">
        <v>26</v>
      </c>
      <c r="D419" t="s">
        <v>20</v>
      </c>
      <c r="E419" t="s">
        <v>21</v>
      </c>
      <c r="F419" s="3" t="s">
        <v>44</v>
      </c>
      <c r="G419" s="1">
        <v>43476</v>
      </c>
      <c r="H419">
        <v>7.4</v>
      </c>
    </row>
    <row r="420" spans="1:8" x14ac:dyDescent="0.35">
      <c r="A420" t="s">
        <v>760</v>
      </c>
      <c r="B420" t="s">
        <v>42</v>
      </c>
      <c r="C420" t="s">
        <v>43</v>
      </c>
      <c r="D420" t="s">
        <v>20</v>
      </c>
      <c r="E420" t="s">
        <v>31</v>
      </c>
      <c r="F420" s="3" t="s">
        <v>44</v>
      </c>
      <c r="G420" s="1">
        <v>43500</v>
      </c>
      <c r="H420">
        <v>7.4</v>
      </c>
    </row>
    <row r="421" spans="1:8" x14ac:dyDescent="0.35">
      <c r="A421" t="s">
        <v>65</v>
      </c>
      <c r="B421" t="s">
        <v>18</v>
      </c>
      <c r="C421" t="s">
        <v>19</v>
      </c>
      <c r="D421" t="s">
        <v>27</v>
      </c>
      <c r="E421" t="s">
        <v>31</v>
      </c>
      <c r="F421" s="3" t="s">
        <v>22</v>
      </c>
      <c r="G421" s="1">
        <v>43539</v>
      </c>
      <c r="H421">
        <v>7.4</v>
      </c>
    </row>
    <row r="422" spans="1:8" x14ac:dyDescent="0.35">
      <c r="A422" t="s">
        <v>682</v>
      </c>
      <c r="B422" t="s">
        <v>25</v>
      </c>
      <c r="C422" t="s">
        <v>26</v>
      </c>
      <c r="D422" t="s">
        <v>27</v>
      </c>
      <c r="E422" t="s">
        <v>31</v>
      </c>
      <c r="F422" s="3" t="s">
        <v>22</v>
      </c>
      <c r="G422" s="1">
        <v>43554</v>
      </c>
      <c r="H422">
        <v>7.4</v>
      </c>
    </row>
    <row r="423" spans="1:8" x14ac:dyDescent="0.35">
      <c r="A423" t="s">
        <v>30</v>
      </c>
      <c r="B423" t="s">
        <v>18</v>
      </c>
      <c r="C423" t="s">
        <v>19</v>
      </c>
      <c r="D423" t="s">
        <v>27</v>
      </c>
      <c r="E423" t="s">
        <v>31</v>
      </c>
      <c r="F423" s="3" t="s">
        <v>32</v>
      </c>
      <c r="G423" s="1">
        <v>43527</v>
      </c>
      <c r="H423">
        <v>7.4</v>
      </c>
    </row>
    <row r="424" spans="1:8" x14ac:dyDescent="0.35">
      <c r="A424" t="s">
        <v>135</v>
      </c>
      <c r="B424" t="s">
        <v>42</v>
      </c>
      <c r="C424" t="s">
        <v>43</v>
      </c>
      <c r="D424" t="s">
        <v>27</v>
      </c>
      <c r="E424" t="s">
        <v>31</v>
      </c>
      <c r="F424" s="3" t="s">
        <v>32</v>
      </c>
      <c r="G424" s="1">
        <v>43529</v>
      </c>
      <c r="H424">
        <v>7.4</v>
      </c>
    </row>
    <row r="425" spans="1:8" x14ac:dyDescent="0.35">
      <c r="A425" t="s">
        <v>265</v>
      </c>
      <c r="B425" t="s">
        <v>18</v>
      </c>
      <c r="C425" t="s">
        <v>19</v>
      </c>
      <c r="D425" t="s">
        <v>27</v>
      </c>
      <c r="E425" t="s">
        <v>21</v>
      </c>
      <c r="F425" s="3" t="s">
        <v>32</v>
      </c>
      <c r="G425" s="1">
        <v>43535</v>
      </c>
      <c r="H425">
        <v>7.4</v>
      </c>
    </row>
    <row r="426" spans="1:8" x14ac:dyDescent="0.35">
      <c r="A426" t="s">
        <v>571</v>
      </c>
      <c r="B426" t="s">
        <v>25</v>
      </c>
      <c r="C426" t="s">
        <v>26</v>
      </c>
      <c r="D426" t="s">
        <v>27</v>
      </c>
      <c r="E426" t="s">
        <v>31</v>
      </c>
      <c r="F426" s="3" t="s">
        <v>32</v>
      </c>
      <c r="G426" s="1">
        <v>43503</v>
      </c>
      <c r="H426">
        <v>7.4</v>
      </c>
    </row>
    <row r="427" spans="1:8" x14ac:dyDescent="0.35">
      <c r="A427" t="s">
        <v>143</v>
      </c>
      <c r="B427" t="s">
        <v>18</v>
      </c>
      <c r="C427" t="s">
        <v>19</v>
      </c>
      <c r="D427" t="s">
        <v>27</v>
      </c>
      <c r="E427" t="s">
        <v>31</v>
      </c>
      <c r="F427" s="3" t="s">
        <v>36</v>
      </c>
      <c r="G427" s="1">
        <v>43546</v>
      </c>
      <c r="H427">
        <v>7.4</v>
      </c>
    </row>
    <row r="428" spans="1:8" x14ac:dyDescent="0.35">
      <c r="A428" t="s">
        <v>168</v>
      </c>
      <c r="B428" t="s">
        <v>42</v>
      </c>
      <c r="C428" t="s">
        <v>43</v>
      </c>
      <c r="D428" t="s">
        <v>27</v>
      </c>
      <c r="E428" t="s">
        <v>21</v>
      </c>
      <c r="F428" s="3" t="s">
        <v>36</v>
      </c>
      <c r="G428" s="1">
        <v>43506</v>
      </c>
      <c r="H428">
        <v>7.4</v>
      </c>
    </row>
    <row r="429" spans="1:8" x14ac:dyDescent="0.35">
      <c r="A429" t="s">
        <v>973</v>
      </c>
      <c r="B429" t="s">
        <v>18</v>
      </c>
      <c r="C429" t="s">
        <v>19</v>
      </c>
      <c r="D429" t="s">
        <v>27</v>
      </c>
      <c r="E429" t="s">
        <v>21</v>
      </c>
      <c r="F429" s="3" t="s">
        <v>36</v>
      </c>
      <c r="G429" s="1">
        <v>43554</v>
      </c>
      <c r="H429">
        <v>7.4</v>
      </c>
    </row>
    <row r="430" spans="1:8" x14ac:dyDescent="0.35">
      <c r="A430" t="s">
        <v>1018</v>
      </c>
      <c r="B430" t="s">
        <v>18</v>
      </c>
      <c r="C430" t="s">
        <v>19</v>
      </c>
      <c r="D430" t="s">
        <v>20</v>
      </c>
      <c r="E430" t="s">
        <v>21</v>
      </c>
      <c r="F430" s="3" t="s">
        <v>36</v>
      </c>
      <c r="G430" s="1">
        <v>43538</v>
      </c>
      <c r="H430">
        <v>7.4</v>
      </c>
    </row>
    <row r="431" spans="1:8" x14ac:dyDescent="0.35">
      <c r="A431" t="s">
        <v>141</v>
      </c>
      <c r="B431" t="s">
        <v>18</v>
      </c>
      <c r="C431" t="s">
        <v>19</v>
      </c>
      <c r="D431" t="s">
        <v>20</v>
      </c>
      <c r="E431" t="s">
        <v>31</v>
      </c>
      <c r="F431" s="3" t="s">
        <v>28</v>
      </c>
      <c r="G431" s="1">
        <v>43477</v>
      </c>
      <c r="H431">
        <v>7.3</v>
      </c>
    </row>
    <row r="432" spans="1:8" x14ac:dyDescent="0.35">
      <c r="A432" t="s">
        <v>382</v>
      </c>
      <c r="B432" t="s">
        <v>18</v>
      </c>
      <c r="C432" t="s">
        <v>19</v>
      </c>
      <c r="D432" t="s">
        <v>20</v>
      </c>
      <c r="E432" t="s">
        <v>31</v>
      </c>
      <c r="F432" s="3" t="s">
        <v>28</v>
      </c>
      <c r="G432" s="1">
        <v>43500</v>
      </c>
      <c r="H432">
        <v>7.3</v>
      </c>
    </row>
    <row r="433" spans="1:8" x14ac:dyDescent="0.35">
      <c r="A433" t="s">
        <v>585</v>
      </c>
      <c r="B433" t="s">
        <v>18</v>
      </c>
      <c r="C433" t="s">
        <v>19</v>
      </c>
      <c r="D433" t="s">
        <v>27</v>
      </c>
      <c r="E433" t="s">
        <v>21</v>
      </c>
      <c r="F433" s="3" t="s">
        <v>28</v>
      </c>
      <c r="G433" s="1">
        <v>43488</v>
      </c>
      <c r="H433">
        <v>7.3</v>
      </c>
    </row>
    <row r="434" spans="1:8" x14ac:dyDescent="0.35">
      <c r="A434" t="s">
        <v>596</v>
      </c>
      <c r="B434" t="s">
        <v>42</v>
      </c>
      <c r="C434" t="s">
        <v>43</v>
      </c>
      <c r="D434" t="s">
        <v>27</v>
      </c>
      <c r="E434" t="s">
        <v>31</v>
      </c>
      <c r="F434" s="3" t="s">
        <v>28</v>
      </c>
      <c r="G434" s="1">
        <v>43538</v>
      </c>
      <c r="H434">
        <v>7.3</v>
      </c>
    </row>
    <row r="435" spans="1:8" x14ac:dyDescent="0.35">
      <c r="A435" t="s">
        <v>981</v>
      </c>
      <c r="B435" t="s">
        <v>18</v>
      </c>
      <c r="C435" t="s">
        <v>19</v>
      </c>
      <c r="D435" t="s">
        <v>27</v>
      </c>
      <c r="E435" t="s">
        <v>21</v>
      </c>
      <c r="F435" s="3" t="s">
        <v>28</v>
      </c>
      <c r="G435" s="1">
        <v>43470</v>
      </c>
      <c r="H435">
        <v>7.3</v>
      </c>
    </row>
    <row r="436" spans="1:8" x14ac:dyDescent="0.35">
      <c r="A436" t="s">
        <v>160</v>
      </c>
      <c r="B436" t="s">
        <v>42</v>
      </c>
      <c r="C436" t="s">
        <v>43</v>
      </c>
      <c r="D436" t="s">
        <v>20</v>
      </c>
      <c r="E436" t="s">
        <v>21</v>
      </c>
      <c r="F436" s="3" t="s">
        <v>46</v>
      </c>
      <c r="G436" s="1">
        <v>43533</v>
      </c>
      <c r="H436">
        <v>7.3</v>
      </c>
    </row>
    <row r="437" spans="1:8" x14ac:dyDescent="0.35">
      <c r="A437" t="s">
        <v>522</v>
      </c>
      <c r="B437" t="s">
        <v>42</v>
      </c>
      <c r="C437" t="s">
        <v>43</v>
      </c>
      <c r="D437" t="s">
        <v>27</v>
      </c>
      <c r="E437" t="s">
        <v>21</v>
      </c>
      <c r="F437" s="3" t="s">
        <v>46</v>
      </c>
      <c r="G437" s="1">
        <v>43524</v>
      </c>
      <c r="H437">
        <v>7.3</v>
      </c>
    </row>
    <row r="438" spans="1:8" x14ac:dyDescent="0.35">
      <c r="A438" t="s">
        <v>123</v>
      </c>
      <c r="B438" t="s">
        <v>18</v>
      </c>
      <c r="C438" t="s">
        <v>19</v>
      </c>
      <c r="D438" t="s">
        <v>20</v>
      </c>
      <c r="E438" t="s">
        <v>31</v>
      </c>
      <c r="F438" s="3" t="s">
        <v>44</v>
      </c>
      <c r="G438" s="1">
        <v>43551</v>
      </c>
      <c r="H438">
        <v>7.3</v>
      </c>
    </row>
    <row r="439" spans="1:8" x14ac:dyDescent="0.35">
      <c r="A439" t="s">
        <v>352</v>
      </c>
      <c r="B439" t="s">
        <v>25</v>
      </c>
      <c r="C439" t="s">
        <v>26</v>
      </c>
      <c r="D439" t="s">
        <v>20</v>
      </c>
      <c r="E439" t="s">
        <v>21</v>
      </c>
      <c r="F439" s="3" t="s">
        <v>44</v>
      </c>
      <c r="G439" s="1">
        <v>43505</v>
      </c>
      <c r="H439">
        <v>7.3</v>
      </c>
    </row>
    <row r="440" spans="1:8" x14ac:dyDescent="0.35">
      <c r="A440" t="s">
        <v>616</v>
      </c>
      <c r="B440" t="s">
        <v>25</v>
      </c>
      <c r="C440" t="s">
        <v>26</v>
      </c>
      <c r="D440" t="s">
        <v>27</v>
      </c>
      <c r="E440" t="s">
        <v>31</v>
      </c>
      <c r="F440" s="3" t="s">
        <v>44</v>
      </c>
      <c r="G440" s="1">
        <v>43472</v>
      </c>
      <c r="H440">
        <v>7.3</v>
      </c>
    </row>
    <row r="441" spans="1:8" x14ac:dyDescent="0.35">
      <c r="A441" t="s">
        <v>946</v>
      </c>
      <c r="B441" t="s">
        <v>42</v>
      </c>
      <c r="C441" t="s">
        <v>43</v>
      </c>
      <c r="D441" t="s">
        <v>20</v>
      </c>
      <c r="E441" t="s">
        <v>21</v>
      </c>
      <c r="F441" s="3" t="s">
        <v>44</v>
      </c>
      <c r="G441" s="1">
        <v>43551</v>
      </c>
      <c r="H441">
        <v>7.3</v>
      </c>
    </row>
    <row r="442" spans="1:8" x14ac:dyDescent="0.35">
      <c r="A442" t="s">
        <v>430</v>
      </c>
      <c r="B442" t="s">
        <v>18</v>
      </c>
      <c r="C442" t="s">
        <v>19</v>
      </c>
      <c r="D442" t="s">
        <v>27</v>
      </c>
      <c r="E442" t="s">
        <v>21</v>
      </c>
      <c r="F442" s="3" t="s">
        <v>22</v>
      </c>
      <c r="G442" s="1">
        <v>43530</v>
      </c>
      <c r="H442">
        <v>7.3</v>
      </c>
    </row>
    <row r="443" spans="1:8" x14ac:dyDescent="0.35">
      <c r="A443" t="s">
        <v>901</v>
      </c>
      <c r="B443" t="s">
        <v>25</v>
      </c>
      <c r="C443" t="s">
        <v>26</v>
      </c>
      <c r="D443" t="s">
        <v>20</v>
      </c>
      <c r="E443" t="s">
        <v>31</v>
      </c>
      <c r="F443" s="3" t="s">
        <v>22</v>
      </c>
      <c r="G443" s="1">
        <v>43491</v>
      </c>
      <c r="H443">
        <v>7.3</v>
      </c>
    </row>
    <row r="444" spans="1:8" x14ac:dyDescent="0.35">
      <c r="A444" t="s">
        <v>465</v>
      </c>
      <c r="B444" t="s">
        <v>18</v>
      </c>
      <c r="C444" t="s">
        <v>19</v>
      </c>
      <c r="D444" t="s">
        <v>20</v>
      </c>
      <c r="E444" t="s">
        <v>21</v>
      </c>
      <c r="F444" s="3" t="s">
        <v>32</v>
      </c>
      <c r="G444" s="1">
        <v>43532</v>
      </c>
      <c r="H444">
        <v>7.3</v>
      </c>
    </row>
    <row r="445" spans="1:8" x14ac:dyDescent="0.35">
      <c r="A445" t="s">
        <v>557</v>
      </c>
      <c r="B445" t="s">
        <v>25</v>
      </c>
      <c r="C445" t="s">
        <v>26</v>
      </c>
      <c r="D445" t="s">
        <v>20</v>
      </c>
      <c r="E445" t="s">
        <v>21</v>
      </c>
      <c r="F445" s="3" t="s">
        <v>32</v>
      </c>
      <c r="G445" s="1">
        <v>43544</v>
      </c>
      <c r="H445">
        <v>7.3</v>
      </c>
    </row>
    <row r="446" spans="1:8" x14ac:dyDescent="0.35">
      <c r="A446" t="s">
        <v>688</v>
      </c>
      <c r="B446" t="s">
        <v>18</v>
      </c>
      <c r="C446" t="s">
        <v>19</v>
      </c>
      <c r="D446" t="s">
        <v>20</v>
      </c>
      <c r="E446" t="s">
        <v>31</v>
      </c>
      <c r="F446" s="3" t="s">
        <v>32</v>
      </c>
      <c r="G446" s="1">
        <v>43499</v>
      </c>
      <c r="H446">
        <v>7.3</v>
      </c>
    </row>
    <row r="447" spans="1:8" x14ac:dyDescent="0.35">
      <c r="A447" t="s">
        <v>187</v>
      </c>
      <c r="B447" t="s">
        <v>25</v>
      </c>
      <c r="C447" t="s">
        <v>26</v>
      </c>
      <c r="D447" t="s">
        <v>20</v>
      </c>
      <c r="E447" t="s">
        <v>31</v>
      </c>
      <c r="F447" s="3" t="s">
        <v>36</v>
      </c>
      <c r="G447" s="1">
        <v>43535</v>
      </c>
      <c r="H447">
        <v>7.3</v>
      </c>
    </row>
    <row r="448" spans="1:8" x14ac:dyDescent="0.35">
      <c r="A448" t="s">
        <v>712</v>
      </c>
      <c r="B448" t="s">
        <v>42</v>
      </c>
      <c r="C448" t="s">
        <v>43</v>
      </c>
      <c r="D448" t="s">
        <v>20</v>
      </c>
      <c r="E448" t="s">
        <v>21</v>
      </c>
      <c r="F448" s="3" t="s">
        <v>36</v>
      </c>
      <c r="G448" s="1">
        <v>43515</v>
      </c>
      <c r="H448">
        <v>7.3</v>
      </c>
    </row>
    <row r="449" spans="1:8" x14ac:dyDescent="0.35">
      <c r="A449" t="s">
        <v>131</v>
      </c>
      <c r="B449" t="s">
        <v>18</v>
      </c>
      <c r="C449" t="s">
        <v>19</v>
      </c>
      <c r="D449" t="s">
        <v>27</v>
      </c>
      <c r="E449" t="s">
        <v>31</v>
      </c>
      <c r="F449" s="3" t="s">
        <v>28</v>
      </c>
      <c r="G449" s="1">
        <v>43532</v>
      </c>
      <c r="H449">
        <v>7.2</v>
      </c>
    </row>
    <row r="450" spans="1:8" x14ac:dyDescent="0.35">
      <c r="A450" t="s">
        <v>428</v>
      </c>
      <c r="B450" t="s">
        <v>18</v>
      </c>
      <c r="C450" t="s">
        <v>19</v>
      </c>
      <c r="D450" t="s">
        <v>20</v>
      </c>
      <c r="E450" t="s">
        <v>31</v>
      </c>
      <c r="F450" s="3" t="s">
        <v>28</v>
      </c>
      <c r="G450" s="1">
        <v>43509</v>
      </c>
      <c r="H450">
        <v>7.2</v>
      </c>
    </row>
    <row r="451" spans="1:8" x14ac:dyDescent="0.35">
      <c r="A451" t="s">
        <v>748</v>
      </c>
      <c r="B451" t="s">
        <v>25</v>
      </c>
      <c r="C451" t="s">
        <v>26</v>
      </c>
      <c r="D451" t="s">
        <v>27</v>
      </c>
      <c r="E451" t="s">
        <v>21</v>
      </c>
      <c r="F451" s="3" t="s">
        <v>28</v>
      </c>
      <c r="G451" s="1">
        <v>43515</v>
      </c>
      <c r="H451">
        <v>7.2</v>
      </c>
    </row>
    <row r="452" spans="1:8" x14ac:dyDescent="0.35">
      <c r="A452" t="s">
        <v>137</v>
      </c>
      <c r="B452" t="s">
        <v>25</v>
      </c>
      <c r="C452" t="s">
        <v>26</v>
      </c>
      <c r="D452" t="s">
        <v>27</v>
      </c>
      <c r="E452" t="s">
        <v>31</v>
      </c>
      <c r="F452" s="3" t="s">
        <v>46</v>
      </c>
      <c r="G452" s="1">
        <v>43525</v>
      </c>
      <c r="H452">
        <v>7.2</v>
      </c>
    </row>
    <row r="453" spans="1:8" x14ac:dyDescent="0.35">
      <c r="A453" t="s">
        <v>527</v>
      </c>
      <c r="B453" t="s">
        <v>18</v>
      </c>
      <c r="C453" t="s">
        <v>19</v>
      </c>
      <c r="D453" t="s">
        <v>20</v>
      </c>
      <c r="E453" t="s">
        <v>21</v>
      </c>
      <c r="F453" s="3" t="s">
        <v>46</v>
      </c>
      <c r="G453" s="1">
        <v>43539</v>
      </c>
      <c r="H453">
        <v>7.2</v>
      </c>
    </row>
    <row r="454" spans="1:8" x14ac:dyDescent="0.35">
      <c r="A454" t="s">
        <v>567</v>
      </c>
      <c r="B454" t="s">
        <v>18</v>
      </c>
      <c r="C454" t="s">
        <v>19</v>
      </c>
      <c r="D454" t="s">
        <v>20</v>
      </c>
      <c r="E454" t="s">
        <v>31</v>
      </c>
      <c r="F454" s="3" t="s">
        <v>46</v>
      </c>
      <c r="G454" s="1">
        <v>43489</v>
      </c>
      <c r="H454">
        <v>7.2</v>
      </c>
    </row>
    <row r="455" spans="1:8" x14ac:dyDescent="0.35">
      <c r="A455" t="s">
        <v>648</v>
      </c>
      <c r="B455" t="s">
        <v>42</v>
      </c>
      <c r="C455" t="s">
        <v>43</v>
      </c>
      <c r="D455" t="s">
        <v>20</v>
      </c>
      <c r="E455" t="s">
        <v>31</v>
      </c>
      <c r="F455" s="3" t="s">
        <v>46</v>
      </c>
      <c r="G455" s="1">
        <v>43489</v>
      </c>
      <c r="H455">
        <v>7.2</v>
      </c>
    </row>
    <row r="456" spans="1:8" x14ac:dyDescent="0.35">
      <c r="A456" t="s">
        <v>754</v>
      </c>
      <c r="B456" t="s">
        <v>18</v>
      </c>
      <c r="C456" t="s">
        <v>19</v>
      </c>
      <c r="D456" t="s">
        <v>27</v>
      </c>
      <c r="E456" t="s">
        <v>31</v>
      </c>
      <c r="F456" s="3" t="s">
        <v>46</v>
      </c>
      <c r="G456" s="1">
        <v>43513</v>
      </c>
      <c r="H456">
        <v>7.2</v>
      </c>
    </row>
    <row r="457" spans="1:8" x14ac:dyDescent="0.35">
      <c r="A457" t="s">
        <v>504</v>
      </c>
      <c r="B457" t="s">
        <v>25</v>
      </c>
      <c r="C457" t="s">
        <v>26</v>
      </c>
      <c r="D457" t="s">
        <v>27</v>
      </c>
      <c r="E457" t="s">
        <v>31</v>
      </c>
      <c r="F457" s="3" t="s">
        <v>44</v>
      </c>
      <c r="G457" s="1">
        <v>43505</v>
      </c>
      <c r="H457">
        <v>7.2</v>
      </c>
    </row>
    <row r="458" spans="1:8" x14ac:dyDescent="0.35">
      <c r="A458" t="s">
        <v>40</v>
      </c>
      <c r="B458" t="s">
        <v>18</v>
      </c>
      <c r="C458" t="s">
        <v>19</v>
      </c>
      <c r="D458" t="s">
        <v>20</v>
      </c>
      <c r="E458" t="s">
        <v>21</v>
      </c>
      <c r="F458" s="3" t="s">
        <v>22</v>
      </c>
      <c r="G458" s="1">
        <v>43475</v>
      </c>
      <c r="H458">
        <v>7.2</v>
      </c>
    </row>
    <row r="459" spans="1:8" x14ac:dyDescent="0.35">
      <c r="A459" t="s">
        <v>80</v>
      </c>
      <c r="B459" t="s">
        <v>25</v>
      </c>
      <c r="C459" t="s">
        <v>26</v>
      </c>
      <c r="D459" t="s">
        <v>20</v>
      </c>
      <c r="E459" t="s">
        <v>31</v>
      </c>
      <c r="F459" s="3" t="s">
        <v>22</v>
      </c>
      <c r="G459" s="1">
        <v>43540</v>
      </c>
      <c r="H459">
        <v>7.2</v>
      </c>
    </row>
    <row r="460" spans="1:8" x14ac:dyDescent="0.35">
      <c r="A460" t="s">
        <v>926</v>
      </c>
      <c r="B460" t="s">
        <v>25</v>
      </c>
      <c r="C460" t="s">
        <v>26</v>
      </c>
      <c r="D460" t="s">
        <v>27</v>
      </c>
      <c r="E460" t="s">
        <v>21</v>
      </c>
      <c r="F460" s="3" t="s">
        <v>22</v>
      </c>
      <c r="G460" s="1">
        <v>43517</v>
      </c>
      <c r="H460">
        <v>7.2</v>
      </c>
    </row>
    <row r="461" spans="1:8" x14ac:dyDescent="0.35">
      <c r="A461" t="s">
        <v>226</v>
      </c>
      <c r="B461" t="s">
        <v>42</v>
      </c>
      <c r="C461" t="s">
        <v>43</v>
      </c>
      <c r="D461" t="s">
        <v>27</v>
      </c>
      <c r="E461" t="s">
        <v>21</v>
      </c>
      <c r="F461" s="3" t="s">
        <v>32</v>
      </c>
      <c r="G461" s="1">
        <v>43507</v>
      </c>
      <c r="H461">
        <v>7.2</v>
      </c>
    </row>
    <row r="462" spans="1:8" x14ac:dyDescent="0.35">
      <c r="A462" t="s">
        <v>399</v>
      </c>
      <c r="B462" t="s">
        <v>18</v>
      </c>
      <c r="C462" t="s">
        <v>19</v>
      </c>
      <c r="D462" t="s">
        <v>27</v>
      </c>
      <c r="E462" t="s">
        <v>31</v>
      </c>
      <c r="F462" s="3" t="s">
        <v>32</v>
      </c>
      <c r="G462" s="1">
        <v>43486</v>
      </c>
      <c r="H462">
        <v>7.2</v>
      </c>
    </row>
    <row r="463" spans="1:8" x14ac:dyDescent="0.35">
      <c r="A463" t="s">
        <v>1002</v>
      </c>
      <c r="B463" t="s">
        <v>18</v>
      </c>
      <c r="C463" t="s">
        <v>19</v>
      </c>
      <c r="D463" t="s">
        <v>27</v>
      </c>
      <c r="E463" t="s">
        <v>21</v>
      </c>
      <c r="F463" s="3" t="s">
        <v>32</v>
      </c>
      <c r="G463" s="1">
        <v>43528</v>
      </c>
      <c r="H463">
        <v>7.2</v>
      </c>
    </row>
    <row r="464" spans="1:8" x14ac:dyDescent="0.35">
      <c r="A464" t="s">
        <v>165</v>
      </c>
      <c r="B464" t="s">
        <v>42</v>
      </c>
      <c r="C464" t="s">
        <v>43</v>
      </c>
      <c r="D464" t="s">
        <v>27</v>
      </c>
      <c r="E464" t="s">
        <v>21</v>
      </c>
      <c r="F464" s="3" t="s">
        <v>36</v>
      </c>
      <c r="G464" s="1">
        <v>43504</v>
      </c>
      <c r="H464">
        <v>7.2</v>
      </c>
    </row>
    <row r="465" spans="1:8" x14ac:dyDescent="0.35">
      <c r="A465" t="s">
        <v>288</v>
      </c>
      <c r="B465" t="s">
        <v>25</v>
      </c>
      <c r="C465" t="s">
        <v>26</v>
      </c>
      <c r="D465" t="s">
        <v>27</v>
      </c>
      <c r="E465" t="s">
        <v>21</v>
      </c>
      <c r="F465" s="3" t="s">
        <v>36</v>
      </c>
      <c r="G465" s="1">
        <v>43526</v>
      </c>
      <c r="H465">
        <v>7.2</v>
      </c>
    </row>
    <row r="466" spans="1:8" x14ac:dyDescent="0.35">
      <c r="A466" t="s">
        <v>965</v>
      </c>
      <c r="B466" t="s">
        <v>42</v>
      </c>
      <c r="C466" t="s">
        <v>43</v>
      </c>
      <c r="D466" t="s">
        <v>27</v>
      </c>
      <c r="E466" t="s">
        <v>31</v>
      </c>
      <c r="F466" s="3" t="s">
        <v>36</v>
      </c>
      <c r="G466" s="1">
        <v>43526</v>
      </c>
      <c r="H466">
        <v>7.2</v>
      </c>
    </row>
    <row r="467" spans="1:8" x14ac:dyDescent="0.35">
      <c r="A467" t="s">
        <v>48</v>
      </c>
      <c r="B467" t="s">
        <v>18</v>
      </c>
      <c r="C467" t="s">
        <v>19</v>
      </c>
      <c r="D467" t="s">
        <v>27</v>
      </c>
      <c r="E467" t="s">
        <v>21</v>
      </c>
      <c r="F467" s="3" t="s">
        <v>28</v>
      </c>
      <c r="G467" s="1">
        <v>43508</v>
      </c>
      <c r="H467">
        <v>7.1</v>
      </c>
    </row>
    <row r="468" spans="1:8" x14ac:dyDescent="0.35">
      <c r="A468" t="s">
        <v>685</v>
      </c>
      <c r="B468" t="s">
        <v>25</v>
      </c>
      <c r="C468" t="s">
        <v>26</v>
      </c>
      <c r="D468" t="s">
        <v>27</v>
      </c>
      <c r="E468" t="s">
        <v>31</v>
      </c>
      <c r="F468" s="3" t="s">
        <v>28</v>
      </c>
      <c r="G468" s="1">
        <v>43520</v>
      </c>
      <c r="H468">
        <v>7.1</v>
      </c>
    </row>
    <row r="469" spans="1:8" x14ac:dyDescent="0.35">
      <c r="A469" t="s">
        <v>993</v>
      </c>
      <c r="B469" t="s">
        <v>42</v>
      </c>
      <c r="C469" t="s">
        <v>43</v>
      </c>
      <c r="D469" t="s">
        <v>27</v>
      </c>
      <c r="E469" t="s">
        <v>31</v>
      </c>
      <c r="F469" s="3" t="s">
        <v>28</v>
      </c>
      <c r="G469" s="1">
        <v>43503</v>
      </c>
      <c r="H469">
        <v>7.1</v>
      </c>
    </row>
    <row r="470" spans="1:8" x14ac:dyDescent="0.35">
      <c r="A470" t="s">
        <v>151</v>
      </c>
      <c r="B470" t="s">
        <v>25</v>
      </c>
      <c r="C470" t="s">
        <v>26</v>
      </c>
      <c r="D470" t="s">
        <v>27</v>
      </c>
      <c r="E470" t="s">
        <v>21</v>
      </c>
      <c r="F470" s="3" t="s">
        <v>46</v>
      </c>
      <c r="G470" s="1">
        <v>43526</v>
      </c>
      <c r="H470">
        <v>7.1</v>
      </c>
    </row>
    <row r="471" spans="1:8" x14ac:dyDescent="0.35">
      <c r="A471" t="s">
        <v>530</v>
      </c>
      <c r="B471" t="s">
        <v>42</v>
      </c>
      <c r="C471" t="s">
        <v>43</v>
      </c>
      <c r="D471" t="s">
        <v>27</v>
      </c>
      <c r="E471" t="s">
        <v>31</v>
      </c>
      <c r="F471" s="3" t="s">
        <v>46</v>
      </c>
      <c r="G471" s="1">
        <v>43522</v>
      </c>
      <c r="H471">
        <v>7.1</v>
      </c>
    </row>
    <row r="472" spans="1:8" x14ac:dyDescent="0.35">
      <c r="A472" t="s">
        <v>718</v>
      </c>
      <c r="B472" t="s">
        <v>25</v>
      </c>
      <c r="C472" t="s">
        <v>26</v>
      </c>
      <c r="D472" t="s">
        <v>27</v>
      </c>
      <c r="E472" t="s">
        <v>21</v>
      </c>
      <c r="F472" s="3" t="s">
        <v>46</v>
      </c>
      <c r="G472" s="1">
        <v>43474</v>
      </c>
      <c r="H472">
        <v>7.1</v>
      </c>
    </row>
    <row r="473" spans="1:8" x14ac:dyDescent="0.35">
      <c r="A473" t="s">
        <v>756</v>
      </c>
      <c r="B473" t="s">
        <v>42</v>
      </c>
      <c r="C473" t="s">
        <v>43</v>
      </c>
      <c r="D473" t="s">
        <v>27</v>
      </c>
      <c r="E473" t="s">
        <v>21</v>
      </c>
      <c r="F473" s="3" t="s">
        <v>46</v>
      </c>
      <c r="G473" s="1">
        <v>43498</v>
      </c>
      <c r="H473">
        <v>7.1</v>
      </c>
    </row>
    <row r="474" spans="1:8" x14ac:dyDescent="0.35">
      <c r="A474" t="s">
        <v>329</v>
      </c>
      <c r="B474" t="s">
        <v>18</v>
      </c>
      <c r="C474" t="s">
        <v>19</v>
      </c>
      <c r="D474" t="s">
        <v>20</v>
      </c>
      <c r="E474" t="s">
        <v>21</v>
      </c>
      <c r="F474" s="3" t="s">
        <v>44</v>
      </c>
      <c r="G474" s="1">
        <v>43486</v>
      </c>
      <c r="H474">
        <v>7.1</v>
      </c>
    </row>
    <row r="475" spans="1:8" x14ac:dyDescent="0.35">
      <c r="A475" t="s">
        <v>400</v>
      </c>
      <c r="B475" t="s">
        <v>25</v>
      </c>
      <c r="C475" t="s">
        <v>26</v>
      </c>
      <c r="D475" t="s">
        <v>27</v>
      </c>
      <c r="E475" t="s">
        <v>21</v>
      </c>
      <c r="F475" s="3" t="s">
        <v>44</v>
      </c>
      <c r="G475" s="1">
        <v>43515</v>
      </c>
      <c r="H475">
        <v>7.1</v>
      </c>
    </row>
    <row r="476" spans="1:8" x14ac:dyDescent="0.35">
      <c r="A476" t="s">
        <v>906</v>
      </c>
      <c r="B476" t="s">
        <v>18</v>
      </c>
      <c r="C476" t="s">
        <v>19</v>
      </c>
      <c r="D476" t="s">
        <v>20</v>
      </c>
      <c r="E476" t="s">
        <v>31</v>
      </c>
      <c r="F476" s="3" t="s">
        <v>44</v>
      </c>
      <c r="G476" s="1">
        <v>43512</v>
      </c>
      <c r="H476">
        <v>7.1</v>
      </c>
    </row>
    <row r="477" spans="1:8" x14ac:dyDescent="0.35">
      <c r="A477" t="s">
        <v>577</v>
      </c>
      <c r="B477" t="s">
        <v>25</v>
      </c>
      <c r="C477" t="s">
        <v>26</v>
      </c>
      <c r="D477" t="s">
        <v>20</v>
      </c>
      <c r="E477" t="s">
        <v>31</v>
      </c>
      <c r="F477" s="3" t="s">
        <v>22</v>
      </c>
      <c r="G477" s="1">
        <v>43468</v>
      </c>
      <c r="H477">
        <v>7.1</v>
      </c>
    </row>
    <row r="478" spans="1:8" x14ac:dyDescent="0.35">
      <c r="A478" t="s">
        <v>126</v>
      </c>
      <c r="B478" t="s">
        <v>25</v>
      </c>
      <c r="C478" t="s">
        <v>26</v>
      </c>
      <c r="D478" t="s">
        <v>20</v>
      </c>
      <c r="E478" t="s">
        <v>21</v>
      </c>
      <c r="F478" s="3" t="s">
        <v>32</v>
      </c>
      <c r="G478" s="1">
        <v>43488</v>
      </c>
      <c r="H478">
        <v>7.1</v>
      </c>
    </row>
    <row r="479" spans="1:8" x14ac:dyDescent="0.35">
      <c r="A479" t="s">
        <v>312</v>
      </c>
      <c r="B479" t="s">
        <v>25</v>
      </c>
      <c r="C479" t="s">
        <v>26</v>
      </c>
      <c r="D479" t="s">
        <v>20</v>
      </c>
      <c r="E479" t="s">
        <v>21</v>
      </c>
      <c r="F479" s="3" t="s">
        <v>32</v>
      </c>
      <c r="G479" s="1">
        <v>43472</v>
      </c>
      <c r="H479">
        <v>7.1</v>
      </c>
    </row>
    <row r="480" spans="1:8" x14ac:dyDescent="0.35">
      <c r="A480" t="s">
        <v>966</v>
      </c>
      <c r="B480" t="s">
        <v>42</v>
      </c>
      <c r="C480" t="s">
        <v>43</v>
      </c>
      <c r="D480" t="s">
        <v>27</v>
      </c>
      <c r="E480" t="s">
        <v>31</v>
      </c>
      <c r="F480" s="3" t="s">
        <v>32</v>
      </c>
      <c r="G480" s="1">
        <v>43548</v>
      </c>
      <c r="H480">
        <v>7.1</v>
      </c>
    </row>
    <row r="481" spans="1:8" x14ac:dyDescent="0.35">
      <c r="A481" t="s">
        <v>501</v>
      </c>
      <c r="B481" t="s">
        <v>25</v>
      </c>
      <c r="C481" t="s">
        <v>26</v>
      </c>
      <c r="D481" t="s">
        <v>20</v>
      </c>
      <c r="E481" t="s">
        <v>21</v>
      </c>
      <c r="F481" s="3" t="s">
        <v>36</v>
      </c>
      <c r="G481" s="1">
        <v>43526</v>
      </c>
      <c r="H481">
        <v>7.1</v>
      </c>
    </row>
    <row r="482" spans="1:8" x14ac:dyDescent="0.35">
      <c r="A482" t="s">
        <v>561</v>
      </c>
      <c r="B482" t="s">
        <v>18</v>
      </c>
      <c r="C482" t="s">
        <v>19</v>
      </c>
      <c r="D482" t="s">
        <v>20</v>
      </c>
      <c r="E482" t="s">
        <v>21</v>
      </c>
      <c r="F482" s="3" t="s">
        <v>36</v>
      </c>
      <c r="G482" s="1">
        <v>43521</v>
      </c>
      <c r="H482">
        <v>7.1</v>
      </c>
    </row>
    <row r="483" spans="1:8" x14ac:dyDescent="0.35">
      <c r="A483" t="s">
        <v>326</v>
      </c>
      <c r="B483" t="s">
        <v>42</v>
      </c>
      <c r="C483" t="s">
        <v>43</v>
      </c>
      <c r="D483" t="s">
        <v>20</v>
      </c>
      <c r="E483" t="s">
        <v>31</v>
      </c>
      <c r="F483" s="3" t="s">
        <v>28</v>
      </c>
      <c r="G483" s="1">
        <v>43489</v>
      </c>
      <c r="H483">
        <v>7</v>
      </c>
    </row>
    <row r="484" spans="1:8" x14ac:dyDescent="0.35">
      <c r="A484" t="s">
        <v>788</v>
      </c>
      <c r="B484" t="s">
        <v>18</v>
      </c>
      <c r="C484" t="s">
        <v>19</v>
      </c>
      <c r="D484" t="s">
        <v>20</v>
      </c>
      <c r="E484" t="s">
        <v>21</v>
      </c>
      <c r="F484" s="3" t="s">
        <v>28</v>
      </c>
      <c r="G484" s="1">
        <v>43518</v>
      </c>
      <c r="H484">
        <v>7</v>
      </c>
    </row>
    <row r="485" spans="1:8" x14ac:dyDescent="0.35">
      <c r="A485" t="s">
        <v>411</v>
      </c>
      <c r="B485" t="s">
        <v>18</v>
      </c>
      <c r="C485" t="s">
        <v>19</v>
      </c>
      <c r="D485" t="s">
        <v>20</v>
      </c>
      <c r="E485" t="s">
        <v>21</v>
      </c>
      <c r="F485" s="3" t="s">
        <v>46</v>
      </c>
      <c r="G485" s="1">
        <v>43479</v>
      </c>
      <c r="H485">
        <v>7</v>
      </c>
    </row>
    <row r="486" spans="1:8" x14ac:dyDescent="0.35">
      <c r="A486" t="s">
        <v>461</v>
      </c>
      <c r="B486" t="s">
        <v>42</v>
      </c>
      <c r="C486" t="s">
        <v>43</v>
      </c>
      <c r="D486" t="s">
        <v>20</v>
      </c>
      <c r="E486" t="s">
        <v>31</v>
      </c>
      <c r="F486" s="3" t="s">
        <v>46</v>
      </c>
      <c r="G486" s="1">
        <v>43467</v>
      </c>
      <c r="H486">
        <v>7</v>
      </c>
    </row>
    <row r="487" spans="1:8" x14ac:dyDescent="0.35">
      <c r="A487" t="s">
        <v>1011</v>
      </c>
      <c r="B487" t="s">
        <v>42</v>
      </c>
      <c r="C487" t="s">
        <v>43</v>
      </c>
      <c r="D487" t="s">
        <v>20</v>
      </c>
      <c r="E487" t="s">
        <v>31</v>
      </c>
      <c r="F487" s="3" t="s">
        <v>46</v>
      </c>
      <c r="G487" s="1">
        <v>43530</v>
      </c>
      <c r="H487">
        <v>7</v>
      </c>
    </row>
    <row r="488" spans="1:8" x14ac:dyDescent="0.35">
      <c r="A488" t="s">
        <v>198</v>
      </c>
      <c r="B488" t="s">
        <v>18</v>
      </c>
      <c r="C488" t="s">
        <v>19</v>
      </c>
      <c r="D488" t="s">
        <v>27</v>
      </c>
      <c r="E488" t="s">
        <v>31</v>
      </c>
      <c r="F488" s="3" t="s">
        <v>44</v>
      </c>
      <c r="G488" s="1">
        <v>43537</v>
      </c>
      <c r="H488">
        <v>7</v>
      </c>
    </row>
    <row r="489" spans="1:8" x14ac:dyDescent="0.35">
      <c r="A489" t="s">
        <v>474</v>
      </c>
      <c r="B489" t="s">
        <v>25</v>
      </c>
      <c r="C489" t="s">
        <v>26</v>
      </c>
      <c r="D489" t="s">
        <v>20</v>
      </c>
      <c r="E489" t="s">
        <v>31</v>
      </c>
      <c r="F489" s="3" t="s">
        <v>44</v>
      </c>
      <c r="G489" s="1">
        <v>43532</v>
      </c>
      <c r="H489">
        <v>7</v>
      </c>
    </row>
    <row r="490" spans="1:8" x14ac:dyDescent="0.35">
      <c r="A490" t="s">
        <v>668</v>
      </c>
      <c r="B490" t="s">
        <v>18</v>
      </c>
      <c r="C490" t="s">
        <v>19</v>
      </c>
      <c r="D490" t="s">
        <v>20</v>
      </c>
      <c r="E490" t="s">
        <v>31</v>
      </c>
      <c r="F490" s="3" t="s">
        <v>44</v>
      </c>
      <c r="G490" s="1">
        <v>43480</v>
      </c>
      <c r="H490">
        <v>7</v>
      </c>
    </row>
    <row r="491" spans="1:8" x14ac:dyDescent="0.35">
      <c r="A491" t="s">
        <v>544</v>
      </c>
      <c r="B491" t="s">
        <v>42</v>
      </c>
      <c r="C491" t="s">
        <v>43</v>
      </c>
      <c r="D491" t="s">
        <v>20</v>
      </c>
      <c r="E491" t="s">
        <v>31</v>
      </c>
      <c r="F491" s="3" t="s">
        <v>22</v>
      </c>
      <c r="G491" s="1">
        <v>43553</v>
      </c>
      <c r="H491">
        <v>7</v>
      </c>
    </row>
    <row r="492" spans="1:8" x14ac:dyDescent="0.35">
      <c r="A492" t="s">
        <v>566</v>
      </c>
      <c r="B492" t="s">
        <v>18</v>
      </c>
      <c r="C492" t="s">
        <v>19</v>
      </c>
      <c r="D492" t="s">
        <v>27</v>
      </c>
      <c r="E492" t="s">
        <v>31</v>
      </c>
      <c r="F492" s="3" t="s">
        <v>22</v>
      </c>
      <c r="G492" s="1">
        <v>43508</v>
      </c>
      <c r="H492">
        <v>7</v>
      </c>
    </row>
    <row r="493" spans="1:8" x14ac:dyDescent="0.35">
      <c r="A493" t="s">
        <v>97</v>
      </c>
      <c r="B493" t="s">
        <v>25</v>
      </c>
      <c r="C493" t="s">
        <v>26</v>
      </c>
      <c r="D493" t="s">
        <v>27</v>
      </c>
      <c r="E493" t="s">
        <v>31</v>
      </c>
      <c r="F493" s="3" t="s">
        <v>32</v>
      </c>
      <c r="G493" s="1">
        <v>43520</v>
      </c>
      <c r="H493">
        <v>7</v>
      </c>
    </row>
    <row r="494" spans="1:8" x14ac:dyDescent="0.35">
      <c r="A494" t="s">
        <v>223</v>
      </c>
      <c r="B494" t="s">
        <v>42</v>
      </c>
      <c r="C494" t="s">
        <v>43</v>
      </c>
      <c r="D494" t="s">
        <v>20</v>
      </c>
      <c r="E494" t="s">
        <v>31</v>
      </c>
      <c r="F494" s="3" t="s">
        <v>32</v>
      </c>
      <c r="G494" s="1">
        <v>43504</v>
      </c>
      <c r="H494">
        <v>7</v>
      </c>
    </row>
    <row r="495" spans="1:8" x14ac:dyDescent="0.35">
      <c r="A495" t="s">
        <v>305</v>
      </c>
      <c r="B495" t="s">
        <v>18</v>
      </c>
      <c r="C495" t="s">
        <v>19</v>
      </c>
      <c r="D495" t="s">
        <v>20</v>
      </c>
      <c r="E495" t="s">
        <v>21</v>
      </c>
      <c r="F495" s="3" t="s">
        <v>32</v>
      </c>
      <c r="G495" s="1">
        <v>43469</v>
      </c>
      <c r="H495">
        <v>7</v>
      </c>
    </row>
    <row r="496" spans="1:8" x14ac:dyDescent="0.35">
      <c r="A496" t="s">
        <v>896</v>
      </c>
      <c r="B496" t="s">
        <v>25</v>
      </c>
      <c r="C496" t="s">
        <v>26</v>
      </c>
      <c r="D496" t="s">
        <v>20</v>
      </c>
      <c r="E496" t="s">
        <v>21</v>
      </c>
      <c r="F496" s="3" t="s">
        <v>32</v>
      </c>
      <c r="G496" s="1">
        <v>43516</v>
      </c>
      <c r="H496">
        <v>7</v>
      </c>
    </row>
    <row r="497" spans="1:8" x14ac:dyDescent="0.35">
      <c r="A497" t="s">
        <v>899</v>
      </c>
      <c r="B497" t="s">
        <v>42</v>
      </c>
      <c r="C497" t="s">
        <v>43</v>
      </c>
      <c r="D497" t="s">
        <v>27</v>
      </c>
      <c r="E497" t="s">
        <v>21</v>
      </c>
      <c r="F497" s="3" t="s">
        <v>32</v>
      </c>
      <c r="G497" s="1">
        <v>43477</v>
      </c>
      <c r="H497">
        <v>7</v>
      </c>
    </row>
    <row r="498" spans="1:8" x14ac:dyDescent="0.35">
      <c r="A498" t="s">
        <v>957</v>
      </c>
      <c r="B498" t="s">
        <v>42</v>
      </c>
      <c r="C498" t="s">
        <v>43</v>
      </c>
      <c r="D498" t="s">
        <v>27</v>
      </c>
      <c r="E498" t="s">
        <v>21</v>
      </c>
      <c r="F498" s="3" t="s">
        <v>32</v>
      </c>
      <c r="G498" s="1">
        <v>43504</v>
      </c>
      <c r="H498">
        <v>7</v>
      </c>
    </row>
    <row r="499" spans="1:8" x14ac:dyDescent="0.35">
      <c r="A499" t="s">
        <v>72</v>
      </c>
      <c r="B499" t="s">
        <v>18</v>
      </c>
      <c r="C499" t="s">
        <v>19</v>
      </c>
      <c r="D499" t="s">
        <v>20</v>
      </c>
      <c r="E499" t="s">
        <v>31</v>
      </c>
      <c r="F499" s="3" t="s">
        <v>36</v>
      </c>
      <c r="G499" s="1">
        <v>43534</v>
      </c>
      <c r="H499">
        <v>7</v>
      </c>
    </row>
    <row r="500" spans="1:8" x14ac:dyDescent="0.35">
      <c r="A500" t="s">
        <v>520</v>
      </c>
      <c r="B500" t="s">
        <v>25</v>
      </c>
      <c r="C500" t="s">
        <v>26</v>
      </c>
      <c r="D500" t="s">
        <v>20</v>
      </c>
      <c r="E500" t="s">
        <v>21</v>
      </c>
      <c r="F500" s="3" t="s">
        <v>36</v>
      </c>
      <c r="G500" s="1">
        <v>43466</v>
      </c>
      <c r="H500">
        <v>7</v>
      </c>
    </row>
    <row r="501" spans="1:8" x14ac:dyDescent="0.35">
      <c r="A501" t="s">
        <v>620</v>
      </c>
      <c r="B501" t="s">
        <v>42</v>
      </c>
      <c r="C501" t="s">
        <v>43</v>
      </c>
      <c r="D501" t="s">
        <v>27</v>
      </c>
      <c r="E501" t="s">
        <v>31</v>
      </c>
      <c r="F501" s="3" t="s">
        <v>36</v>
      </c>
      <c r="G501" s="1">
        <v>43484</v>
      </c>
      <c r="H501">
        <v>7</v>
      </c>
    </row>
    <row r="502" spans="1:8" x14ac:dyDescent="0.35">
      <c r="A502" t="s">
        <v>717</v>
      </c>
      <c r="B502" t="s">
        <v>42</v>
      </c>
      <c r="C502" t="s">
        <v>43</v>
      </c>
      <c r="D502" t="s">
        <v>27</v>
      </c>
      <c r="E502" t="s">
        <v>21</v>
      </c>
      <c r="F502" s="3" t="s">
        <v>36</v>
      </c>
      <c r="G502" s="1">
        <v>43479</v>
      </c>
      <c r="H502">
        <v>7</v>
      </c>
    </row>
    <row r="503" spans="1:8" x14ac:dyDescent="0.35">
      <c r="A503" t="s">
        <v>295</v>
      </c>
      <c r="B503" t="s">
        <v>25</v>
      </c>
      <c r="C503" t="s">
        <v>26</v>
      </c>
      <c r="D503" t="s">
        <v>20</v>
      </c>
      <c r="E503" t="s">
        <v>31</v>
      </c>
      <c r="F503" s="3" t="s">
        <v>28</v>
      </c>
      <c r="G503" s="1">
        <v>43503</v>
      </c>
      <c r="H503">
        <v>6.9</v>
      </c>
    </row>
    <row r="504" spans="1:8" x14ac:dyDescent="0.35">
      <c r="A504" t="s">
        <v>590</v>
      </c>
      <c r="B504" t="s">
        <v>18</v>
      </c>
      <c r="C504" t="s">
        <v>19</v>
      </c>
      <c r="D504" t="s">
        <v>20</v>
      </c>
      <c r="E504" t="s">
        <v>31</v>
      </c>
      <c r="F504" s="3" t="s">
        <v>28</v>
      </c>
      <c r="G504" s="1">
        <v>43549</v>
      </c>
      <c r="H504">
        <v>6.9</v>
      </c>
    </row>
    <row r="505" spans="1:8" x14ac:dyDescent="0.35">
      <c r="A505" t="s">
        <v>466</v>
      </c>
      <c r="B505" t="s">
        <v>42</v>
      </c>
      <c r="C505" t="s">
        <v>43</v>
      </c>
      <c r="D505" t="s">
        <v>27</v>
      </c>
      <c r="E505" t="s">
        <v>31</v>
      </c>
      <c r="F505" s="3" t="s">
        <v>46</v>
      </c>
      <c r="G505" s="1">
        <v>43496</v>
      </c>
      <c r="H505">
        <v>6.9</v>
      </c>
    </row>
    <row r="506" spans="1:8" x14ac:dyDescent="0.35">
      <c r="A506" t="s">
        <v>491</v>
      </c>
      <c r="B506" t="s">
        <v>42</v>
      </c>
      <c r="C506" t="s">
        <v>43</v>
      </c>
      <c r="D506" t="s">
        <v>20</v>
      </c>
      <c r="E506" t="s">
        <v>21</v>
      </c>
      <c r="F506" s="3" t="s">
        <v>46</v>
      </c>
      <c r="G506" s="1">
        <v>43509</v>
      </c>
      <c r="H506">
        <v>6.9</v>
      </c>
    </row>
    <row r="507" spans="1:8" x14ac:dyDescent="0.35">
      <c r="A507" t="s">
        <v>838</v>
      </c>
      <c r="B507" t="s">
        <v>25</v>
      </c>
      <c r="C507" t="s">
        <v>26</v>
      </c>
      <c r="D507" t="s">
        <v>20</v>
      </c>
      <c r="E507" t="s">
        <v>31</v>
      </c>
      <c r="F507" s="3" t="s">
        <v>46</v>
      </c>
      <c r="G507" s="1">
        <v>43547</v>
      </c>
      <c r="H507">
        <v>6.9</v>
      </c>
    </row>
    <row r="508" spans="1:8" x14ac:dyDescent="0.35">
      <c r="A508" t="s">
        <v>638</v>
      </c>
      <c r="B508" t="s">
        <v>25</v>
      </c>
      <c r="C508" t="s">
        <v>26</v>
      </c>
      <c r="D508" t="s">
        <v>27</v>
      </c>
      <c r="E508" t="s">
        <v>31</v>
      </c>
      <c r="F508" s="3" t="s">
        <v>44</v>
      </c>
      <c r="G508" s="1">
        <v>43538</v>
      </c>
      <c r="H508">
        <v>6.9</v>
      </c>
    </row>
    <row r="509" spans="1:8" x14ac:dyDescent="0.35">
      <c r="A509" t="s">
        <v>976</v>
      </c>
      <c r="B509" t="s">
        <v>18</v>
      </c>
      <c r="C509" t="s">
        <v>19</v>
      </c>
      <c r="D509" t="s">
        <v>27</v>
      </c>
      <c r="E509" t="s">
        <v>31</v>
      </c>
      <c r="F509" s="3" t="s">
        <v>44</v>
      </c>
      <c r="G509" s="1">
        <v>43526</v>
      </c>
      <c r="H509">
        <v>6.9</v>
      </c>
    </row>
    <row r="510" spans="1:8" x14ac:dyDescent="0.35">
      <c r="A510" t="s">
        <v>302</v>
      </c>
      <c r="B510" t="s">
        <v>25</v>
      </c>
      <c r="C510" t="s">
        <v>26</v>
      </c>
      <c r="D510" t="s">
        <v>27</v>
      </c>
      <c r="E510" t="s">
        <v>31</v>
      </c>
      <c r="F510" s="3" t="s">
        <v>32</v>
      </c>
      <c r="G510" s="1">
        <v>43538</v>
      </c>
      <c r="H510">
        <v>6.9</v>
      </c>
    </row>
    <row r="511" spans="1:8" x14ac:dyDescent="0.35">
      <c r="A511" t="s">
        <v>322</v>
      </c>
      <c r="B511" t="s">
        <v>25</v>
      </c>
      <c r="C511" t="s">
        <v>26</v>
      </c>
      <c r="D511" t="s">
        <v>20</v>
      </c>
      <c r="E511" t="s">
        <v>31</v>
      </c>
      <c r="F511" s="3" t="s">
        <v>32</v>
      </c>
      <c r="G511" s="1">
        <v>43548</v>
      </c>
      <c r="H511">
        <v>6.9</v>
      </c>
    </row>
    <row r="512" spans="1:8" x14ac:dyDescent="0.35">
      <c r="A512" t="s">
        <v>573</v>
      </c>
      <c r="B512" t="s">
        <v>18</v>
      </c>
      <c r="C512" t="s">
        <v>19</v>
      </c>
      <c r="D512" t="s">
        <v>27</v>
      </c>
      <c r="E512" t="s">
        <v>31</v>
      </c>
      <c r="F512" s="3" t="s">
        <v>32</v>
      </c>
      <c r="G512" s="1">
        <v>43531</v>
      </c>
      <c r="H512">
        <v>6.9</v>
      </c>
    </row>
    <row r="513" spans="1:8" x14ac:dyDescent="0.35">
      <c r="A513" t="s">
        <v>53</v>
      </c>
      <c r="B513" t="s">
        <v>18</v>
      </c>
      <c r="C513" t="s">
        <v>19</v>
      </c>
      <c r="D513" t="s">
        <v>27</v>
      </c>
      <c r="E513" t="s">
        <v>31</v>
      </c>
      <c r="F513" s="3" t="s">
        <v>36</v>
      </c>
      <c r="G513" s="1">
        <v>43466</v>
      </c>
      <c r="H513">
        <v>6.9</v>
      </c>
    </row>
    <row r="514" spans="1:8" x14ac:dyDescent="0.35">
      <c r="A514" t="s">
        <v>447</v>
      </c>
      <c r="B514" t="s">
        <v>42</v>
      </c>
      <c r="C514" t="s">
        <v>43</v>
      </c>
      <c r="D514" t="s">
        <v>27</v>
      </c>
      <c r="E514" t="s">
        <v>31</v>
      </c>
      <c r="F514" s="3" t="s">
        <v>36</v>
      </c>
      <c r="G514" s="1">
        <v>43490</v>
      </c>
      <c r="H514">
        <v>6.9</v>
      </c>
    </row>
    <row r="515" spans="1:8" x14ac:dyDescent="0.35">
      <c r="A515" t="s">
        <v>464</v>
      </c>
      <c r="B515" t="s">
        <v>42</v>
      </c>
      <c r="C515" t="s">
        <v>43</v>
      </c>
      <c r="D515" t="s">
        <v>27</v>
      </c>
      <c r="E515" t="s">
        <v>31</v>
      </c>
      <c r="F515" s="3" t="s">
        <v>36</v>
      </c>
      <c r="G515" s="1">
        <v>43523</v>
      </c>
      <c r="H515">
        <v>6.9</v>
      </c>
    </row>
    <row r="516" spans="1:8" x14ac:dyDescent="0.35">
      <c r="A516" t="s">
        <v>652</v>
      </c>
      <c r="B516" t="s">
        <v>42</v>
      </c>
      <c r="C516" t="s">
        <v>43</v>
      </c>
      <c r="D516" t="s">
        <v>20</v>
      </c>
      <c r="E516" t="s">
        <v>31</v>
      </c>
      <c r="F516" s="3" t="s">
        <v>36</v>
      </c>
      <c r="G516" s="1">
        <v>43478</v>
      </c>
      <c r="H516">
        <v>6.9</v>
      </c>
    </row>
    <row r="517" spans="1:8" x14ac:dyDescent="0.35">
      <c r="A517" t="s">
        <v>732</v>
      </c>
      <c r="B517" t="s">
        <v>18</v>
      </c>
      <c r="C517" t="s">
        <v>19</v>
      </c>
      <c r="D517" t="s">
        <v>20</v>
      </c>
      <c r="E517" t="s">
        <v>21</v>
      </c>
      <c r="F517" s="3" t="s">
        <v>36</v>
      </c>
      <c r="G517" s="1">
        <v>43466</v>
      </c>
      <c r="H517">
        <v>6.9</v>
      </c>
    </row>
    <row r="518" spans="1:8" x14ac:dyDescent="0.35">
      <c r="A518" t="s">
        <v>47</v>
      </c>
      <c r="B518" t="s">
        <v>42</v>
      </c>
      <c r="C518" t="s">
        <v>43</v>
      </c>
      <c r="D518" t="s">
        <v>20</v>
      </c>
      <c r="E518" t="s">
        <v>31</v>
      </c>
      <c r="F518" s="3" t="s">
        <v>28</v>
      </c>
      <c r="G518" s="1">
        <v>43533</v>
      </c>
      <c r="H518">
        <v>6.8</v>
      </c>
    </row>
    <row r="519" spans="1:8" x14ac:dyDescent="0.35">
      <c r="A519" t="s">
        <v>283</v>
      </c>
      <c r="B519" t="s">
        <v>18</v>
      </c>
      <c r="C519" t="s">
        <v>19</v>
      </c>
      <c r="D519" t="s">
        <v>20</v>
      </c>
      <c r="E519" t="s">
        <v>31</v>
      </c>
      <c r="F519" s="3" t="s">
        <v>46</v>
      </c>
      <c r="G519" s="1">
        <v>43488</v>
      </c>
      <c r="H519">
        <v>6.8</v>
      </c>
    </row>
    <row r="520" spans="1:8" x14ac:dyDescent="0.35">
      <c r="A520" t="s">
        <v>470</v>
      </c>
      <c r="B520" t="s">
        <v>42</v>
      </c>
      <c r="C520" t="s">
        <v>43</v>
      </c>
      <c r="D520" t="s">
        <v>27</v>
      </c>
      <c r="E520" t="s">
        <v>21</v>
      </c>
      <c r="F520" s="3" t="s">
        <v>46</v>
      </c>
      <c r="G520" s="1">
        <v>43518</v>
      </c>
      <c r="H520">
        <v>6.8</v>
      </c>
    </row>
    <row r="521" spans="1:8" x14ac:dyDescent="0.35">
      <c r="A521" t="s">
        <v>660</v>
      </c>
      <c r="B521" t="s">
        <v>42</v>
      </c>
      <c r="C521" t="s">
        <v>43</v>
      </c>
      <c r="D521" t="s">
        <v>20</v>
      </c>
      <c r="E521" t="s">
        <v>31</v>
      </c>
      <c r="F521" s="3" t="s">
        <v>46</v>
      </c>
      <c r="G521" s="1">
        <v>43512</v>
      </c>
      <c r="H521">
        <v>6.8</v>
      </c>
    </row>
    <row r="522" spans="1:8" x14ac:dyDescent="0.35">
      <c r="A522" t="s">
        <v>764</v>
      </c>
      <c r="B522" t="s">
        <v>25</v>
      </c>
      <c r="C522" t="s">
        <v>26</v>
      </c>
      <c r="D522" t="s">
        <v>27</v>
      </c>
      <c r="E522" t="s">
        <v>31</v>
      </c>
      <c r="F522" s="3" t="s">
        <v>46</v>
      </c>
      <c r="G522" s="1">
        <v>43540</v>
      </c>
      <c r="H522">
        <v>6.8</v>
      </c>
    </row>
    <row r="523" spans="1:8" x14ac:dyDescent="0.35">
      <c r="A523" t="s">
        <v>924</v>
      </c>
      <c r="B523" t="s">
        <v>25</v>
      </c>
      <c r="C523" t="s">
        <v>26</v>
      </c>
      <c r="D523" t="s">
        <v>27</v>
      </c>
      <c r="E523" t="s">
        <v>21</v>
      </c>
      <c r="F523" s="3" t="s">
        <v>46</v>
      </c>
      <c r="G523" s="1">
        <v>43537</v>
      </c>
      <c r="H523">
        <v>6.8</v>
      </c>
    </row>
    <row r="524" spans="1:8" x14ac:dyDescent="0.35">
      <c r="A524" t="s">
        <v>953</v>
      </c>
      <c r="B524" t="s">
        <v>18</v>
      </c>
      <c r="C524" t="s">
        <v>19</v>
      </c>
      <c r="D524" t="s">
        <v>27</v>
      </c>
      <c r="E524" t="s">
        <v>21</v>
      </c>
      <c r="F524" s="3" t="s">
        <v>46</v>
      </c>
      <c r="G524" s="1">
        <v>43535</v>
      </c>
      <c r="H524">
        <v>6.8</v>
      </c>
    </row>
    <row r="525" spans="1:8" x14ac:dyDescent="0.35">
      <c r="A525" t="s">
        <v>991</v>
      </c>
      <c r="B525" t="s">
        <v>18</v>
      </c>
      <c r="C525" t="s">
        <v>19</v>
      </c>
      <c r="D525" t="s">
        <v>27</v>
      </c>
      <c r="E525" t="s">
        <v>21</v>
      </c>
      <c r="F525" s="3" t="s">
        <v>46</v>
      </c>
      <c r="G525" s="1">
        <v>43471</v>
      </c>
      <c r="H525">
        <v>6.8</v>
      </c>
    </row>
    <row r="526" spans="1:8" x14ac:dyDescent="0.35">
      <c r="A526" t="s">
        <v>963</v>
      </c>
      <c r="B526" t="s">
        <v>18</v>
      </c>
      <c r="C526" t="s">
        <v>19</v>
      </c>
      <c r="D526" t="s">
        <v>20</v>
      </c>
      <c r="E526" t="s">
        <v>21</v>
      </c>
      <c r="F526" s="3" t="s">
        <v>22</v>
      </c>
      <c r="G526" s="1">
        <v>43478</v>
      </c>
      <c r="H526">
        <v>6.8</v>
      </c>
    </row>
    <row r="527" spans="1:8" x14ac:dyDescent="0.35">
      <c r="A527" t="s">
        <v>366</v>
      </c>
      <c r="B527" t="s">
        <v>42</v>
      </c>
      <c r="C527" t="s">
        <v>43</v>
      </c>
      <c r="D527" t="s">
        <v>27</v>
      </c>
      <c r="E527" t="s">
        <v>31</v>
      </c>
      <c r="F527" s="3" t="s">
        <v>32</v>
      </c>
      <c r="G527" s="1">
        <v>43503</v>
      </c>
      <c r="H527">
        <v>6.8</v>
      </c>
    </row>
    <row r="528" spans="1:8" x14ac:dyDescent="0.35">
      <c r="A528" t="s">
        <v>948</v>
      </c>
      <c r="B528" t="s">
        <v>18</v>
      </c>
      <c r="C528" t="s">
        <v>19</v>
      </c>
      <c r="D528" t="s">
        <v>27</v>
      </c>
      <c r="E528" t="s">
        <v>21</v>
      </c>
      <c r="F528" s="3" t="s">
        <v>32</v>
      </c>
      <c r="G528" s="1">
        <v>43503</v>
      </c>
      <c r="H528">
        <v>6.8</v>
      </c>
    </row>
    <row r="529" spans="1:8" x14ac:dyDescent="0.35">
      <c r="A529" t="s">
        <v>71</v>
      </c>
      <c r="B529" t="s">
        <v>25</v>
      </c>
      <c r="C529" t="s">
        <v>26</v>
      </c>
      <c r="D529" t="s">
        <v>20</v>
      </c>
      <c r="E529" t="s">
        <v>21</v>
      </c>
      <c r="F529" s="3" t="s">
        <v>36</v>
      </c>
      <c r="G529" s="1">
        <v>43472</v>
      </c>
      <c r="H529">
        <v>6.8</v>
      </c>
    </row>
    <row r="530" spans="1:8" x14ac:dyDescent="0.35">
      <c r="A530" t="s">
        <v>236</v>
      </c>
      <c r="B530" t="s">
        <v>25</v>
      </c>
      <c r="C530" t="s">
        <v>26</v>
      </c>
      <c r="D530" t="s">
        <v>20</v>
      </c>
      <c r="E530" t="s">
        <v>21</v>
      </c>
      <c r="F530" s="3" t="s">
        <v>36</v>
      </c>
      <c r="G530" s="1">
        <v>43494</v>
      </c>
      <c r="H530">
        <v>6.8</v>
      </c>
    </row>
    <row r="531" spans="1:8" x14ac:dyDescent="0.35">
      <c r="A531" t="s">
        <v>486</v>
      </c>
      <c r="B531" t="s">
        <v>42</v>
      </c>
      <c r="C531" t="s">
        <v>43</v>
      </c>
      <c r="D531" t="s">
        <v>27</v>
      </c>
      <c r="E531" t="s">
        <v>21</v>
      </c>
      <c r="F531" s="3" t="s">
        <v>28</v>
      </c>
      <c r="G531" s="1">
        <v>43466</v>
      </c>
      <c r="H531">
        <v>6.7</v>
      </c>
    </row>
    <row r="532" spans="1:8" x14ac:dyDescent="0.35">
      <c r="A532" t="s">
        <v>515</v>
      </c>
      <c r="B532" t="s">
        <v>18</v>
      </c>
      <c r="C532" t="s">
        <v>19</v>
      </c>
      <c r="D532" t="s">
        <v>27</v>
      </c>
      <c r="E532" t="s">
        <v>31</v>
      </c>
      <c r="F532" s="3" t="s">
        <v>28</v>
      </c>
      <c r="G532" s="1">
        <v>43494</v>
      </c>
      <c r="H532">
        <v>6.7</v>
      </c>
    </row>
    <row r="533" spans="1:8" x14ac:dyDescent="0.35">
      <c r="A533" t="s">
        <v>856</v>
      </c>
      <c r="B533" t="s">
        <v>42</v>
      </c>
      <c r="C533" t="s">
        <v>43</v>
      </c>
      <c r="D533" t="s">
        <v>27</v>
      </c>
      <c r="E533" t="s">
        <v>31</v>
      </c>
      <c r="F533" s="3" t="s">
        <v>28</v>
      </c>
      <c r="G533" s="1">
        <v>43549</v>
      </c>
      <c r="H533">
        <v>6.7</v>
      </c>
    </row>
    <row r="534" spans="1:8" x14ac:dyDescent="0.35">
      <c r="A534" t="s">
        <v>999</v>
      </c>
      <c r="B534" t="s">
        <v>25</v>
      </c>
      <c r="C534" t="s">
        <v>26</v>
      </c>
      <c r="D534" t="s">
        <v>20</v>
      </c>
      <c r="E534" t="s">
        <v>31</v>
      </c>
      <c r="F534" s="3" t="s">
        <v>28</v>
      </c>
      <c r="G534" s="1">
        <v>43554</v>
      </c>
      <c r="H534">
        <v>6.7</v>
      </c>
    </row>
    <row r="535" spans="1:8" x14ac:dyDescent="0.35">
      <c r="A535" t="s">
        <v>62</v>
      </c>
      <c r="B535" t="s">
        <v>42</v>
      </c>
      <c r="C535" t="s">
        <v>43</v>
      </c>
      <c r="D535" t="s">
        <v>27</v>
      </c>
      <c r="E535" t="s">
        <v>31</v>
      </c>
      <c r="F535" s="3" t="s">
        <v>46</v>
      </c>
      <c r="G535" s="1">
        <v>43504</v>
      </c>
      <c r="H535">
        <v>6.7</v>
      </c>
    </row>
    <row r="536" spans="1:8" x14ac:dyDescent="0.35">
      <c r="A536" t="s">
        <v>269</v>
      </c>
      <c r="B536" t="s">
        <v>42</v>
      </c>
      <c r="C536" t="s">
        <v>43</v>
      </c>
      <c r="D536" t="s">
        <v>20</v>
      </c>
      <c r="E536" t="s">
        <v>31</v>
      </c>
      <c r="F536" s="3" t="s">
        <v>46</v>
      </c>
      <c r="G536" s="1">
        <v>43517</v>
      </c>
      <c r="H536">
        <v>6.7</v>
      </c>
    </row>
    <row r="537" spans="1:8" x14ac:dyDescent="0.35">
      <c r="A537" t="s">
        <v>336</v>
      </c>
      <c r="B537" t="s">
        <v>25</v>
      </c>
      <c r="C537" t="s">
        <v>26</v>
      </c>
      <c r="D537" t="s">
        <v>27</v>
      </c>
      <c r="E537" t="s">
        <v>31</v>
      </c>
      <c r="F537" s="3" t="s">
        <v>46</v>
      </c>
      <c r="G537" s="1">
        <v>43467</v>
      </c>
      <c r="H537">
        <v>6.7</v>
      </c>
    </row>
    <row r="538" spans="1:8" x14ac:dyDescent="0.35">
      <c r="A538" t="s">
        <v>359</v>
      </c>
      <c r="B538" t="s">
        <v>18</v>
      </c>
      <c r="C538" t="s">
        <v>19</v>
      </c>
      <c r="D538" t="s">
        <v>27</v>
      </c>
      <c r="E538" t="s">
        <v>21</v>
      </c>
      <c r="F538" s="3" t="s">
        <v>46</v>
      </c>
      <c r="G538" s="1">
        <v>43532</v>
      </c>
      <c r="H538">
        <v>6.7</v>
      </c>
    </row>
    <row r="539" spans="1:8" x14ac:dyDescent="0.35">
      <c r="A539" t="s">
        <v>459</v>
      </c>
      <c r="B539" t="s">
        <v>42</v>
      </c>
      <c r="C539" t="s">
        <v>43</v>
      </c>
      <c r="D539" t="s">
        <v>20</v>
      </c>
      <c r="E539" t="s">
        <v>31</v>
      </c>
      <c r="F539" s="3" t="s">
        <v>46</v>
      </c>
      <c r="G539" s="1">
        <v>43543</v>
      </c>
      <c r="H539">
        <v>6.7</v>
      </c>
    </row>
    <row r="540" spans="1:8" x14ac:dyDescent="0.35">
      <c r="A540" t="s">
        <v>563</v>
      </c>
      <c r="B540" t="s">
        <v>42</v>
      </c>
      <c r="C540" t="s">
        <v>43</v>
      </c>
      <c r="D540" t="s">
        <v>20</v>
      </c>
      <c r="E540" t="s">
        <v>31</v>
      </c>
      <c r="F540" s="3" t="s">
        <v>46</v>
      </c>
      <c r="G540" s="1">
        <v>43478</v>
      </c>
      <c r="H540">
        <v>6.7</v>
      </c>
    </row>
    <row r="541" spans="1:8" x14ac:dyDescent="0.35">
      <c r="A541" t="s">
        <v>647</v>
      </c>
      <c r="B541" t="s">
        <v>25</v>
      </c>
      <c r="C541" t="s">
        <v>26</v>
      </c>
      <c r="D541" t="s">
        <v>20</v>
      </c>
      <c r="E541" t="s">
        <v>21</v>
      </c>
      <c r="F541" s="3" t="s">
        <v>44</v>
      </c>
      <c r="G541" s="1">
        <v>43533</v>
      </c>
      <c r="H541">
        <v>6.7</v>
      </c>
    </row>
    <row r="542" spans="1:8" x14ac:dyDescent="0.35">
      <c r="A542" t="s">
        <v>922</v>
      </c>
      <c r="B542" t="s">
        <v>18</v>
      </c>
      <c r="C542" t="s">
        <v>19</v>
      </c>
      <c r="D542" t="s">
        <v>20</v>
      </c>
      <c r="E542" t="s">
        <v>31</v>
      </c>
      <c r="F542" s="3" t="s">
        <v>44</v>
      </c>
      <c r="G542" s="1">
        <v>43501</v>
      </c>
      <c r="H542">
        <v>6.7</v>
      </c>
    </row>
    <row r="543" spans="1:8" x14ac:dyDescent="0.35">
      <c r="A543" t="s">
        <v>102</v>
      </c>
      <c r="B543" t="s">
        <v>25</v>
      </c>
      <c r="C543" t="s">
        <v>26</v>
      </c>
      <c r="D543" t="s">
        <v>27</v>
      </c>
      <c r="E543" t="s">
        <v>21</v>
      </c>
      <c r="F543" s="3" t="s">
        <v>22</v>
      </c>
      <c r="G543" s="1">
        <v>43506</v>
      </c>
      <c r="H543">
        <v>6.7</v>
      </c>
    </row>
    <row r="544" spans="1:8" x14ac:dyDescent="0.35">
      <c r="A544" t="s">
        <v>1007</v>
      </c>
      <c r="B544" t="s">
        <v>42</v>
      </c>
      <c r="C544" t="s">
        <v>43</v>
      </c>
      <c r="D544" t="s">
        <v>20</v>
      </c>
      <c r="E544" t="s">
        <v>31</v>
      </c>
      <c r="F544" s="3" t="s">
        <v>32</v>
      </c>
      <c r="G544" s="1">
        <v>43506</v>
      </c>
      <c r="H544">
        <v>6.7</v>
      </c>
    </row>
    <row r="545" spans="1:8" x14ac:dyDescent="0.35">
      <c r="A545" t="s">
        <v>220</v>
      </c>
      <c r="B545" t="s">
        <v>18</v>
      </c>
      <c r="C545" t="s">
        <v>19</v>
      </c>
      <c r="D545" t="s">
        <v>27</v>
      </c>
      <c r="E545" t="s">
        <v>21</v>
      </c>
      <c r="F545" s="3" t="s">
        <v>36</v>
      </c>
      <c r="G545" s="1">
        <v>43528</v>
      </c>
      <c r="H545">
        <v>6.7</v>
      </c>
    </row>
    <row r="546" spans="1:8" x14ac:dyDescent="0.35">
      <c r="A546" t="s">
        <v>514</v>
      </c>
      <c r="B546" t="s">
        <v>42</v>
      </c>
      <c r="C546" t="s">
        <v>43</v>
      </c>
      <c r="D546" t="s">
        <v>27</v>
      </c>
      <c r="E546" t="s">
        <v>31</v>
      </c>
      <c r="F546" s="3" t="s">
        <v>36</v>
      </c>
      <c r="G546" s="1">
        <v>43540</v>
      </c>
      <c r="H546">
        <v>6.7</v>
      </c>
    </row>
    <row r="547" spans="1:8" x14ac:dyDescent="0.35">
      <c r="A547" t="s">
        <v>542</v>
      </c>
      <c r="B547" t="s">
        <v>42</v>
      </c>
      <c r="C547" t="s">
        <v>43</v>
      </c>
      <c r="D547" t="s">
        <v>20</v>
      </c>
      <c r="E547" t="s">
        <v>21</v>
      </c>
      <c r="F547" s="3" t="s">
        <v>36</v>
      </c>
      <c r="G547" s="1">
        <v>43473</v>
      </c>
      <c r="H547">
        <v>6.7</v>
      </c>
    </row>
    <row r="548" spans="1:8" x14ac:dyDescent="0.35">
      <c r="A548" t="s">
        <v>666</v>
      </c>
      <c r="B548" t="s">
        <v>18</v>
      </c>
      <c r="C548" t="s">
        <v>19</v>
      </c>
      <c r="D548" t="s">
        <v>27</v>
      </c>
      <c r="E548" t="s">
        <v>31</v>
      </c>
      <c r="F548" s="3" t="s">
        <v>36</v>
      </c>
      <c r="G548" s="1">
        <v>43484</v>
      </c>
      <c r="H548">
        <v>6.7</v>
      </c>
    </row>
    <row r="549" spans="1:8" x14ac:dyDescent="0.35">
      <c r="A549" t="s">
        <v>726</v>
      </c>
      <c r="B549" t="s">
        <v>25</v>
      </c>
      <c r="C549" t="s">
        <v>26</v>
      </c>
      <c r="D549" t="s">
        <v>20</v>
      </c>
      <c r="E549" t="s">
        <v>21</v>
      </c>
      <c r="F549" s="3" t="s">
        <v>36</v>
      </c>
      <c r="G549" s="1">
        <v>43490</v>
      </c>
      <c r="H549">
        <v>6.7</v>
      </c>
    </row>
    <row r="550" spans="1:8" x14ac:dyDescent="0.35">
      <c r="A550" t="s">
        <v>237</v>
      </c>
      <c r="B550" t="s">
        <v>42</v>
      </c>
      <c r="C550" t="s">
        <v>43</v>
      </c>
      <c r="D550" t="s">
        <v>20</v>
      </c>
      <c r="E550" t="s">
        <v>21</v>
      </c>
      <c r="F550" s="3" t="s">
        <v>28</v>
      </c>
      <c r="G550" s="1">
        <v>43539</v>
      </c>
      <c r="H550">
        <v>6.6</v>
      </c>
    </row>
    <row r="551" spans="1:8" x14ac:dyDescent="0.35">
      <c r="A551" t="s">
        <v>510</v>
      </c>
      <c r="B551" t="s">
        <v>18</v>
      </c>
      <c r="C551" t="s">
        <v>19</v>
      </c>
      <c r="D551" t="s">
        <v>20</v>
      </c>
      <c r="E551" t="s">
        <v>21</v>
      </c>
      <c r="F551" s="3" t="s">
        <v>28</v>
      </c>
      <c r="G551" s="1">
        <v>43554</v>
      </c>
      <c r="H551">
        <v>6.6</v>
      </c>
    </row>
    <row r="552" spans="1:8" x14ac:dyDescent="0.35">
      <c r="A552" t="s">
        <v>830</v>
      </c>
      <c r="B552" t="s">
        <v>18</v>
      </c>
      <c r="C552" t="s">
        <v>19</v>
      </c>
      <c r="D552" t="s">
        <v>27</v>
      </c>
      <c r="E552" t="s">
        <v>21</v>
      </c>
      <c r="F552" s="3" t="s">
        <v>28</v>
      </c>
      <c r="G552" s="1">
        <v>43522</v>
      </c>
      <c r="H552">
        <v>6.6</v>
      </c>
    </row>
    <row r="553" spans="1:8" x14ac:dyDescent="0.35">
      <c r="A553" t="s">
        <v>900</v>
      </c>
      <c r="B553" t="s">
        <v>18</v>
      </c>
      <c r="C553" t="s">
        <v>19</v>
      </c>
      <c r="D553" t="s">
        <v>20</v>
      </c>
      <c r="E553" t="s">
        <v>21</v>
      </c>
      <c r="F553" s="3" t="s">
        <v>28</v>
      </c>
      <c r="G553" s="1">
        <v>43473</v>
      </c>
      <c r="H553">
        <v>6.6</v>
      </c>
    </row>
    <row r="554" spans="1:8" x14ac:dyDescent="0.35">
      <c r="A554" t="s">
        <v>386</v>
      </c>
      <c r="B554" t="s">
        <v>25</v>
      </c>
      <c r="C554" t="s">
        <v>26</v>
      </c>
      <c r="D554" t="s">
        <v>20</v>
      </c>
      <c r="E554" t="s">
        <v>21</v>
      </c>
      <c r="F554" s="3" t="s">
        <v>46</v>
      </c>
      <c r="G554" s="1">
        <v>43511</v>
      </c>
      <c r="H554">
        <v>6.6</v>
      </c>
    </row>
    <row r="555" spans="1:8" x14ac:dyDescent="0.35">
      <c r="A555" t="s">
        <v>719</v>
      </c>
      <c r="B555" t="s">
        <v>18</v>
      </c>
      <c r="C555" t="s">
        <v>19</v>
      </c>
      <c r="D555" t="s">
        <v>20</v>
      </c>
      <c r="E555" t="s">
        <v>31</v>
      </c>
      <c r="F555" s="3" t="s">
        <v>46</v>
      </c>
      <c r="G555" s="1">
        <v>43523</v>
      </c>
      <c r="H555">
        <v>6.6</v>
      </c>
    </row>
    <row r="556" spans="1:8" x14ac:dyDescent="0.35">
      <c r="A556" t="s">
        <v>977</v>
      </c>
      <c r="B556" t="s">
        <v>25</v>
      </c>
      <c r="C556" t="s">
        <v>26</v>
      </c>
      <c r="D556" t="s">
        <v>20</v>
      </c>
      <c r="E556" t="s">
        <v>31</v>
      </c>
      <c r="F556" s="3" t="s">
        <v>46</v>
      </c>
      <c r="G556" s="1">
        <v>43551</v>
      </c>
      <c r="H556">
        <v>6.6</v>
      </c>
    </row>
    <row r="557" spans="1:8" x14ac:dyDescent="0.35">
      <c r="A557" t="s">
        <v>1029</v>
      </c>
      <c r="B557" t="s">
        <v>42</v>
      </c>
      <c r="C557" t="s">
        <v>43</v>
      </c>
      <c r="D557" t="s">
        <v>27</v>
      </c>
      <c r="E557" t="s">
        <v>31</v>
      </c>
      <c r="F557" s="3" t="s">
        <v>46</v>
      </c>
      <c r="G557" s="1">
        <v>43518</v>
      </c>
      <c r="H557">
        <v>6.6</v>
      </c>
    </row>
    <row r="558" spans="1:8" x14ac:dyDescent="0.35">
      <c r="A558" t="s">
        <v>1035</v>
      </c>
      <c r="B558" t="s">
        <v>18</v>
      </c>
      <c r="C558" t="s">
        <v>19</v>
      </c>
      <c r="D558" t="s">
        <v>20</v>
      </c>
      <c r="E558" t="s">
        <v>21</v>
      </c>
      <c r="F558" s="3" t="s">
        <v>46</v>
      </c>
      <c r="G558" s="1">
        <v>43514</v>
      </c>
      <c r="H558">
        <v>6.6</v>
      </c>
    </row>
    <row r="559" spans="1:8" x14ac:dyDescent="0.35">
      <c r="A559" t="s">
        <v>114</v>
      </c>
      <c r="B559" t="s">
        <v>25</v>
      </c>
      <c r="C559" t="s">
        <v>26</v>
      </c>
      <c r="D559" t="s">
        <v>20</v>
      </c>
      <c r="E559" t="s">
        <v>21</v>
      </c>
      <c r="F559" s="3" t="s">
        <v>44</v>
      </c>
      <c r="G559" s="1">
        <v>43529</v>
      </c>
      <c r="H559">
        <v>6.6</v>
      </c>
    </row>
    <row r="560" spans="1:8" x14ac:dyDescent="0.35">
      <c r="A560" t="s">
        <v>118</v>
      </c>
      <c r="B560" t="s">
        <v>25</v>
      </c>
      <c r="C560" t="s">
        <v>26</v>
      </c>
      <c r="D560" t="s">
        <v>27</v>
      </c>
      <c r="E560" t="s">
        <v>31</v>
      </c>
      <c r="F560" s="3" t="s">
        <v>44</v>
      </c>
      <c r="G560" s="1">
        <v>43488</v>
      </c>
      <c r="H560">
        <v>6.6</v>
      </c>
    </row>
    <row r="561" spans="1:8" x14ac:dyDescent="0.35">
      <c r="A561" t="s">
        <v>425</v>
      </c>
      <c r="B561" t="s">
        <v>42</v>
      </c>
      <c r="C561" t="s">
        <v>43</v>
      </c>
      <c r="D561" t="s">
        <v>27</v>
      </c>
      <c r="E561" t="s">
        <v>31</v>
      </c>
      <c r="F561" s="3" t="s">
        <v>44</v>
      </c>
      <c r="G561" s="1">
        <v>43534</v>
      </c>
      <c r="H561">
        <v>6.6</v>
      </c>
    </row>
    <row r="562" spans="1:8" x14ac:dyDescent="0.35">
      <c r="A562" t="s">
        <v>93</v>
      </c>
      <c r="B562" t="s">
        <v>18</v>
      </c>
      <c r="C562" t="s">
        <v>19</v>
      </c>
      <c r="D562" t="s">
        <v>27</v>
      </c>
      <c r="E562" t="s">
        <v>31</v>
      </c>
      <c r="F562" s="3" t="s">
        <v>22</v>
      </c>
      <c r="G562" s="1">
        <v>43503</v>
      </c>
      <c r="H562">
        <v>6.6</v>
      </c>
    </row>
    <row r="563" spans="1:8" x14ac:dyDescent="0.35">
      <c r="A563" t="s">
        <v>130</v>
      </c>
      <c r="B563" t="s">
        <v>25</v>
      </c>
      <c r="C563" t="s">
        <v>26</v>
      </c>
      <c r="D563" t="s">
        <v>27</v>
      </c>
      <c r="E563" t="s">
        <v>31</v>
      </c>
      <c r="F563" s="3" t="s">
        <v>22</v>
      </c>
      <c r="G563" s="1">
        <v>43502</v>
      </c>
      <c r="H563">
        <v>6.6</v>
      </c>
    </row>
    <row r="564" spans="1:8" x14ac:dyDescent="0.35">
      <c r="A564" t="s">
        <v>751</v>
      </c>
      <c r="B564" t="s">
        <v>18</v>
      </c>
      <c r="C564" t="s">
        <v>19</v>
      </c>
      <c r="D564" t="s">
        <v>27</v>
      </c>
      <c r="E564" t="s">
        <v>21</v>
      </c>
      <c r="F564" s="3" t="s">
        <v>22</v>
      </c>
      <c r="G564" s="1">
        <v>43502</v>
      </c>
      <c r="H564">
        <v>6.6</v>
      </c>
    </row>
    <row r="565" spans="1:8" x14ac:dyDescent="0.35">
      <c r="A565" t="s">
        <v>761</v>
      </c>
      <c r="B565" t="s">
        <v>25</v>
      </c>
      <c r="C565" t="s">
        <v>26</v>
      </c>
      <c r="D565" t="s">
        <v>20</v>
      </c>
      <c r="E565" t="s">
        <v>21</v>
      </c>
      <c r="F565" s="3" t="s">
        <v>22</v>
      </c>
      <c r="G565" s="1">
        <v>43502</v>
      </c>
      <c r="H565">
        <v>6.6</v>
      </c>
    </row>
    <row r="566" spans="1:8" x14ac:dyDescent="0.35">
      <c r="A566" t="s">
        <v>800</v>
      </c>
      <c r="B566" t="s">
        <v>18</v>
      </c>
      <c r="C566" t="s">
        <v>19</v>
      </c>
      <c r="D566" t="s">
        <v>20</v>
      </c>
      <c r="E566" t="s">
        <v>31</v>
      </c>
      <c r="F566" s="3" t="s">
        <v>22</v>
      </c>
      <c r="G566" s="1">
        <v>43485</v>
      </c>
      <c r="H566">
        <v>6.6</v>
      </c>
    </row>
    <row r="567" spans="1:8" x14ac:dyDescent="0.35">
      <c r="A567" t="s">
        <v>943</v>
      </c>
      <c r="B567" t="s">
        <v>42</v>
      </c>
      <c r="C567" t="s">
        <v>43</v>
      </c>
      <c r="D567" t="s">
        <v>27</v>
      </c>
      <c r="E567" t="s">
        <v>21</v>
      </c>
      <c r="F567" s="3" t="s">
        <v>22</v>
      </c>
      <c r="G567" s="1">
        <v>43548</v>
      </c>
      <c r="H567">
        <v>6.6</v>
      </c>
    </row>
    <row r="568" spans="1:8" x14ac:dyDescent="0.35">
      <c r="A568" t="s">
        <v>731</v>
      </c>
      <c r="B568" t="s">
        <v>18</v>
      </c>
      <c r="C568" t="s">
        <v>19</v>
      </c>
      <c r="D568" t="s">
        <v>20</v>
      </c>
      <c r="E568" t="s">
        <v>21</v>
      </c>
      <c r="F568" s="3" t="s">
        <v>32</v>
      </c>
      <c r="G568" s="1">
        <v>43494</v>
      </c>
      <c r="H568">
        <v>6.6</v>
      </c>
    </row>
    <row r="569" spans="1:8" x14ac:dyDescent="0.35">
      <c r="A569" t="s">
        <v>120</v>
      </c>
      <c r="B569" t="s">
        <v>25</v>
      </c>
      <c r="C569" t="s">
        <v>26</v>
      </c>
      <c r="D569" t="s">
        <v>20</v>
      </c>
      <c r="E569" t="s">
        <v>31</v>
      </c>
      <c r="F569" s="3" t="s">
        <v>36</v>
      </c>
      <c r="G569" s="1">
        <v>43533</v>
      </c>
      <c r="H569">
        <v>6.6</v>
      </c>
    </row>
    <row r="570" spans="1:8" x14ac:dyDescent="0.35">
      <c r="A570" t="s">
        <v>449</v>
      </c>
      <c r="B570" t="s">
        <v>18</v>
      </c>
      <c r="C570" t="s">
        <v>19</v>
      </c>
      <c r="D570" t="s">
        <v>27</v>
      </c>
      <c r="E570" t="s">
        <v>31</v>
      </c>
      <c r="F570" s="3" t="s">
        <v>36</v>
      </c>
      <c r="G570" s="1">
        <v>43534</v>
      </c>
      <c r="H570">
        <v>6.6</v>
      </c>
    </row>
    <row r="571" spans="1:8" x14ac:dyDescent="0.35">
      <c r="A571" t="s">
        <v>521</v>
      </c>
      <c r="B571" t="s">
        <v>42</v>
      </c>
      <c r="C571" t="s">
        <v>43</v>
      </c>
      <c r="D571" t="s">
        <v>20</v>
      </c>
      <c r="E571" t="s">
        <v>21</v>
      </c>
      <c r="F571" s="3" t="s">
        <v>36</v>
      </c>
      <c r="G571" s="1">
        <v>43545</v>
      </c>
      <c r="H571">
        <v>6.6</v>
      </c>
    </row>
    <row r="572" spans="1:8" x14ac:dyDescent="0.35">
      <c r="A572" t="s">
        <v>861</v>
      </c>
      <c r="B572" t="s">
        <v>18</v>
      </c>
      <c r="C572" t="s">
        <v>19</v>
      </c>
      <c r="D572" t="s">
        <v>20</v>
      </c>
      <c r="E572" t="s">
        <v>21</v>
      </c>
      <c r="F572" s="3" t="s">
        <v>36</v>
      </c>
      <c r="G572" s="1">
        <v>43494</v>
      </c>
      <c r="H572">
        <v>6.6</v>
      </c>
    </row>
    <row r="573" spans="1:8" x14ac:dyDescent="0.35">
      <c r="A573" t="s">
        <v>959</v>
      </c>
      <c r="B573" t="s">
        <v>25</v>
      </c>
      <c r="C573" t="s">
        <v>26</v>
      </c>
      <c r="D573" t="s">
        <v>27</v>
      </c>
      <c r="E573" t="s">
        <v>21</v>
      </c>
      <c r="F573" s="3" t="s">
        <v>36</v>
      </c>
      <c r="G573" s="1">
        <v>43475</v>
      </c>
      <c r="H573">
        <v>6.6</v>
      </c>
    </row>
    <row r="574" spans="1:8" x14ac:dyDescent="0.35">
      <c r="A574" t="s">
        <v>245</v>
      </c>
      <c r="B574" t="s">
        <v>42</v>
      </c>
      <c r="C574" t="s">
        <v>43</v>
      </c>
      <c r="D574" t="s">
        <v>27</v>
      </c>
      <c r="E574" t="s">
        <v>21</v>
      </c>
      <c r="F574" s="3" t="s">
        <v>28</v>
      </c>
      <c r="G574" s="1">
        <v>43526</v>
      </c>
      <c r="H574">
        <v>6.5</v>
      </c>
    </row>
    <row r="575" spans="1:8" x14ac:dyDescent="0.35">
      <c r="A575" t="s">
        <v>294</v>
      </c>
      <c r="B575" t="s">
        <v>18</v>
      </c>
      <c r="C575" t="s">
        <v>19</v>
      </c>
      <c r="D575" t="s">
        <v>20</v>
      </c>
      <c r="E575" t="s">
        <v>31</v>
      </c>
      <c r="F575" s="3" t="s">
        <v>28</v>
      </c>
      <c r="G575" s="1">
        <v>43509</v>
      </c>
      <c r="H575">
        <v>6.5</v>
      </c>
    </row>
    <row r="576" spans="1:8" x14ac:dyDescent="0.35">
      <c r="A576" t="s">
        <v>394</v>
      </c>
      <c r="B576" t="s">
        <v>42</v>
      </c>
      <c r="C576" t="s">
        <v>43</v>
      </c>
      <c r="D576" t="s">
        <v>27</v>
      </c>
      <c r="E576" t="s">
        <v>31</v>
      </c>
      <c r="F576" s="3" t="s">
        <v>28</v>
      </c>
      <c r="G576" s="1">
        <v>43525</v>
      </c>
      <c r="H576">
        <v>6.5</v>
      </c>
    </row>
    <row r="577" spans="1:8" x14ac:dyDescent="0.35">
      <c r="A577" t="s">
        <v>475</v>
      </c>
      <c r="B577" t="s">
        <v>25</v>
      </c>
      <c r="C577" t="s">
        <v>26</v>
      </c>
      <c r="D577" t="s">
        <v>27</v>
      </c>
      <c r="E577" t="s">
        <v>21</v>
      </c>
      <c r="F577" s="3" t="s">
        <v>28</v>
      </c>
      <c r="G577" s="1">
        <v>43503</v>
      </c>
      <c r="H577">
        <v>6.5</v>
      </c>
    </row>
    <row r="578" spans="1:8" x14ac:dyDescent="0.35">
      <c r="A578" t="s">
        <v>716</v>
      </c>
      <c r="B578" t="s">
        <v>42</v>
      </c>
      <c r="C578" t="s">
        <v>43</v>
      </c>
      <c r="D578" t="s">
        <v>20</v>
      </c>
      <c r="E578" t="s">
        <v>21</v>
      </c>
      <c r="F578" s="3" t="s">
        <v>28</v>
      </c>
      <c r="G578" s="1">
        <v>43508</v>
      </c>
      <c r="H578">
        <v>6.5</v>
      </c>
    </row>
    <row r="579" spans="1:8" x14ac:dyDescent="0.35">
      <c r="A579" t="s">
        <v>88</v>
      </c>
      <c r="B579" t="s">
        <v>42</v>
      </c>
      <c r="C579" t="s">
        <v>43</v>
      </c>
      <c r="D579" t="s">
        <v>20</v>
      </c>
      <c r="E579" t="s">
        <v>21</v>
      </c>
      <c r="F579" s="3" t="s">
        <v>46</v>
      </c>
      <c r="G579" s="1">
        <v>43546</v>
      </c>
      <c r="H579">
        <v>6.5</v>
      </c>
    </row>
    <row r="580" spans="1:8" x14ac:dyDescent="0.35">
      <c r="A580" t="s">
        <v>266</v>
      </c>
      <c r="B580" t="s">
        <v>42</v>
      </c>
      <c r="C580" t="s">
        <v>43</v>
      </c>
      <c r="D580" t="s">
        <v>27</v>
      </c>
      <c r="E580" t="s">
        <v>21</v>
      </c>
      <c r="F580" s="3" t="s">
        <v>46</v>
      </c>
      <c r="G580" s="1">
        <v>43491</v>
      </c>
      <c r="H580">
        <v>6.5</v>
      </c>
    </row>
    <row r="581" spans="1:8" x14ac:dyDescent="0.35">
      <c r="A581" t="s">
        <v>483</v>
      </c>
      <c r="B581" t="s">
        <v>25</v>
      </c>
      <c r="C581" t="s">
        <v>26</v>
      </c>
      <c r="D581" t="s">
        <v>27</v>
      </c>
      <c r="E581" t="s">
        <v>31</v>
      </c>
      <c r="F581" s="3" t="s">
        <v>46</v>
      </c>
      <c r="G581" s="1">
        <v>43534</v>
      </c>
      <c r="H581">
        <v>6.5</v>
      </c>
    </row>
    <row r="582" spans="1:8" x14ac:dyDescent="0.35">
      <c r="A582" t="s">
        <v>586</v>
      </c>
      <c r="B582" t="s">
        <v>42</v>
      </c>
      <c r="C582" t="s">
        <v>43</v>
      </c>
      <c r="D582" t="s">
        <v>27</v>
      </c>
      <c r="E582" t="s">
        <v>31</v>
      </c>
      <c r="F582" s="3" t="s">
        <v>46</v>
      </c>
      <c r="G582" s="1">
        <v>43505</v>
      </c>
      <c r="H582">
        <v>6.5</v>
      </c>
    </row>
    <row r="583" spans="1:8" x14ac:dyDescent="0.35">
      <c r="A583" t="s">
        <v>204</v>
      </c>
      <c r="B583" t="s">
        <v>18</v>
      </c>
      <c r="C583" t="s">
        <v>19</v>
      </c>
      <c r="D583" t="s">
        <v>27</v>
      </c>
      <c r="E583" t="s">
        <v>31</v>
      </c>
      <c r="F583" s="3" t="s">
        <v>44</v>
      </c>
      <c r="G583" s="1">
        <v>43484</v>
      </c>
      <c r="H583">
        <v>6.5</v>
      </c>
    </row>
    <row r="584" spans="1:8" x14ac:dyDescent="0.35">
      <c r="A584" t="s">
        <v>1015</v>
      </c>
      <c r="B584" t="s">
        <v>42</v>
      </c>
      <c r="C584" t="s">
        <v>43</v>
      </c>
      <c r="D584" t="s">
        <v>27</v>
      </c>
      <c r="E584" t="s">
        <v>21</v>
      </c>
      <c r="F584" s="3" t="s">
        <v>44</v>
      </c>
      <c r="G584" s="1">
        <v>43500</v>
      </c>
      <c r="H584">
        <v>6.5</v>
      </c>
    </row>
    <row r="585" spans="1:8" x14ac:dyDescent="0.35">
      <c r="A585" t="s">
        <v>270</v>
      </c>
      <c r="B585" t="s">
        <v>18</v>
      </c>
      <c r="C585" t="s">
        <v>19</v>
      </c>
      <c r="D585" t="s">
        <v>20</v>
      </c>
      <c r="E585" t="s">
        <v>31</v>
      </c>
      <c r="F585" s="3" t="s">
        <v>22</v>
      </c>
      <c r="G585" s="1">
        <v>43533</v>
      </c>
      <c r="H585">
        <v>6.5</v>
      </c>
    </row>
    <row r="586" spans="1:8" x14ac:dyDescent="0.35">
      <c r="A586" t="s">
        <v>90</v>
      </c>
      <c r="B586" t="s">
        <v>42</v>
      </c>
      <c r="C586" t="s">
        <v>43</v>
      </c>
      <c r="D586" t="s">
        <v>27</v>
      </c>
      <c r="E586" t="s">
        <v>31</v>
      </c>
      <c r="F586" s="3" t="s">
        <v>32</v>
      </c>
      <c r="G586" s="1">
        <v>43531</v>
      </c>
      <c r="H586">
        <v>6.5</v>
      </c>
    </row>
    <row r="587" spans="1:8" x14ac:dyDescent="0.35">
      <c r="A587" t="s">
        <v>478</v>
      </c>
      <c r="B587" t="s">
        <v>18</v>
      </c>
      <c r="C587" t="s">
        <v>19</v>
      </c>
      <c r="D587" t="s">
        <v>20</v>
      </c>
      <c r="E587" t="s">
        <v>21</v>
      </c>
      <c r="F587" s="3" t="s">
        <v>32</v>
      </c>
      <c r="G587" s="1">
        <v>43480</v>
      </c>
      <c r="H587">
        <v>6.5</v>
      </c>
    </row>
    <row r="588" spans="1:8" x14ac:dyDescent="0.35">
      <c r="A588" t="s">
        <v>157</v>
      </c>
      <c r="B588" t="s">
        <v>25</v>
      </c>
      <c r="C588" t="s">
        <v>26</v>
      </c>
      <c r="D588" t="s">
        <v>20</v>
      </c>
      <c r="E588" t="s">
        <v>31</v>
      </c>
      <c r="F588" s="3" t="s">
        <v>36</v>
      </c>
      <c r="G588" s="1">
        <v>43477</v>
      </c>
      <c r="H588">
        <v>6.5</v>
      </c>
    </row>
    <row r="589" spans="1:8" x14ac:dyDescent="0.35">
      <c r="A589" t="s">
        <v>199</v>
      </c>
      <c r="B589" t="s">
        <v>25</v>
      </c>
      <c r="C589" t="s">
        <v>26</v>
      </c>
      <c r="D589" t="s">
        <v>27</v>
      </c>
      <c r="E589" t="s">
        <v>31</v>
      </c>
      <c r="F589" s="3" t="s">
        <v>36</v>
      </c>
      <c r="G589" s="1">
        <v>43495</v>
      </c>
      <c r="H589">
        <v>6.5</v>
      </c>
    </row>
    <row r="590" spans="1:8" x14ac:dyDescent="0.35">
      <c r="A590" t="s">
        <v>250</v>
      </c>
      <c r="B590" t="s">
        <v>42</v>
      </c>
      <c r="C590" t="s">
        <v>43</v>
      </c>
      <c r="D590" t="s">
        <v>20</v>
      </c>
      <c r="E590" t="s">
        <v>21</v>
      </c>
      <c r="F590" s="3" t="s">
        <v>36</v>
      </c>
      <c r="G590" s="1">
        <v>43535</v>
      </c>
      <c r="H590">
        <v>6.5</v>
      </c>
    </row>
    <row r="591" spans="1:8" x14ac:dyDescent="0.35">
      <c r="A591" t="s">
        <v>318</v>
      </c>
      <c r="B591" t="s">
        <v>18</v>
      </c>
      <c r="C591" t="s">
        <v>19</v>
      </c>
      <c r="D591" t="s">
        <v>27</v>
      </c>
      <c r="E591" t="s">
        <v>21</v>
      </c>
      <c r="F591" s="3" t="s">
        <v>36</v>
      </c>
      <c r="G591" s="1">
        <v>43471</v>
      </c>
      <c r="H591">
        <v>6.5</v>
      </c>
    </row>
    <row r="592" spans="1:8" x14ac:dyDescent="0.35">
      <c r="A592" t="s">
        <v>848</v>
      </c>
      <c r="B592" t="s">
        <v>25</v>
      </c>
      <c r="C592" t="s">
        <v>26</v>
      </c>
      <c r="D592" t="s">
        <v>20</v>
      </c>
      <c r="E592" t="s">
        <v>21</v>
      </c>
      <c r="F592" s="3" t="s">
        <v>36</v>
      </c>
      <c r="G592" s="1">
        <v>43504</v>
      </c>
      <c r="H592">
        <v>6.5</v>
      </c>
    </row>
    <row r="593" spans="1:8" x14ac:dyDescent="0.35">
      <c r="A593" t="s">
        <v>902</v>
      </c>
      <c r="B593" t="s">
        <v>42</v>
      </c>
      <c r="C593" t="s">
        <v>43</v>
      </c>
      <c r="D593" t="s">
        <v>20</v>
      </c>
      <c r="E593" t="s">
        <v>31</v>
      </c>
      <c r="F593" s="3" t="s">
        <v>36</v>
      </c>
      <c r="G593" s="1">
        <v>43539</v>
      </c>
      <c r="H593">
        <v>6.5</v>
      </c>
    </row>
    <row r="594" spans="1:8" x14ac:dyDescent="0.35">
      <c r="A594" t="s">
        <v>960</v>
      </c>
      <c r="B594" t="s">
        <v>25</v>
      </c>
      <c r="C594" t="s">
        <v>26</v>
      </c>
      <c r="D594" t="s">
        <v>20</v>
      </c>
      <c r="E594" t="s">
        <v>21</v>
      </c>
      <c r="F594" s="3" t="s">
        <v>36</v>
      </c>
      <c r="G594" s="1">
        <v>43538</v>
      </c>
      <c r="H594">
        <v>6.5</v>
      </c>
    </row>
    <row r="595" spans="1:8" x14ac:dyDescent="0.35">
      <c r="A595" t="s">
        <v>332</v>
      </c>
      <c r="B595" t="s">
        <v>25</v>
      </c>
      <c r="C595" t="s">
        <v>26</v>
      </c>
      <c r="D595" t="s">
        <v>27</v>
      </c>
      <c r="E595" t="s">
        <v>31</v>
      </c>
      <c r="F595" s="3" t="s">
        <v>28</v>
      </c>
      <c r="G595" s="1">
        <v>43553</v>
      </c>
      <c r="H595">
        <v>6.4</v>
      </c>
    </row>
    <row r="596" spans="1:8" x14ac:dyDescent="0.35">
      <c r="A596" t="s">
        <v>468</v>
      </c>
      <c r="B596" t="s">
        <v>18</v>
      </c>
      <c r="C596" t="s">
        <v>19</v>
      </c>
      <c r="D596" t="s">
        <v>27</v>
      </c>
      <c r="E596" t="s">
        <v>21</v>
      </c>
      <c r="F596" s="3" t="s">
        <v>28</v>
      </c>
      <c r="G596" s="1">
        <v>43478</v>
      </c>
      <c r="H596">
        <v>6.4</v>
      </c>
    </row>
    <row r="597" spans="1:8" x14ac:dyDescent="0.35">
      <c r="A597" t="s">
        <v>636</v>
      </c>
      <c r="B597" t="s">
        <v>25</v>
      </c>
      <c r="C597" t="s">
        <v>26</v>
      </c>
      <c r="D597" t="s">
        <v>27</v>
      </c>
      <c r="E597" t="s">
        <v>31</v>
      </c>
      <c r="F597" s="3" t="s">
        <v>28</v>
      </c>
      <c r="G597" s="1">
        <v>43488</v>
      </c>
      <c r="H597">
        <v>6.4</v>
      </c>
    </row>
    <row r="598" spans="1:8" x14ac:dyDescent="0.35">
      <c r="A598" t="s">
        <v>313</v>
      </c>
      <c r="B598" t="s">
        <v>25</v>
      </c>
      <c r="C598" t="s">
        <v>26</v>
      </c>
      <c r="D598" t="s">
        <v>27</v>
      </c>
      <c r="E598" t="s">
        <v>21</v>
      </c>
      <c r="F598" s="3" t="s">
        <v>46</v>
      </c>
      <c r="G598" s="1">
        <v>43498</v>
      </c>
      <c r="H598">
        <v>6.4</v>
      </c>
    </row>
    <row r="599" spans="1:8" x14ac:dyDescent="0.35">
      <c r="A599" t="s">
        <v>117</v>
      </c>
      <c r="B599" t="s">
        <v>42</v>
      </c>
      <c r="C599" t="s">
        <v>43</v>
      </c>
      <c r="D599" t="s">
        <v>27</v>
      </c>
      <c r="E599" t="s">
        <v>21</v>
      </c>
      <c r="F599" s="3" t="s">
        <v>44</v>
      </c>
      <c r="G599" s="1">
        <v>43491</v>
      </c>
      <c r="H599">
        <v>6.4</v>
      </c>
    </row>
    <row r="600" spans="1:8" x14ac:dyDescent="0.35">
      <c r="A600" t="s">
        <v>286</v>
      </c>
      <c r="B600" t="s">
        <v>42</v>
      </c>
      <c r="C600" t="s">
        <v>43</v>
      </c>
      <c r="D600" t="s">
        <v>20</v>
      </c>
      <c r="E600" t="s">
        <v>31</v>
      </c>
      <c r="F600" s="3" t="s">
        <v>44</v>
      </c>
      <c r="G600" s="1">
        <v>43498</v>
      </c>
      <c r="H600">
        <v>6.4</v>
      </c>
    </row>
    <row r="601" spans="1:8" x14ac:dyDescent="0.35">
      <c r="A601" t="s">
        <v>499</v>
      </c>
      <c r="B601" t="s">
        <v>25</v>
      </c>
      <c r="C601" t="s">
        <v>26</v>
      </c>
      <c r="D601" t="s">
        <v>20</v>
      </c>
      <c r="E601" t="s">
        <v>21</v>
      </c>
      <c r="F601" s="3" t="s">
        <v>44</v>
      </c>
      <c r="G601" s="1">
        <v>43541</v>
      </c>
      <c r="H601">
        <v>6.4</v>
      </c>
    </row>
    <row r="602" spans="1:8" x14ac:dyDescent="0.35">
      <c r="A602" t="s">
        <v>643</v>
      </c>
      <c r="B602" t="s">
        <v>25</v>
      </c>
      <c r="C602" t="s">
        <v>26</v>
      </c>
      <c r="D602" t="s">
        <v>20</v>
      </c>
      <c r="E602" t="s">
        <v>21</v>
      </c>
      <c r="F602" s="3" t="s">
        <v>44</v>
      </c>
      <c r="G602" s="1">
        <v>43552</v>
      </c>
      <c r="H602">
        <v>6.4</v>
      </c>
    </row>
    <row r="603" spans="1:8" x14ac:dyDescent="0.35">
      <c r="A603" t="s">
        <v>676</v>
      </c>
      <c r="B603" t="s">
        <v>42</v>
      </c>
      <c r="C603" t="s">
        <v>43</v>
      </c>
      <c r="D603" t="s">
        <v>20</v>
      </c>
      <c r="E603" t="s">
        <v>21</v>
      </c>
      <c r="F603" s="3" t="s">
        <v>44</v>
      </c>
      <c r="G603" s="1">
        <v>43519</v>
      </c>
      <c r="H603">
        <v>6.4</v>
      </c>
    </row>
    <row r="604" spans="1:8" x14ac:dyDescent="0.35">
      <c r="A604" t="s">
        <v>770</v>
      </c>
      <c r="B604" t="s">
        <v>42</v>
      </c>
      <c r="C604" t="s">
        <v>43</v>
      </c>
      <c r="D604" t="s">
        <v>20</v>
      </c>
      <c r="E604" t="s">
        <v>31</v>
      </c>
      <c r="F604" s="3" t="s">
        <v>44</v>
      </c>
      <c r="G604" s="1">
        <v>43525</v>
      </c>
      <c r="H604">
        <v>6.4</v>
      </c>
    </row>
    <row r="605" spans="1:8" x14ac:dyDescent="0.35">
      <c r="A605" t="s">
        <v>1000</v>
      </c>
      <c r="B605" t="s">
        <v>42</v>
      </c>
      <c r="C605" t="s">
        <v>43</v>
      </c>
      <c r="D605" t="s">
        <v>27</v>
      </c>
      <c r="E605" t="s">
        <v>31</v>
      </c>
      <c r="F605" s="3" t="s">
        <v>44</v>
      </c>
      <c r="G605" s="1">
        <v>43491</v>
      </c>
      <c r="H605">
        <v>6.4</v>
      </c>
    </row>
    <row r="606" spans="1:8" x14ac:dyDescent="0.35">
      <c r="A606" t="s">
        <v>703</v>
      </c>
      <c r="B606" t="s">
        <v>42</v>
      </c>
      <c r="C606" t="s">
        <v>43</v>
      </c>
      <c r="D606" t="s">
        <v>27</v>
      </c>
      <c r="E606" t="s">
        <v>21</v>
      </c>
      <c r="F606" s="3" t="s">
        <v>22</v>
      </c>
      <c r="G606" s="1">
        <v>43519</v>
      </c>
      <c r="H606">
        <v>6.4</v>
      </c>
    </row>
    <row r="607" spans="1:8" x14ac:dyDescent="0.35">
      <c r="A607" t="s">
        <v>316</v>
      </c>
      <c r="B607" t="s">
        <v>18</v>
      </c>
      <c r="C607" t="s">
        <v>19</v>
      </c>
      <c r="D607" t="s">
        <v>27</v>
      </c>
      <c r="E607" t="s">
        <v>21</v>
      </c>
      <c r="F607" s="3" t="s">
        <v>32</v>
      </c>
      <c r="G607" s="1">
        <v>43511</v>
      </c>
      <c r="H607">
        <v>6.4</v>
      </c>
    </row>
    <row r="608" spans="1:8" x14ac:dyDescent="0.35">
      <c r="A608" t="s">
        <v>721</v>
      </c>
      <c r="B608" t="s">
        <v>42</v>
      </c>
      <c r="C608" t="s">
        <v>43</v>
      </c>
      <c r="D608" t="s">
        <v>20</v>
      </c>
      <c r="E608" t="s">
        <v>21</v>
      </c>
      <c r="F608" s="3" t="s">
        <v>32</v>
      </c>
      <c r="G608" s="1">
        <v>43473</v>
      </c>
      <c r="H608">
        <v>6.4</v>
      </c>
    </row>
    <row r="609" spans="1:8" x14ac:dyDescent="0.35">
      <c r="A609" t="s">
        <v>104</v>
      </c>
      <c r="B609" t="s">
        <v>18</v>
      </c>
      <c r="C609" t="s">
        <v>19</v>
      </c>
      <c r="D609" t="s">
        <v>27</v>
      </c>
      <c r="E609" t="s">
        <v>31</v>
      </c>
      <c r="F609" s="3" t="s">
        <v>36</v>
      </c>
      <c r="G609" s="1">
        <v>43489</v>
      </c>
      <c r="H609">
        <v>6.4</v>
      </c>
    </row>
    <row r="610" spans="1:8" x14ac:dyDescent="0.35">
      <c r="A610" t="s">
        <v>361</v>
      </c>
      <c r="B610" t="s">
        <v>42</v>
      </c>
      <c r="C610" t="s">
        <v>43</v>
      </c>
      <c r="D610" t="s">
        <v>27</v>
      </c>
      <c r="E610" t="s">
        <v>31</v>
      </c>
      <c r="F610" s="3" t="s">
        <v>36</v>
      </c>
      <c r="G610" s="1">
        <v>43536</v>
      </c>
      <c r="H610">
        <v>6.4</v>
      </c>
    </row>
    <row r="611" spans="1:8" x14ac:dyDescent="0.35">
      <c r="A611" t="s">
        <v>208</v>
      </c>
      <c r="B611" t="s">
        <v>25</v>
      </c>
      <c r="C611" t="s">
        <v>26</v>
      </c>
      <c r="D611" t="s">
        <v>27</v>
      </c>
      <c r="E611" t="s">
        <v>31</v>
      </c>
      <c r="F611" s="3" t="s">
        <v>28</v>
      </c>
      <c r="G611" s="1">
        <v>43527</v>
      </c>
      <c r="H611">
        <v>6.3</v>
      </c>
    </row>
    <row r="612" spans="1:8" x14ac:dyDescent="0.35">
      <c r="A612" t="s">
        <v>673</v>
      </c>
      <c r="B612" t="s">
        <v>25</v>
      </c>
      <c r="C612" t="s">
        <v>26</v>
      </c>
      <c r="D612" t="s">
        <v>27</v>
      </c>
      <c r="E612" t="s">
        <v>21</v>
      </c>
      <c r="F612" s="3" t="s">
        <v>28</v>
      </c>
      <c r="G612" s="1">
        <v>43543</v>
      </c>
      <c r="H612">
        <v>6.3</v>
      </c>
    </row>
    <row r="613" spans="1:8" x14ac:dyDescent="0.35">
      <c r="A613" t="s">
        <v>955</v>
      </c>
      <c r="B613" t="s">
        <v>42</v>
      </c>
      <c r="C613" t="s">
        <v>43</v>
      </c>
      <c r="D613" t="s">
        <v>20</v>
      </c>
      <c r="E613" t="s">
        <v>21</v>
      </c>
      <c r="F613" s="3" t="s">
        <v>28</v>
      </c>
      <c r="G613" s="1">
        <v>43526</v>
      </c>
      <c r="H613">
        <v>6.3</v>
      </c>
    </row>
    <row r="614" spans="1:8" x14ac:dyDescent="0.35">
      <c r="A614" t="s">
        <v>611</v>
      </c>
      <c r="B614" t="s">
        <v>42</v>
      </c>
      <c r="C614" t="s">
        <v>43</v>
      </c>
      <c r="D614" t="s">
        <v>20</v>
      </c>
      <c r="E614" t="s">
        <v>31</v>
      </c>
      <c r="F614" s="3" t="s">
        <v>46</v>
      </c>
      <c r="G614" s="1">
        <v>43525</v>
      </c>
      <c r="H614">
        <v>6.3</v>
      </c>
    </row>
    <row r="615" spans="1:8" x14ac:dyDescent="0.35">
      <c r="A615" t="s">
        <v>601</v>
      </c>
      <c r="B615" t="s">
        <v>18</v>
      </c>
      <c r="C615" t="s">
        <v>19</v>
      </c>
      <c r="D615" t="s">
        <v>27</v>
      </c>
      <c r="E615" t="s">
        <v>21</v>
      </c>
      <c r="F615" s="3" t="s">
        <v>44</v>
      </c>
      <c r="G615" s="1">
        <v>43482</v>
      </c>
      <c r="H615">
        <v>6.3</v>
      </c>
    </row>
    <row r="616" spans="1:8" x14ac:dyDescent="0.35">
      <c r="A616" t="s">
        <v>809</v>
      </c>
      <c r="B616" t="s">
        <v>25</v>
      </c>
      <c r="C616" t="s">
        <v>26</v>
      </c>
      <c r="D616" t="s">
        <v>27</v>
      </c>
      <c r="E616" t="s">
        <v>21</v>
      </c>
      <c r="F616" s="3" t="s">
        <v>44</v>
      </c>
      <c r="G616" s="1">
        <v>43502</v>
      </c>
      <c r="H616">
        <v>6.3</v>
      </c>
    </row>
    <row r="617" spans="1:8" x14ac:dyDescent="0.35">
      <c r="A617" t="s">
        <v>892</v>
      </c>
      <c r="B617" t="s">
        <v>42</v>
      </c>
      <c r="C617" t="s">
        <v>43</v>
      </c>
      <c r="D617" t="s">
        <v>27</v>
      </c>
      <c r="E617" t="s">
        <v>31</v>
      </c>
      <c r="F617" s="3" t="s">
        <v>44</v>
      </c>
      <c r="G617" s="1">
        <v>43466</v>
      </c>
      <c r="H617">
        <v>6.3</v>
      </c>
    </row>
    <row r="618" spans="1:8" x14ac:dyDescent="0.35">
      <c r="A618" t="s">
        <v>511</v>
      </c>
      <c r="B618" t="s">
        <v>18</v>
      </c>
      <c r="C618" t="s">
        <v>19</v>
      </c>
      <c r="D618" t="s">
        <v>27</v>
      </c>
      <c r="E618" t="s">
        <v>31</v>
      </c>
      <c r="F618" s="3" t="s">
        <v>22</v>
      </c>
      <c r="G618" s="1">
        <v>43521</v>
      </c>
      <c r="H618">
        <v>6.3</v>
      </c>
    </row>
    <row r="619" spans="1:8" x14ac:dyDescent="0.35">
      <c r="A619" t="s">
        <v>77</v>
      </c>
      <c r="B619" t="s">
        <v>25</v>
      </c>
      <c r="C619" t="s">
        <v>26</v>
      </c>
      <c r="D619" t="s">
        <v>20</v>
      </c>
      <c r="E619" t="s">
        <v>31</v>
      </c>
      <c r="F619" s="3" t="s">
        <v>32</v>
      </c>
      <c r="G619" s="1">
        <v>43498</v>
      </c>
      <c r="H619">
        <v>6.3</v>
      </c>
    </row>
    <row r="620" spans="1:8" x14ac:dyDescent="0.35">
      <c r="A620" t="s">
        <v>740</v>
      </c>
      <c r="B620" t="s">
        <v>42</v>
      </c>
      <c r="C620" t="s">
        <v>43</v>
      </c>
      <c r="D620" t="s">
        <v>20</v>
      </c>
      <c r="E620" t="s">
        <v>21</v>
      </c>
      <c r="F620" s="3" t="s">
        <v>32</v>
      </c>
      <c r="G620" s="1">
        <v>43526</v>
      </c>
      <c r="H620">
        <v>6.3</v>
      </c>
    </row>
    <row r="621" spans="1:8" x14ac:dyDescent="0.35">
      <c r="A621" t="s">
        <v>911</v>
      </c>
      <c r="B621" t="s">
        <v>25</v>
      </c>
      <c r="C621" t="s">
        <v>26</v>
      </c>
      <c r="D621" t="s">
        <v>27</v>
      </c>
      <c r="E621" t="s">
        <v>31</v>
      </c>
      <c r="F621" s="3" t="s">
        <v>32</v>
      </c>
      <c r="G621" s="1">
        <v>43539</v>
      </c>
      <c r="H621">
        <v>6.3</v>
      </c>
    </row>
    <row r="622" spans="1:8" x14ac:dyDescent="0.35">
      <c r="A622" t="s">
        <v>306</v>
      </c>
      <c r="B622" t="s">
        <v>42</v>
      </c>
      <c r="C622" t="s">
        <v>43</v>
      </c>
      <c r="D622" t="s">
        <v>27</v>
      </c>
      <c r="E622" t="s">
        <v>21</v>
      </c>
      <c r="F622" s="3" t="s">
        <v>36</v>
      </c>
      <c r="G622" s="1">
        <v>43530</v>
      </c>
      <c r="H622">
        <v>6.3</v>
      </c>
    </row>
    <row r="623" spans="1:8" x14ac:dyDescent="0.35">
      <c r="A623" t="s">
        <v>539</v>
      </c>
      <c r="B623" t="s">
        <v>42</v>
      </c>
      <c r="C623" t="s">
        <v>43</v>
      </c>
      <c r="D623" t="s">
        <v>27</v>
      </c>
      <c r="E623" t="s">
        <v>21</v>
      </c>
      <c r="F623" s="3" t="s">
        <v>36</v>
      </c>
      <c r="G623" s="1">
        <v>43549</v>
      </c>
      <c r="H623">
        <v>6.3</v>
      </c>
    </row>
    <row r="624" spans="1:8" x14ac:dyDescent="0.35">
      <c r="A624" t="s">
        <v>684</v>
      </c>
      <c r="B624" t="s">
        <v>25</v>
      </c>
      <c r="C624" t="s">
        <v>26</v>
      </c>
      <c r="D624" t="s">
        <v>20</v>
      </c>
      <c r="E624" t="s">
        <v>21</v>
      </c>
      <c r="F624" s="3" t="s">
        <v>36</v>
      </c>
      <c r="G624" s="1">
        <v>43481</v>
      </c>
      <c r="H624">
        <v>6.3</v>
      </c>
    </row>
    <row r="625" spans="1:8" x14ac:dyDescent="0.35">
      <c r="A625" t="s">
        <v>803</v>
      </c>
      <c r="B625" t="s">
        <v>42</v>
      </c>
      <c r="C625" t="s">
        <v>43</v>
      </c>
      <c r="D625" t="s">
        <v>27</v>
      </c>
      <c r="E625" t="s">
        <v>31</v>
      </c>
      <c r="F625" s="3" t="s">
        <v>36</v>
      </c>
      <c r="G625" s="1">
        <v>43509</v>
      </c>
      <c r="H625">
        <v>6.3</v>
      </c>
    </row>
    <row r="626" spans="1:8" x14ac:dyDescent="0.35">
      <c r="A626" t="s">
        <v>296</v>
      </c>
      <c r="B626" t="s">
        <v>18</v>
      </c>
      <c r="C626" t="s">
        <v>19</v>
      </c>
      <c r="D626" t="s">
        <v>27</v>
      </c>
      <c r="E626" t="s">
        <v>21</v>
      </c>
      <c r="F626" s="3" t="s">
        <v>28</v>
      </c>
      <c r="G626" s="1">
        <v>43543</v>
      </c>
      <c r="H626">
        <v>6.2</v>
      </c>
    </row>
    <row r="627" spans="1:8" x14ac:dyDescent="0.35">
      <c r="A627" t="s">
        <v>493</v>
      </c>
      <c r="B627" t="s">
        <v>42</v>
      </c>
      <c r="C627" t="s">
        <v>43</v>
      </c>
      <c r="D627" t="s">
        <v>27</v>
      </c>
      <c r="E627" t="s">
        <v>31</v>
      </c>
      <c r="F627" s="3" t="s">
        <v>28</v>
      </c>
      <c r="G627" s="1">
        <v>43503</v>
      </c>
      <c r="H627">
        <v>6.2</v>
      </c>
    </row>
    <row r="628" spans="1:8" x14ac:dyDescent="0.35">
      <c r="A628" t="s">
        <v>517</v>
      </c>
      <c r="B628" t="s">
        <v>25</v>
      </c>
      <c r="C628" t="s">
        <v>26</v>
      </c>
      <c r="D628" t="s">
        <v>27</v>
      </c>
      <c r="E628" t="s">
        <v>21</v>
      </c>
      <c r="F628" s="3" t="s">
        <v>28</v>
      </c>
      <c r="G628" s="1">
        <v>43511</v>
      </c>
      <c r="H628">
        <v>6.2</v>
      </c>
    </row>
    <row r="629" spans="1:8" x14ac:dyDescent="0.35">
      <c r="A629" t="s">
        <v>646</v>
      </c>
      <c r="B629" t="s">
        <v>18</v>
      </c>
      <c r="C629" t="s">
        <v>19</v>
      </c>
      <c r="D629" t="s">
        <v>27</v>
      </c>
      <c r="E629" t="s">
        <v>21</v>
      </c>
      <c r="F629" s="3" t="s">
        <v>28</v>
      </c>
      <c r="G629" s="1">
        <v>43503</v>
      </c>
      <c r="H629">
        <v>6.2</v>
      </c>
    </row>
    <row r="630" spans="1:8" x14ac:dyDescent="0.35">
      <c r="A630" t="s">
        <v>908</v>
      </c>
      <c r="B630" t="s">
        <v>42</v>
      </c>
      <c r="C630" t="s">
        <v>43</v>
      </c>
      <c r="D630" t="s">
        <v>20</v>
      </c>
      <c r="E630" t="s">
        <v>21</v>
      </c>
      <c r="F630" s="3" t="s">
        <v>28</v>
      </c>
      <c r="G630" s="1">
        <v>43493</v>
      </c>
      <c r="H630">
        <v>6.2</v>
      </c>
    </row>
    <row r="631" spans="1:8" x14ac:dyDescent="0.35">
      <c r="A631" t="s">
        <v>171</v>
      </c>
      <c r="B631" t="s">
        <v>25</v>
      </c>
      <c r="C631" t="s">
        <v>26</v>
      </c>
      <c r="D631" t="s">
        <v>27</v>
      </c>
      <c r="E631" t="s">
        <v>31</v>
      </c>
      <c r="F631" s="3" t="s">
        <v>46</v>
      </c>
      <c r="G631" s="1">
        <v>43514</v>
      </c>
      <c r="H631">
        <v>6.2</v>
      </c>
    </row>
    <row r="632" spans="1:8" x14ac:dyDescent="0.35">
      <c r="A632" t="s">
        <v>311</v>
      </c>
      <c r="B632" t="s">
        <v>42</v>
      </c>
      <c r="C632" t="s">
        <v>43</v>
      </c>
      <c r="D632" t="s">
        <v>27</v>
      </c>
      <c r="E632" t="s">
        <v>31</v>
      </c>
      <c r="F632" s="3" t="s">
        <v>46</v>
      </c>
      <c r="G632" s="1">
        <v>43472</v>
      </c>
      <c r="H632">
        <v>6.2</v>
      </c>
    </row>
    <row r="633" spans="1:8" x14ac:dyDescent="0.35">
      <c r="A633" t="s">
        <v>791</v>
      </c>
      <c r="B633" t="s">
        <v>18</v>
      </c>
      <c r="C633" t="s">
        <v>19</v>
      </c>
      <c r="D633" t="s">
        <v>27</v>
      </c>
      <c r="E633" t="s">
        <v>21</v>
      </c>
      <c r="F633" s="3" t="s">
        <v>46</v>
      </c>
      <c r="G633" s="1">
        <v>43533</v>
      </c>
      <c r="H633">
        <v>6.2</v>
      </c>
    </row>
    <row r="634" spans="1:8" x14ac:dyDescent="0.35">
      <c r="A634" t="s">
        <v>260</v>
      </c>
      <c r="B634" t="s">
        <v>18</v>
      </c>
      <c r="C634" t="s">
        <v>19</v>
      </c>
      <c r="D634" t="s">
        <v>27</v>
      </c>
      <c r="E634" t="s">
        <v>31</v>
      </c>
      <c r="F634" s="3" t="s">
        <v>44</v>
      </c>
      <c r="G634" s="1">
        <v>43544</v>
      </c>
      <c r="H634">
        <v>6.2</v>
      </c>
    </row>
    <row r="635" spans="1:8" x14ac:dyDescent="0.35">
      <c r="A635" t="s">
        <v>533</v>
      </c>
      <c r="B635" t="s">
        <v>25</v>
      </c>
      <c r="C635" t="s">
        <v>26</v>
      </c>
      <c r="D635" t="s">
        <v>27</v>
      </c>
      <c r="E635" t="s">
        <v>21</v>
      </c>
      <c r="F635" s="3" t="s">
        <v>44</v>
      </c>
      <c r="G635" s="1">
        <v>43492</v>
      </c>
      <c r="H635">
        <v>6.2</v>
      </c>
    </row>
    <row r="636" spans="1:8" x14ac:dyDescent="0.35">
      <c r="A636" t="s">
        <v>613</v>
      </c>
      <c r="B636" t="s">
        <v>25</v>
      </c>
      <c r="C636" t="s">
        <v>26</v>
      </c>
      <c r="D636" t="s">
        <v>27</v>
      </c>
      <c r="E636" t="s">
        <v>31</v>
      </c>
      <c r="F636" s="3" t="s">
        <v>44</v>
      </c>
      <c r="G636" s="1">
        <v>43479</v>
      </c>
      <c r="H636">
        <v>6.2</v>
      </c>
    </row>
    <row r="637" spans="1:8" x14ac:dyDescent="0.35">
      <c r="A637" t="s">
        <v>944</v>
      </c>
      <c r="B637" t="s">
        <v>18</v>
      </c>
      <c r="C637" t="s">
        <v>19</v>
      </c>
      <c r="D637" t="s">
        <v>20</v>
      </c>
      <c r="E637" t="s">
        <v>21</v>
      </c>
      <c r="F637" s="3" t="s">
        <v>44</v>
      </c>
      <c r="G637" s="1">
        <v>43551</v>
      </c>
      <c r="H637">
        <v>6.2</v>
      </c>
    </row>
    <row r="638" spans="1:8" x14ac:dyDescent="0.35">
      <c r="A638" t="s">
        <v>846</v>
      </c>
      <c r="B638" t="s">
        <v>42</v>
      </c>
      <c r="C638" t="s">
        <v>43</v>
      </c>
      <c r="D638" t="s">
        <v>27</v>
      </c>
      <c r="E638" t="s">
        <v>31</v>
      </c>
      <c r="F638" s="3" t="s">
        <v>22</v>
      </c>
      <c r="G638" s="1">
        <v>43539</v>
      </c>
      <c r="H638">
        <v>6.2</v>
      </c>
    </row>
    <row r="639" spans="1:8" x14ac:dyDescent="0.35">
      <c r="A639" t="s">
        <v>1023</v>
      </c>
      <c r="B639" t="s">
        <v>42</v>
      </c>
      <c r="C639" t="s">
        <v>43</v>
      </c>
      <c r="D639" t="s">
        <v>20</v>
      </c>
      <c r="E639" t="s">
        <v>31</v>
      </c>
      <c r="F639" s="3" t="s">
        <v>22</v>
      </c>
      <c r="G639" s="1">
        <v>43468</v>
      </c>
      <c r="H639">
        <v>6.2</v>
      </c>
    </row>
    <row r="640" spans="1:8" x14ac:dyDescent="0.35">
      <c r="A640" t="s">
        <v>1031</v>
      </c>
      <c r="B640" t="s">
        <v>25</v>
      </c>
      <c r="C640" t="s">
        <v>26</v>
      </c>
      <c r="D640" t="s">
        <v>27</v>
      </c>
      <c r="E640" t="s">
        <v>31</v>
      </c>
      <c r="F640" s="3" t="s">
        <v>22</v>
      </c>
      <c r="G640" s="1">
        <v>43494</v>
      </c>
      <c r="H640">
        <v>6.2</v>
      </c>
    </row>
    <row r="641" spans="1:8" x14ac:dyDescent="0.35">
      <c r="A641" t="s">
        <v>184</v>
      </c>
      <c r="B641" t="s">
        <v>42</v>
      </c>
      <c r="C641" t="s">
        <v>43</v>
      </c>
      <c r="D641" t="s">
        <v>20</v>
      </c>
      <c r="E641" t="s">
        <v>31</v>
      </c>
      <c r="F641" s="3" t="s">
        <v>32</v>
      </c>
      <c r="G641" s="1">
        <v>43530</v>
      </c>
      <c r="H641">
        <v>6.2</v>
      </c>
    </row>
    <row r="642" spans="1:8" x14ac:dyDescent="0.35">
      <c r="A642" t="s">
        <v>437</v>
      </c>
      <c r="B642" t="s">
        <v>25</v>
      </c>
      <c r="C642" t="s">
        <v>26</v>
      </c>
      <c r="D642" t="s">
        <v>27</v>
      </c>
      <c r="E642" t="s">
        <v>31</v>
      </c>
      <c r="F642" s="3" t="s">
        <v>32</v>
      </c>
      <c r="G642" s="1">
        <v>43536</v>
      </c>
      <c r="H642">
        <v>6.2</v>
      </c>
    </row>
    <row r="643" spans="1:8" x14ac:dyDescent="0.35">
      <c r="A643" t="s">
        <v>570</v>
      </c>
      <c r="B643" t="s">
        <v>18</v>
      </c>
      <c r="C643" t="s">
        <v>19</v>
      </c>
      <c r="D643" t="s">
        <v>27</v>
      </c>
      <c r="E643" t="s">
        <v>21</v>
      </c>
      <c r="F643" s="3" t="s">
        <v>32</v>
      </c>
      <c r="G643" s="1">
        <v>43535</v>
      </c>
      <c r="H643">
        <v>6.2</v>
      </c>
    </row>
    <row r="644" spans="1:8" x14ac:dyDescent="0.35">
      <c r="A644" t="s">
        <v>380</v>
      </c>
      <c r="B644" t="s">
        <v>18</v>
      </c>
      <c r="C644" t="s">
        <v>19</v>
      </c>
      <c r="D644" t="s">
        <v>27</v>
      </c>
      <c r="E644" t="s">
        <v>31</v>
      </c>
      <c r="F644" s="3" t="s">
        <v>36</v>
      </c>
      <c r="G644" s="1">
        <v>43510</v>
      </c>
      <c r="H644">
        <v>6.2</v>
      </c>
    </row>
    <row r="645" spans="1:8" x14ac:dyDescent="0.35">
      <c r="A645" t="s">
        <v>429</v>
      </c>
      <c r="B645" t="s">
        <v>18</v>
      </c>
      <c r="C645" t="s">
        <v>19</v>
      </c>
      <c r="D645" t="s">
        <v>20</v>
      </c>
      <c r="E645" t="s">
        <v>21</v>
      </c>
      <c r="F645" s="3" t="s">
        <v>36</v>
      </c>
      <c r="G645" s="1">
        <v>43533</v>
      </c>
      <c r="H645">
        <v>6.2</v>
      </c>
    </row>
    <row r="646" spans="1:8" x14ac:dyDescent="0.35">
      <c r="A646" t="s">
        <v>546</v>
      </c>
      <c r="B646" t="s">
        <v>42</v>
      </c>
      <c r="C646" t="s">
        <v>43</v>
      </c>
      <c r="D646" t="s">
        <v>20</v>
      </c>
      <c r="E646" t="s">
        <v>21</v>
      </c>
      <c r="F646" s="3" t="s">
        <v>36</v>
      </c>
      <c r="G646" s="1">
        <v>43481</v>
      </c>
      <c r="H646">
        <v>6.2</v>
      </c>
    </row>
    <row r="647" spans="1:8" x14ac:dyDescent="0.35">
      <c r="A647" t="s">
        <v>192</v>
      </c>
      <c r="B647" t="s">
        <v>42</v>
      </c>
      <c r="C647" t="s">
        <v>43</v>
      </c>
      <c r="D647" t="s">
        <v>20</v>
      </c>
      <c r="E647" t="s">
        <v>31</v>
      </c>
      <c r="F647" s="3" t="s">
        <v>28</v>
      </c>
      <c r="G647" s="1">
        <v>43469</v>
      </c>
      <c r="H647">
        <v>6.1</v>
      </c>
    </row>
    <row r="648" spans="1:8" x14ac:dyDescent="0.35">
      <c r="A648" t="s">
        <v>256</v>
      </c>
      <c r="B648" t="s">
        <v>42</v>
      </c>
      <c r="C648" t="s">
        <v>43</v>
      </c>
      <c r="D648" t="s">
        <v>27</v>
      </c>
      <c r="E648" t="s">
        <v>31</v>
      </c>
      <c r="F648" s="3" t="s">
        <v>28</v>
      </c>
      <c r="G648" s="1">
        <v>43496</v>
      </c>
      <c r="H648">
        <v>6.1</v>
      </c>
    </row>
    <row r="649" spans="1:8" x14ac:dyDescent="0.35">
      <c r="A649" t="s">
        <v>913</v>
      </c>
      <c r="B649" t="s">
        <v>42</v>
      </c>
      <c r="C649" t="s">
        <v>43</v>
      </c>
      <c r="D649" t="s">
        <v>20</v>
      </c>
      <c r="E649" t="s">
        <v>31</v>
      </c>
      <c r="F649" s="3" t="s">
        <v>28</v>
      </c>
      <c r="G649" s="1">
        <v>43521</v>
      </c>
      <c r="H649">
        <v>6.1</v>
      </c>
    </row>
    <row r="650" spans="1:8" x14ac:dyDescent="0.35">
      <c r="A650" t="s">
        <v>89</v>
      </c>
      <c r="B650" t="s">
        <v>25</v>
      </c>
      <c r="C650" t="s">
        <v>26</v>
      </c>
      <c r="D650" t="s">
        <v>20</v>
      </c>
      <c r="E650" t="s">
        <v>31</v>
      </c>
      <c r="F650" s="3" t="s">
        <v>46</v>
      </c>
      <c r="G650" s="1">
        <v>43490</v>
      </c>
      <c r="H650">
        <v>6.1</v>
      </c>
    </row>
    <row r="651" spans="1:8" x14ac:dyDescent="0.35">
      <c r="A651" t="s">
        <v>755</v>
      </c>
      <c r="B651" t="s">
        <v>42</v>
      </c>
      <c r="C651" t="s">
        <v>43</v>
      </c>
      <c r="D651" t="s">
        <v>20</v>
      </c>
      <c r="E651" t="s">
        <v>21</v>
      </c>
      <c r="F651" s="3" t="s">
        <v>46</v>
      </c>
      <c r="G651" s="1">
        <v>43483</v>
      </c>
      <c r="H651">
        <v>6.1</v>
      </c>
    </row>
    <row r="652" spans="1:8" x14ac:dyDescent="0.35">
      <c r="A652" t="s">
        <v>564</v>
      </c>
      <c r="B652" t="s">
        <v>42</v>
      </c>
      <c r="C652" t="s">
        <v>43</v>
      </c>
      <c r="D652" t="s">
        <v>20</v>
      </c>
      <c r="E652" t="s">
        <v>21</v>
      </c>
      <c r="F652" s="3" t="s">
        <v>44</v>
      </c>
      <c r="G652" s="1">
        <v>43503</v>
      </c>
      <c r="H652">
        <v>6.1</v>
      </c>
    </row>
    <row r="653" spans="1:8" x14ac:dyDescent="0.35">
      <c r="A653" t="s">
        <v>125</v>
      </c>
      <c r="B653" t="s">
        <v>42</v>
      </c>
      <c r="C653" t="s">
        <v>43</v>
      </c>
      <c r="D653" t="s">
        <v>27</v>
      </c>
      <c r="E653" t="s">
        <v>21</v>
      </c>
      <c r="F653" s="3" t="s">
        <v>22</v>
      </c>
      <c r="G653" s="1">
        <v>43523</v>
      </c>
      <c r="H653">
        <v>6.1</v>
      </c>
    </row>
    <row r="654" spans="1:8" x14ac:dyDescent="0.35">
      <c r="A654" t="s">
        <v>1019</v>
      </c>
      <c r="B654" t="s">
        <v>25</v>
      </c>
      <c r="C654" t="s">
        <v>26</v>
      </c>
      <c r="D654" t="s">
        <v>27</v>
      </c>
      <c r="E654" t="s">
        <v>31</v>
      </c>
      <c r="F654" s="3" t="s">
        <v>22</v>
      </c>
      <c r="G654" s="1">
        <v>43488</v>
      </c>
      <c r="H654">
        <v>6.1</v>
      </c>
    </row>
    <row r="655" spans="1:8" x14ac:dyDescent="0.35">
      <c r="A655" t="s">
        <v>233</v>
      </c>
      <c r="B655" t="s">
        <v>18</v>
      </c>
      <c r="C655" t="s">
        <v>19</v>
      </c>
      <c r="D655" t="s">
        <v>27</v>
      </c>
      <c r="E655" t="s">
        <v>21</v>
      </c>
      <c r="F655" s="3" t="s">
        <v>32</v>
      </c>
      <c r="G655" s="1">
        <v>43547</v>
      </c>
      <c r="H655">
        <v>6.1</v>
      </c>
    </row>
    <row r="656" spans="1:8" x14ac:dyDescent="0.35">
      <c r="A656" t="s">
        <v>547</v>
      </c>
      <c r="B656" t="s">
        <v>18</v>
      </c>
      <c r="C656" t="s">
        <v>19</v>
      </c>
      <c r="D656" t="s">
        <v>27</v>
      </c>
      <c r="E656" t="s">
        <v>21</v>
      </c>
      <c r="F656" s="3" t="s">
        <v>32</v>
      </c>
      <c r="G656" s="1">
        <v>43470</v>
      </c>
      <c r="H656">
        <v>6.1</v>
      </c>
    </row>
    <row r="657" spans="1:8" x14ac:dyDescent="0.35">
      <c r="A657" t="s">
        <v>498</v>
      </c>
      <c r="B657" t="s">
        <v>25</v>
      </c>
      <c r="C657" t="s">
        <v>26</v>
      </c>
      <c r="D657" t="s">
        <v>27</v>
      </c>
      <c r="E657" t="s">
        <v>21</v>
      </c>
      <c r="F657" s="3" t="s">
        <v>36</v>
      </c>
      <c r="G657" s="1">
        <v>43499</v>
      </c>
      <c r="H657">
        <v>6.1</v>
      </c>
    </row>
    <row r="658" spans="1:8" x14ac:dyDescent="0.35">
      <c r="A658" t="s">
        <v>724</v>
      </c>
      <c r="B658" t="s">
        <v>25</v>
      </c>
      <c r="C658" t="s">
        <v>26</v>
      </c>
      <c r="D658" t="s">
        <v>20</v>
      </c>
      <c r="E658" t="s">
        <v>31</v>
      </c>
      <c r="F658" s="3" t="s">
        <v>36</v>
      </c>
      <c r="G658" s="1">
        <v>43537</v>
      </c>
      <c r="H658">
        <v>6.1</v>
      </c>
    </row>
    <row r="659" spans="1:8" x14ac:dyDescent="0.35">
      <c r="A659" t="s">
        <v>745</v>
      </c>
      <c r="B659" t="s">
        <v>18</v>
      </c>
      <c r="C659" t="s">
        <v>19</v>
      </c>
      <c r="D659" t="s">
        <v>27</v>
      </c>
      <c r="E659" t="s">
        <v>31</v>
      </c>
      <c r="F659" s="3" t="s">
        <v>36</v>
      </c>
      <c r="G659" s="1">
        <v>43482</v>
      </c>
      <c r="H659">
        <v>6.1</v>
      </c>
    </row>
    <row r="660" spans="1:8" x14ac:dyDescent="0.35">
      <c r="A660" t="s">
        <v>814</v>
      </c>
      <c r="B660" t="s">
        <v>25</v>
      </c>
      <c r="C660" t="s">
        <v>26</v>
      </c>
      <c r="D660" t="s">
        <v>20</v>
      </c>
      <c r="E660" t="s">
        <v>31</v>
      </c>
      <c r="F660" s="3" t="s">
        <v>36</v>
      </c>
      <c r="G660" s="1">
        <v>43544</v>
      </c>
      <c r="H660">
        <v>6.1</v>
      </c>
    </row>
    <row r="661" spans="1:8" x14ac:dyDescent="0.35">
      <c r="A661" t="s">
        <v>327</v>
      </c>
      <c r="B661" t="s">
        <v>25</v>
      </c>
      <c r="C661" t="s">
        <v>26</v>
      </c>
      <c r="D661" t="s">
        <v>27</v>
      </c>
      <c r="E661" t="s">
        <v>31</v>
      </c>
      <c r="F661" s="3" t="s">
        <v>28</v>
      </c>
      <c r="G661" s="1">
        <v>43538</v>
      </c>
      <c r="H661">
        <v>6</v>
      </c>
    </row>
    <row r="662" spans="1:8" x14ac:dyDescent="0.35">
      <c r="A662" t="s">
        <v>678</v>
      </c>
      <c r="B662" t="s">
        <v>42</v>
      </c>
      <c r="C662" t="s">
        <v>43</v>
      </c>
      <c r="D662" t="s">
        <v>20</v>
      </c>
      <c r="E662" t="s">
        <v>31</v>
      </c>
      <c r="F662" s="3" t="s">
        <v>28</v>
      </c>
      <c r="G662" s="1">
        <v>43551</v>
      </c>
      <c r="H662">
        <v>6</v>
      </c>
    </row>
    <row r="663" spans="1:8" x14ac:dyDescent="0.35">
      <c r="A663" t="s">
        <v>774</v>
      </c>
      <c r="B663" t="s">
        <v>42</v>
      </c>
      <c r="C663" t="s">
        <v>43</v>
      </c>
      <c r="D663" t="s">
        <v>20</v>
      </c>
      <c r="E663" t="s">
        <v>31</v>
      </c>
      <c r="F663" s="3" t="s">
        <v>28</v>
      </c>
      <c r="G663" s="1">
        <v>43477</v>
      </c>
      <c r="H663">
        <v>6</v>
      </c>
    </row>
    <row r="664" spans="1:8" x14ac:dyDescent="0.35">
      <c r="A664" t="s">
        <v>849</v>
      </c>
      <c r="B664" t="s">
        <v>18</v>
      </c>
      <c r="C664" t="s">
        <v>19</v>
      </c>
      <c r="D664" t="s">
        <v>27</v>
      </c>
      <c r="E664" t="s">
        <v>31</v>
      </c>
      <c r="F664" s="3" t="s">
        <v>28</v>
      </c>
      <c r="G664" s="1">
        <v>43546</v>
      </c>
      <c r="H664">
        <v>6</v>
      </c>
    </row>
    <row r="665" spans="1:8" x14ac:dyDescent="0.35">
      <c r="A665" t="s">
        <v>877</v>
      </c>
      <c r="B665" t="s">
        <v>42</v>
      </c>
      <c r="C665" t="s">
        <v>43</v>
      </c>
      <c r="D665" t="s">
        <v>27</v>
      </c>
      <c r="E665" t="s">
        <v>31</v>
      </c>
      <c r="F665" s="3" t="s">
        <v>28</v>
      </c>
      <c r="G665" s="1">
        <v>43524</v>
      </c>
      <c r="H665">
        <v>6</v>
      </c>
    </row>
    <row r="666" spans="1:8" x14ac:dyDescent="0.35">
      <c r="A666" t="s">
        <v>1020</v>
      </c>
      <c r="B666" t="s">
        <v>25</v>
      </c>
      <c r="C666" t="s">
        <v>26</v>
      </c>
      <c r="D666" t="s">
        <v>27</v>
      </c>
      <c r="E666" t="s">
        <v>31</v>
      </c>
      <c r="F666" s="3" t="s">
        <v>28</v>
      </c>
      <c r="G666" s="1">
        <v>43474</v>
      </c>
      <c r="H666">
        <v>6</v>
      </c>
    </row>
    <row r="667" spans="1:8" x14ac:dyDescent="0.35">
      <c r="A667" t="s">
        <v>278</v>
      </c>
      <c r="B667" t="s">
        <v>25</v>
      </c>
      <c r="C667" t="s">
        <v>26</v>
      </c>
      <c r="D667" t="s">
        <v>20</v>
      </c>
      <c r="E667" t="s">
        <v>31</v>
      </c>
      <c r="F667" s="3" t="s">
        <v>46</v>
      </c>
      <c r="G667" s="1">
        <v>43524</v>
      </c>
      <c r="H667">
        <v>6</v>
      </c>
    </row>
    <row r="668" spans="1:8" x14ac:dyDescent="0.35">
      <c r="A668" t="s">
        <v>845</v>
      </c>
      <c r="B668" t="s">
        <v>25</v>
      </c>
      <c r="C668" t="s">
        <v>26</v>
      </c>
      <c r="D668" t="s">
        <v>27</v>
      </c>
      <c r="E668" t="s">
        <v>21</v>
      </c>
      <c r="F668" s="3" t="s">
        <v>46</v>
      </c>
      <c r="G668" s="1">
        <v>43496</v>
      </c>
      <c r="H668">
        <v>6</v>
      </c>
    </row>
    <row r="669" spans="1:8" x14ac:dyDescent="0.35">
      <c r="A669" t="s">
        <v>154</v>
      </c>
      <c r="B669" t="s">
        <v>18</v>
      </c>
      <c r="C669" t="s">
        <v>19</v>
      </c>
      <c r="D669" t="s">
        <v>27</v>
      </c>
      <c r="E669" t="s">
        <v>21</v>
      </c>
      <c r="F669" s="3" t="s">
        <v>44</v>
      </c>
      <c r="G669" s="1">
        <v>43498</v>
      </c>
      <c r="H669">
        <v>6</v>
      </c>
    </row>
    <row r="670" spans="1:8" x14ac:dyDescent="0.35">
      <c r="A670" t="s">
        <v>422</v>
      </c>
      <c r="B670" t="s">
        <v>25</v>
      </c>
      <c r="C670" t="s">
        <v>26</v>
      </c>
      <c r="D670" t="s">
        <v>27</v>
      </c>
      <c r="E670" t="s">
        <v>31</v>
      </c>
      <c r="F670" s="3" t="s">
        <v>44</v>
      </c>
      <c r="G670" s="1">
        <v>43535</v>
      </c>
      <c r="H670">
        <v>6</v>
      </c>
    </row>
    <row r="671" spans="1:8" x14ac:dyDescent="0.35">
      <c r="A671" t="s">
        <v>713</v>
      </c>
      <c r="B671" t="s">
        <v>18</v>
      </c>
      <c r="C671" t="s">
        <v>19</v>
      </c>
      <c r="D671" t="s">
        <v>20</v>
      </c>
      <c r="E671" t="s">
        <v>21</v>
      </c>
      <c r="F671" s="3" t="s">
        <v>44</v>
      </c>
      <c r="G671" s="1">
        <v>43519</v>
      </c>
      <c r="H671">
        <v>6</v>
      </c>
    </row>
    <row r="672" spans="1:8" x14ac:dyDescent="0.35">
      <c r="A672" t="s">
        <v>810</v>
      </c>
      <c r="B672" t="s">
        <v>25</v>
      </c>
      <c r="C672" t="s">
        <v>26</v>
      </c>
      <c r="D672" t="s">
        <v>20</v>
      </c>
      <c r="E672" t="s">
        <v>31</v>
      </c>
      <c r="F672" s="3" t="s">
        <v>44</v>
      </c>
      <c r="G672" s="1">
        <v>43482</v>
      </c>
      <c r="H672">
        <v>6</v>
      </c>
    </row>
    <row r="673" spans="1:8" x14ac:dyDescent="0.35">
      <c r="A673" t="s">
        <v>855</v>
      </c>
      <c r="B673" t="s">
        <v>42</v>
      </c>
      <c r="C673" t="s">
        <v>43</v>
      </c>
      <c r="D673" t="s">
        <v>20</v>
      </c>
      <c r="E673" t="s">
        <v>31</v>
      </c>
      <c r="F673" s="3" t="s">
        <v>44</v>
      </c>
      <c r="G673" s="1">
        <v>43499</v>
      </c>
      <c r="H673">
        <v>6</v>
      </c>
    </row>
    <row r="674" spans="1:8" x14ac:dyDescent="0.35">
      <c r="A674" t="s">
        <v>916</v>
      </c>
      <c r="B674" t="s">
        <v>42</v>
      </c>
      <c r="C674" t="s">
        <v>43</v>
      </c>
      <c r="D674" t="s">
        <v>20</v>
      </c>
      <c r="E674" t="s">
        <v>21</v>
      </c>
      <c r="F674" s="3" t="s">
        <v>44</v>
      </c>
      <c r="G674" s="1">
        <v>43473</v>
      </c>
      <c r="H674">
        <v>6</v>
      </c>
    </row>
    <row r="675" spans="1:8" x14ac:dyDescent="0.35">
      <c r="A675" t="s">
        <v>115</v>
      </c>
      <c r="B675" t="s">
        <v>25</v>
      </c>
      <c r="C675" t="s">
        <v>26</v>
      </c>
      <c r="D675" t="s">
        <v>27</v>
      </c>
      <c r="E675" t="s">
        <v>21</v>
      </c>
      <c r="F675" s="3" t="s">
        <v>22</v>
      </c>
      <c r="G675" s="1">
        <v>43487</v>
      </c>
      <c r="H675">
        <v>6</v>
      </c>
    </row>
    <row r="676" spans="1:8" x14ac:dyDescent="0.35">
      <c r="A676" t="s">
        <v>194</v>
      </c>
      <c r="B676" t="s">
        <v>42</v>
      </c>
      <c r="C676" t="s">
        <v>43</v>
      </c>
      <c r="D676" t="s">
        <v>20</v>
      </c>
      <c r="E676" t="s">
        <v>31</v>
      </c>
      <c r="F676" s="3" t="s">
        <v>22</v>
      </c>
      <c r="G676" s="1">
        <v>43554</v>
      </c>
      <c r="H676">
        <v>6</v>
      </c>
    </row>
    <row r="677" spans="1:8" x14ac:dyDescent="0.35">
      <c r="A677" t="s">
        <v>672</v>
      </c>
      <c r="B677" t="s">
        <v>18</v>
      </c>
      <c r="C677" t="s">
        <v>19</v>
      </c>
      <c r="D677" t="s">
        <v>27</v>
      </c>
      <c r="E677" t="s">
        <v>31</v>
      </c>
      <c r="F677" s="3" t="s">
        <v>22</v>
      </c>
      <c r="G677" s="1">
        <v>43527</v>
      </c>
      <c r="H677">
        <v>6</v>
      </c>
    </row>
    <row r="678" spans="1:8" x14ac:dyDescent="0.35">
      <c r="A678" t="s">
        <v>749</v>
      </c>
      <c r="B678" t="s">
        <v>25</v>
      </c>
      <c r="C678" t="s">
        <v>26</v>
      </c>
      <c r="D678" t="s">
        <v>27</v>
      </c>
      <c r="E678" t="s">
        <v>21</v>
      </c>
      <c r="F678" s="3" t="s">
        <v>22</v>
      </c>
      <c r="G678" s="1">
        <v>43500</v>
      </c>
      <c r="H678">
        <v>6</v>
      </c>
    </row>
    <row r="679" spans="1:8" x14ac:dyDescent="0.35">
      <c r="A679" t="s">
        <v>771</v>
      </c>
      <c r="B679" t="s">
        <v>25</v>
      </c>
      <c r="C679" t="s">
        <v>26</v>
      </c>
      <c r="D679" t="s">
        <v>20</v>
      </c>
      <c r="E679" t="s">
        <v>31</v>
      </c>
      <c r="F679" s="3" t="s">
        <v>22</v>
      </c>
      <c r="G679" s="1">
        <v>43534</v>
      </c>
      <c r="H679">
        <v>6</v>
      </c>
    </row>
    <row r="680" spans="1:8" x14ac:dyDescent="0.35">
      <c r="A680" t="s">
        <v>940</v>
      </c>
      <c r="B680" t="s">
        <v>25</v>
      </c>
      <c r="C680" t="s">
        <v>26</v>
      </c>
      <c r="D680" t="s">
        <v>27</v>
      </c>
      <c r="E680" t="s">
        <v>21</v>
      </c>
      <c r="F680" s="3" t="s">
        <v>22</v>
      </c>
      <c r="G680" s="1">
        <v>43510</v>
      </c>
      <c r="H680">
        <v>6</v>
      </c>
    </row>
    <row r="681" spans="1:8" x14ac:dyDescent="0.35">
      <c r="A681" t="s">
        <v>403</v>
      </c>
      <c r="B681" t="s">
        <v>18</v>
      </c>
      <c r="C681" t="s">
        <v>19</v>
      </c>
      <c r="D681" t="s">
        <v>20</v>
      </c>
      <c r="E681" t="s">
        <v>31</v>
      </c>
      <c r="F681" s="3" t="s">
        <v>32</v>
      </c>
      <c r="G681" s="1">
        <v>43548</v>
      </c>
      <c r="H681">
        <v>6</v>
      </c>
    </row>
    <row r="682" spans="1:8" x14ac:dyDescent="0.35">
      <c r="A682" t="s">
        <v>519</v>
      </c>
      <c r="B682" t="s">
        <v>42</v>
      </c>
      <c r="C682" t="s">
        <v>43</v>
      </c>
      <c r="D682" t="s">
        <v>20</v>
      </c>
      <c r="E682" t="s">
        <v>31</v>
      </c>
      <c r="F682" s="3" t="s">
        <v>32</v>
      </c>
      <c r="G682" s="1">
        <v>43508</v>
      </c>
      <c r="H682">
        <v>6</v>
      </c>
    </row>
    <row r="683" spans="1:8" x14ac:dyDescent="0.35">
      <c r="A683" t="s">
        <v>60</v>
      </c>
      <c r="B683" t="s">
        <v>18</v>
      </c>
      <c r="C683" t="s">
        <v>19</v>
      </c>
      <c r="D683" t="s">
        <v>20</v>
      </c>
      <c r="E683" t="s">
        <v>31</v>
      </c>
      <c r="F683" s="3" t="s">
        <v>36</v>
      </c>
      <c r="G683" s="1">
        <v>43526</v>
      </c>
      <c r="H683">
        <v>6</v>
      </c>
    </row>
    <row r="684" spans="1:8" x14ac:dyDescent="0.35">
      <c r="A684" t="s">
        <v>197</v>
      </c>
      <c r="B684" t="s">
        <v>18</v>
      </c>
      <c r="C684" t="s">
        <v>19</v>
      </c>
      <c r="D684" t="s">
        <v>27</v>
      </c>
      <c r="E684" t="s">
        <v>31</v>
      </c>
      <c r="F684" s="3" t="s">
        <v>36</v>
      </c>
      <c r="G684" s="1">
        <v>43521</v>
      </c>
      <c r="H684">
        <v>6</v>
      </c>
    </row>
    <row r="685" spans="1:8" x14ac:dyDescent="0.35">
      <c r="A685" t="s">
        <v>583</v>
      </c>
      <c r="B685" t="s">
        <v>18</v>
      </c>
      <c r="C685" t="s">
        <v>19</v>
      </c>
      <c r="D685" t="s">
        <v>27</v>
      </c>
      <c r="E685" t="s">
        <v>31</v>
      </c>
      <c r="F685" s="3" t="s">
        <v>36</v>
      </c>
      <c r="G685" s="1">
        <v>43472</v>
      </c>
      <c r="H685">
        <v>6</v>
      </c>
    </row>
    <row r="686" spans="1:8" x14ac:dyDescent="0.35">
      <c r="A686" t="s">
        <v>1027</v>
      </c>
      <c r="B686" t="s">
        <v>42</v>
      </c>
      <c r="C686" t="s">
        <v>43</v>
      </c>
      <c r="D686" t="s">
        <v>27</v>
      </c>
      <c r="E686" t="s">
        <v>21</v>
      </c>
      <c r="F686" s="3" t="s">
        <v>36</v>
      </c>
      <c r="G686" s="1">
        <v>43489</v>
      </c>
      <c r="H686">
        <v>6</v>
      </c>
    </row>
    <row r="687" spans="1:8" x14ac:dyDescent="0.35">
      <c r="A687" t="s">
        <v>246</v>
      </c>
      <c r="B687" t="s">
        <v>18</v>
      </c>
      <c r="C687" t="s">
        <v>19</v>
      </c>
      <c r="D687" t="s">
        <v>27</v>
      </c>
      <c r="E687" t="s">
        <v>31</v>
      </c>
      <c r="F687" s="3" t="s">
        <v>28</v>
      </c>
      <c r="G687" s="1">
        <v>43490</v>
      </c>
      <c r="H687">
        <v>5.9</v>
      </c>
    </row>
    <row r="688" spans="1:8" x14ac:dyDescent="0.35">
      <c r="A688" t="s">
        <v>881</v>
      </c>
      <c r="B688" t="s">
        <v>18</v>
      </c>
      <c r="C688" t="s">
        <v>19</v>
      </c>
      <c r="D688" t="s">
        <v>20</v>
      </c>
      <c r="E688" t="s">
        <v>31</v>
      </c>
      <c r="F688" s="3" t="s">
        <v>28</v>
      </c>
      <c r="G688" s="1">
        <v>43495</v>
      </c>
      <c r="H688">
        <v>5.9</v>
      </c>
    </row>
    <row r="689" spans="1:8" x14ac:dyDescent="0.35">
      <c r="A689" t="s">
        <v>1030</v>
      </c>
      <c r="B689" t="s">
        <v>25</v>
      </c>
      <c r="C689" t="s">
        <v>26</v>
      </c>
      <c r="D689" t="s">
        <v>20</v>
      </c>
      <c r="E689" t="s">
        <v>21</v>
      </c>
      <c r="F689" s="3" t="s">
        <v>28</v>
      </c>
      <c r="G689" s="1">
        <v>43514</v>
      </c>
      <c r="H689">
        <v>5.9</v>
      </c>
    </row>
    <row r="690" spans="1:8" x14ac:dyDescent="0.35">
      <c r="A690" t="s">
        <v>107</v>
      </c>
      <c r="B690" t="s">
        <v>25</v>
      </c>
      <c r="C690" t="s">
        <v>26</v>
      </c>
      <c r="D690" t="s">
        <v>27</v>
      </c>
      <c r="E690" t="s">
        <v>31</v>
      </c>
      <c r="F690" s="3" t="s">
        <v>46</v>
      </c>
      <c r="G690" s="1">
        <v>43507</v>
      </c>
      <c r="H690">
        <v>5.9</v>
      </c>
    </row>
    <row r="691" spans="1:8" x14ac:dyDescent="0.35">
      <c r="A691" t="s">
        <v>163</v>
      </c>
      <c r="B691" t="s">
        <v>25</v>
      </c>
      <c r="C691" t="s">
        <v>26</v>
      </c>
      <c r="D691" t="s">
        <v>27</v>
      </c>
      <c r="E691" t="s">
        <v>21</v>
      </c>
      <c r="F691" s="3" t="s">
        <v>46</v>
      </c>
      <c r="G691" s="1">
        <v>43473</v>
      </c>
      <c r="H691">
        <v>5.9</v>
      </c>
    </row>
    <row r="692" spans="1:8" x14ac:dyDescent="0.35">
      <c r="A692" t="s">
        <v>698</v>
      </c>
      <c r="B692" t="s">
        <v>42</v>
      </c>
      <c r="C692" t="s">
        <v>43</v>
      </c>
      <c r="D692" t="s">
        <v>20</v>
      </c>
      <c r="E692" t="s">
        <v>21</v>
      </c>
      <c r="F692" s="3" t="s">
        <v>46</v>
      </c>
      <c r="G692" s="1">
        <v>43548</v>
      </c>
      <c r="H692">
        <v>5.9</v>
      </c>
    </row>
    <row r="693" spans="1:8" x14ac:dyDescent="0.35">
      <c r="A693" t="s">
        <v>880</v>
      </c>
      <c r="B693" t="s">
        <v>18</v>
      </c>
      <c r="C693" t="s">
        <v>19</v>
      </c>
      <c r="D693" t="s">
        <v>27</v>
      </c>
      <c r="E693" t="s">
        <v>31</v>
      </c>
      <c r="F693" s="3" t="s">
        <v>46</v>
      </c>
      <c r="G693" s="1">
        <v>43491</v>
      </c>
      <c r="H693">
        <v>5.9</v>
      </c>
    </row>
    <row r="694" spans="1:8" x14ac:dyDescent="0.35">
      <c r="A694" t="s">
        <v>41</v>
      </c>
      <c r="B694" t="s">
        <v>42</v>
      </c>
      <c r="C694" t="s">
        <v>43</v>
      </c>
      <c r="D694" t="s">
        <v>20</v>
      </c>
      <c r="E694" t="s">
        <v>21</v>
      </c>
      <c r="F694" s="3" t="s">
        <v>44</v>
      </c>
      <c r="G694" s="1">
        <v>43516</v>
      </c>
      <c r="H694">
        <v>5.9</v>
      </c>
    </row>
    <row r="695" spans="1:8" x14ac:dyDescent="0.35">
      <c r="A695" t="s">
        <v>200</v>
      </c>
      <c r="B695" t="s">
        <v>42</v>
      </c>
      <c r="C695" t="s">
        <v>43</v>
      </c>
      <c r="D695" t="s">
        <v>27</v>
      </c>
      <c r="E695" t="s">
        <v>31</v>
      </c>
      <c r="F695" s="3" t="s">
        <v>44</v>
      </c>
      <c r="G695" s="1">
        <v>43516</v>
      </c>
      <c r="H695">
        <v>5.9</v>
      </c>
    </row>
    <row r="696" spans="1:8" x14ac:dyDescent="0.35">
      <c r="A696" t="s">
        <v>975</v>
      </c>
      <c r="B696" t="s">
        <v>25</v>
      </c>
      <c r="C696" t="s">
        <v>26</v>
      </c>
      <c r="D696" t="s">
        <v>27</v>
      </c>
      <c r="E696" t="s">
        <v>21</v>
      </c>
      <c r="F696" s="3" t="s">
        <v>44</v>
      </c>
      <c r="G696" s="1">
        <v>43545</v>
      </c>
      <c r="H696">
        <v>5.9</v>
      </c>
    </row>
    <row r="697" spans="1:8" x14ac:dyDescent="0.35">
      <c r="A697" t="s">
        <v>330</v>
      </c>
      <c r="B697" t="s">
        <v>42</v>
      </c>
      <c r="C697" t="s">
        <v>43</v>
      </c>
      <c r="D697" t="s">
        <v>27</v>
      </c>
      <c r="E697" t="s">
        <v>31</v>
      </c>
      <c r="F697" s="3" t="s">
        <v>22</v>
      </c>
      <c r="G697" s="1">
        <v>43537</v>
      </c>
      <c r="H697">
        <v>5.9</v>
      </c>
    </row>
    <row r="698" spans="1:8" x14ac:dyDescent="0.35">
      <c r="A698" t="s">
        <v>225</v>
      </c>
      <c r="B698" t="s">
        <v>25</v>
      </c>
      <c r="C698" t="s">
        <v>26</v>
      </c>
      <c r="D698" t="s">
        <v>27</v>
      </c>
      <c r="E698" t="s">
        <v>21</v>
      </c>
      <c r="F698" s="3" t="s">
        <v>32</v>
      </c>
      <c r="G698" s="1">
        <v>43493</v>
      </c>
      <c r="H698">
        <v>5.9</v>
      </c>
    </row>
    <row r="699" spans="1:8" x14ac:dyDescent="0.35">
      <c r="A699" t="s">
        <v>558</v>
      </c>
      <c r="B699" t="s">
        <v>18</v>
      </c>
      <c r="C699" t="s">
        <v>19</v>
      </c>
      <c r="D699" t="s">
        <v>20</v>
      </c>
      <c r="E699" t="s">
        <v>21</v>
      </c>
      <c r="F699" s="3" t="s">
        <v>32</v>
      </c>
      <c r="G699" s="1">
        <v>43502</v>
      </c>
      <c r="H699">
        <v>5.9</v>
      </c>
    </row>
    <row r="700" spans="1:8" x14ac:dyDescent="0.35">
      <c r="A700" t="s">
        <v>762</v>
      </c>
      <c r="B700" t="s">
        <v>25</v>
      </c>
      <c r="C700" t="s">
        <v>26</v>
      </c>
      <c r="D700" t="s">
        <v>20</v>
      </c>
      <c r="E700" t="s">
        <v>31</v>
      </c>
      <c r="F700" s="3" t="s">
        <v>32</v>
      </c>
      <c r="G700" s="1">
        <v>43473</v>
      </c>
      <c r="H700">
        <v>5.9</v>
      </c>
    </row>
    <row r="701" spans="1:8" x14ac:dyDescent="0.35">
      <c r="A701" t="s">
        <v>910</v>
      </c>
      <c r="B701" t="s">
        <v>18</v>
      </c>
      <c r="C701" t="s">
        <v>19</v>
      </c>
      <c r="D701" t="s">
        <v>20</v>
      </c>
      <c r="E701" t="s">
        <v>31</v>
      </c>
      <c r="F701" s="3" t="s">
        <v>32</v>
      </c>
      <c r="G701" s="1">
        <v>43543</v>
      </c>
      <c r="H701">
        <v>5.9</v>
      </c>
    </row>
    <row r="702" spans="1:8" x14ac:dyDescent="0.35">
      <c r="A702" t="s">
        <v>694</v>
      </c>
      <c r="B702" t="s">
        <v>18</v>
      </c>
      <c r="C702" t="s">
        <v>19</v>
      </c>
      <c r="D702" t="s">
        <v>20</v>
      </c>
      <c r="E702" t="s">
        <v>21</v>
      </c>
      <c r="F702" s="3" t="s">
        <v>36</v>
      </c>
      <c r="G702" s="1">
        <v>43494</v>
      </c>
      <c r="H702">
        <v>5.9</v>
      </c>
    </row>
    <row r="703" spans="1:8" x14ac:dyDescent="0.35">
      <c r="A703" t="s">
        <v>858</v>
      </c>
      <c r="B703" t="s">
        <v>25</v>
      </c>
      <c r="C703" t="s">
        <v>26</v>
      </c>
      <c r="D703" t="s">
        <v>20</v>
      </c>
      <c r="E703" t="s">
        <v>31</v>
      </c>
      <c r="F703" s="3" t="s">
        <v>36</v>
      </c>
      <c r="G703" s="1">
        <v>43503</v>
      </c>
      <c r="H703">
        <v>5.9</v>
      </c>
    </row>
    <row r="704" spans="1:8" x14ac:dyDescent="0.35">
      <c r="A704" t="s">
        <v>38</v>
      </c>
      <c r="B704" t="s">
        <v>18</v>
      </c>
      <c r="C704" t="s">
        <v>19</v>
      </c>
      <c r="D704" t="s">
        <v>20</v>
      </c>
      <c r="E704" t="s">
        <v>21</v>
      </c>
      <c r="F704" s="3" t="s">
        <v>28</v>
      </c>
      <c r="G704" s="1">
        <v>43521</v>
      </c>
      <c r="H704">
        <v>5.8</v>
      </c>
    </row>
    <row r="705" spans="1:8" x14ac:dyDescent="0.35">
      <c r="A705" t="s">
        <v>691</v>
      </c>
      <c r="B705" t="s">
        <v>18</v>
      </c>
      <c r="C705" t="s">
        <v>19</v>
      </c>
      <c r="D705" t="s">
        <v>27</v>
      </c>
      <c r="E705" t="s">
        <v>21</v>
      </c>
      <c r="F705" s="3" t="s">
        <v>28</v>
      </c>
      <c r="G705" s="1">
        <v>43538</v>
      </c>
      <c r="H705">
        <v>5.8</v>
      </c>
    </row>
    <row r="706" spans="1:8" x14ac:dyDescent="0.35">
      <c r="A706" t="s">
        <v>874</v>
      </c>
      <c r="B706" t="s">
        <v>25</v>
      </c>
      <c r="C706" t="s">
        <v>26</v>
      </c>
      <c r="D706" t="s">
        <v>27</v>
      </c>
      <c r="E706" t="s">
        <v>31</v>
      </c>
      <c r="F706" s="3" t="s">
        <v>28</v>
      </c>
      <c r="G706" s="1">
        <v>43480</v>
      </c>
      <c r="H706">
        <v>5.8</v>
      </c>
    </row>
    <row r="707" spans="1:8" x14ac:dyDescent="0.35">
      <c r="A707" t="s">
        <v>1001</v>
      </c>
      <c r="B707" t="s">
        <v>42</v>
      </c>
      <c r="C707" t="s">
        <v>43</v>
      </c>
      <c r="D707" t="s">
        <v>27</v>
      </c>
      <c r="E707" t="s">
        <v>21</v>
      </c>
      <c r="F707" s="3" t="s">
        <v>28</v>
      </c>
      <c r="G707" s="1">
        <v>43526</v>
      </c>
      <c r="H707">
        <v>5.8</v>
      </c>
    </row>
    <row r="708" spans="1:8" x14ac:dyDescent="0.35">
      <c r="A708" t="s">
        <v>871</v>
      </c>
      <c r="B708" t="s">
        <v>18</v>
      </c>
      <c r="C708" t="s">
        <v>19</v>
      </c>
      <c r="D708" t="s">
        <v>27</v>
      </c>
      <c r="E708" t="s">
        <v>31</v>
      </c>
      <c r="F708" s="3" t="s">
        <v>46</v>
      </c>
      <c r="G708" s="1">
        <v>43550</v>
      </c>
      <c r="H708">
        <v>5.8</v>
      </c>
    </row>
    <row r="709" spans="1:8" x14ac:dyDescent="0.35">
      <c r="A709" t="s">
        <v>612</v>
      </c>
      <c r="B709" t="s">
        <v>42</v>
      </c>
      <c r="C709" t="s">
        <v>43</v>
      </c>
      <c r="D709" t="s">
        <v>27</v>
      </c>
      <c r="E709" t="s">
        <v>31</v>
      </c>
      <c r="F709" s="3" t="s">
        <v>44</v>
      </c>
      <c r="G709" s="1">
        <v>43516</v>
      </c>
      <c r="H709">
        <v>5.8</v>
      </c>
    </row>
    <row r="710" spans="1:8" x14ac:dyDescent="0.35">
      <c r="A710" t="s">
        <v>950</v>
      </c>
      <c r="B710" t="s">
        <v>18</v>
      </c>
      <c r="C710" t="s">
        <v>19</v>
      </c>
      <c r="D710" t="s">
        <v>20</v>
      </c>
      <c r="E710" t="s">
        <v>21</v>
      </c>
      <c r="F710" s="3" t="s">
        <v>44</v>
      </c>
      <c r="G710" s="1">
        <v>43521</v>
      </c>
      <c r="H710">
        <v>5.8</v>
      </c>
    </row>
    <row r="711" spans="1:8" x14ac:dyDescent="0.35">
      <c r="A711" t="s">
        <v>101</v>
      </c>
      <c r="B711" t="s">
        <v>18</v>
      </c>
      <c r="C711" t="s">
        <v>19</v>
      </c>
      <c r="D711" t="s">
        <v>20</v>
      </c>
      <c r="E711" t="s">
        <v>31</v>
      </c>
      <c r="F711" s="3" t="s">
        <v>22</v>
      </c>
      <c r="G711" s="1">
        <v>43537</v>
      </c>
      <c r="H711">
        <v>5.8</v>
      </c>
    </row>
    <row r="712" spans="1:8" x14ac:dyDescent="0.35">
      <c r="A712" t="s">
        <v>277</v>
      </c>
      <c r="B712" t="s">
        <v>18</v>
      </c>
      <c r="C712" t="s">
        <v>19</v>
      </c>
      <c r="D712" t="s">
        <v>27</v>
      </c>
      <c r="E712" t="s">
        <v>31</v>
      </c>
      <c r="F712" s="3" t="s">
        <v>22</v>
      </c>
      <c r="G712" s="1">
        <v>43535</v>
      </c>
      <c r="H712">
        <v>5.8</v>
      </c>
    </row>
    <row r="713" spans="1:8" x14ac:dyDescent="0.35">
      <c r="A713" t="s">
        <v>92</v>
      </c>
      <c r="B713" t="s">
        <v>18</v>
      </c>
      <c r="C713" t="s">
        <v>19</v>
      </c>
      <c r="D713" t="s">
        <v>20</v>
      </c>
      <c r="E713" t="s">
        <v>31</v>
      </c>
      <c r="F713" s="3" t="s">
        <v>32</v>
      </c>
      <c r="G713" s="1">
        <v>43551</v>
      </c>
      <c r="H713">
        <v>5.8</v>
      </c>
    </row>
    <row r="714" spans="1:8" x14ac:dyDescent="0.35">
      <c r="A714" t="s">
        <v>333</v>
      </c>
      <c r="B714" t="s">
        <v>18</v>
      </c>
      <c r="C714" t="s">
        <v>19</v>
      </c>
      <c r="D714" t="s">
        <v>20</v>
      </c>
      <c r="E714" t="s">
        <v>31</v>
      </c>
      <c r="F714" s="3" t="s">
        <v>32</v>
      </c>
      <c r="G714" s="1">
        <v>43475</v>
      </c>
      <c r="H714">
        <v>5.8</v>
      </c>
    </row>
    <row r="715" spans="1:8" x14ac:dyDescent="0.35">
      <c r="A715" t="s">
        <v>433</v>
      </c>
      <c r="B715" t="s">
        <v>42</v>
      </c>
      <c r="C715" t="s">
        <v>43</v>
      </c>
      <c r="D715" t="s">
        <v>27</v>
      </c>
      <c r="E715" t="s">
        <v>31</v>
      </c>
      <c r="F715" s="3" t="s">
        <v>32</v>
      </c>
      <c r="G715" s="1">
        <v>43539</v>
      </c>
      <c r="H715">
        <v>5.8</v>
      </c>
    </row>
    <row r="716" spans="1:8" x14ac:dyDescent="0.35">
      <c r="A716" t="s">
        <v>783</v>
      </c>
      <c r="B716" t="s">
        <v>25</v>
      </c>
      <c r="C716" t="s">
        <v>26</v>
      </c>
      <c r="D716" t="s">
        <v>20</v>
      </c>
      <c r="E716" t="s">
        <v>21</v>
      </c>
      <c r="F716" s="3" t="s">
        <v>32</v>
      </c>
      <c r="G716" s="1">
        <v>43495</v>
      </c>
      <c r="H716">
        <v>5.8</v>
      </c>
    </row>
    <row r="717" spans="1:8" x14ac:dyDescent="0.35">
      <c r="A717" t="s">
        <v>421</v>
      </c>
      <c r="B717" t="s">
        <v>42</v>
      </c>
      <c r="C717" t="s">
        <v>43</v>
      </c>
      <c r="D717" t="s">
        <v>20</v>
      </c>
      <c r="E717" t="s">
        <v>31</v>
      </c>
      <c r="F717" s="3" t="s">
        <v>36</v>
      </c>
      <c r="G717" s="1">
        <v>43496</v>
      </c>
      <c r="H717">
        <v>5.8</v>
      </c>
    </row>
    <row r="718" spans="1:8" x14ac:dyDescent="0.35">
      <c r="A718" t="s">
        <v>598</v>
      </c>
      <c r="B718" t="s">
        <v>42</v>
      </c>
      <c r="C718" t="s">
        <v>43</v>
      </c>
      <c r="D718" t="s">
        <v>27</v>
      </c>
      <c r="E718" t="s">
        <v>21</v>
      </c>
      <c r="F718" s="3" t="s">
        <v>28</v>
      </c>
      <c r="G718" s="1">
        <v>43495</v>
      </c>
      <c r="H718">
        <v>5.7</v>
      </c>
    </row>
    <row r="719" spans="1:8" x14ac:dyDescent="0.35">
      <c r="A719" t="s">
        <v>113</v>
      </c>
      <c r="B719" t="s">
        <v>18</v>
      </c>
      <c r="C719" t="s">
        <v>19</v>
      </c>
      <c r="D719" t="s">
        <v>20</v>
      </c>
      <c r="E719" t="s">
        <v>21</v>
      </c>
      <c r="F719" s="3" t="s">
        <v>46</v>
      </c>
      <c r="G719" s="1">
        <v>43477</v>
      </c>
      <c r="H719">
        <v>5.7</v>
      </c>
    </row>
    <row r="720" spans="1:8" x14ac:dyDescent="0.35">
      <c r="A720" t="s">
        <v>216</v>
      </c>
      <c r="B720" t="s">
        <v>25</v>
      </c>
      <c r="C720" t="s">
        <v>26</v>
      </c>
      <c r="D720" t="s">
        <v>27</v>
      </c>
      <c r="E720" t="s">
        <v>31</v>
      </c>
      <c r="F720" s="3" t="s">
        <v>46</v>
      </c>
      <c r="G720" s="1">
        <v>43505</v>
      </c>
      <c r="H720">
        <v>5.7</v>
      </c>
    </row>
    <row r="721" spans="1:8" x14ac:dyDescent="0.35">
      <c r="A721" t="s">
        <v>298</v>
      </c>
      <c r="B721" t="s">
        <v>42</v>
      </c>
      <c r="C721" t="s">
        <v>43</v>
      </c>
      <c r="D721" t="s">
        <v>20</v>
      </c>
      <c r="E721" t="s">
        <v>21</v>
      </c>
      <c r="F721" s="3" t="s">
        <v>46</v>
      </c>
      <c r="G721" s="1">
        <v>43537</v>
      </c>
      <c r="H721">
        <v>5.7</v>
      </c>
    </row>
    <row r="722" spans="1:8" x14ac:dyDescent="0.35">
      <c r="A722" t="s">
        <v>314</v>
      </c>
      <c r="B722" t="s">
        <v>25</v>
      </c>
      <c r="C722" t="s">
        <v>26</v>
      </c>
      <c r="D722" t="s">
        <v>20</v>
      </c>
      <c r="E722" t="s">
        <v>31</v>
      </c>
      <c r="F722" s="3" t="s">
        <v>46</v>
      </c>
      <c r="G722" s="1">
        <v>43544</v>
      </c>
      <c r="H722">
        <v>5.7</v>
      </c>
    </row>
    <row r="723" spans="1:8" x14ac:dyDescent="0.35">
      <c r="A723" t="s">
        <v>467</v>
      </c>
      <c r="B723" t="s">
        <v>25</v>
      </c>
      <c r="C723" t="s">
        <v>26</v>
      </c>
      <c r="D723" t="s">
        <v>27</v>
      </c>
      <c r="E723" t="s">
        <v>31</v>
      </c>
      <c r="F723" s="3" t="s">
        <v>44</v>
      </c>
      <c r="G723" s="1">
        <v>43532</v>
      </c>
      <c r="H723">
        <v>5.7</v>
      </c>
    </row>
    <row r="724" spans="1:8" x14ac:dyDescent="0.35">
      <c r="A724" t="s">
        <v>50</v>
      </c>
      <c r="B724" t="s">
        <v>18</v>
      </c>
      <c r="C724" t="s">
        <v>19</v>
      </c>
      <c r="D724" t="s">
        <v>27</v>
      </c>
      <c r="E724" t="s">
        <v>21</v>
      </c>
      <c r="F724" s="3" t="s">
        <v>22</v>
      </c>
      <c r="G724" s="1">
        <v>43553</v>
      </c>
      <c r="H724">
        <v>5.7</v>
      </c>
    </row>
    <row r="725" spans="1:8" x14ac:dyDescent="0.35">
      <c r="A725" t="s">
        <v>219</v>
      </c>
      <c r="B725" t="s">
        <v>25</v>
      </c>
      <c r="C725" t="s">
        <v>26</v>
      </c>
      <c r="D725" t="s">
        <v>27</v>
      </c>
      <c r="E725" t="s">
        <v>31</v>
      </c>
      <c r="F725" s="3" t="s">
        <v>22</v>
      </c>
      <c r="G725" s="1">
        <v>43490</v>
      </c>
      <c r="H725">
        <v>5.7</v>
      </c>
    </row>
    <row r="726" spans="1:8" x14ac:dyDescent="0.35">
      <c r="A726" t="s">
        <v>229</v>
      </c>
      <c r="B726" t="s">
        <v>42</v>
      </c>
      <c r="C726" t="s">
        <v>43</v>
      </c>
      <c r="D726" t="s">
        <v>27</v>
      </c>
      <c r="E726" t="s">
        <v>31</v>
      </c>
      <c r="F726" s="3" t="s">
        <v>32</v>
      </c>
      <c r="G726" s="1">
        <v>43491</v>
      </c>
      <c r="H726">
        <v>5.7</v>
      </c>
    </row>
    <row r="727" spans="1:8" x14ac:dyDescent="0.35">
      <c r="A727" t="s">
        <v>281</v>
      </c>
      <c r="B727" t="s">
        <v>18</v>
      </c>
      <c r="C727" t="s">
        <v>19</v>
      </c>
      <c r="D727" t="s">
        <v>20</v>
      </c>
      <c r="E727" t="s">
        <v>31</v>
      </c>
      <c r="F727" s="3" t="s">
        <v>32</v>
      </c>
      <c r="G727" s="1">
        <v>43466</v>
      </c>
      <c r="H727">
        <v>5.7</v>
      </c>
    </row>
    <row r="728" spans="1:8" x14ac:dyDescent="0.35">
      <c r="A728" t="s">
        <v>978</v>
      </c>
      <c r="B728" t="s">
        <v>18</v>
      </c>
      <c r="C728" t="s">
        <v>19</v>
      </c>
      <c r="D728" t="s">
        <v>27</v>
      </c>
      <c r="E728" t="s">
        <v>21</v>
      </c>
      <c r="F728" s="3" t="s">
        <v>32</v>
      </c>
      <c r="G728" s="1">
        <v>43484</v>
      </c>
      <c r="H728">
        <v>5.7</v>
      </c>
    </row>
    <row r="729" spans="1:8" x14ac:dyDescent="0.35">
      <c r="A729" t="s">
        <v>990</v>
      </c>
      <c r="B729" t="s">
        <v>42</v>
      </c>
      <c r="C729" t="s">
        <v>43</v>
      </c>
      <c r="D729" t="s">
        <v>20</v>
      </c>
      <c r="E729" t="s">
        <v>31</v>
      </c>
      <c r="F729" s="3" t="s">
        <v>32</v>
      </c>
      <c r="G729" s="1">
        <v>43505</v>
      </c>
      <c r="H729">
        <v>5.7</v>
      </c>
    </row>
    <row r="730" spans="1:8" x14ac:dyDescent="0.35">
      <c r="A730" t="s">
        <v>124</v>
      </c>
      <c r="B730" t="s">
        <v>18</v>
      </c>
      <c r="C730" t="s">
        <v>19</v>
      </c>
      <c r="D730" t="s">
        <v>27</v>
      </c>
      <c r="E730" t="s">
        <v>31</v>
      </c>
      <c r="F730" s="3" t="s">
        <v>36</v>
      </c>
      <c r="G730" s="1">
        <v>43467</v>
      </c>
      <c r="H730">
        <v>5.7</v>
      </c>
    </row>
    <row r="731" spans="1:8" x14ac:dyDescent="0.35">
      <c r="A731" t="s">
        <v>808</v>
      </c>
      <c r="B731" t="s">
        <v>25</v>
      </c>
      <c r="C731" t="s">
        <v>26</v>
      </c>
      <c r="D731" t="s">
        <v>20</v>
      </c>
      <c r="E731" t="s">
        <v>21</v>
      </c>
      <c r="F731" s="3" t="s">
        <v>36</v>
      </c>
      <c r="G731" s="1">
        <v>43513</v>
      </c>
      <c r="H731">
        <v>5.7</v>
      </c>
    </row>
    <row r="732" spans="1:8" x14ac:dyDescent="0.35">
      <c r="A732" t="s">
        <v>402</v>
      </c>
      <c r="B732" t="s">
        <v>25</v>
      </c>
      <c r="C732" t="s">
        <v>26</v>
      </c>
      <c r="D732" t="s">
        <v>27</v>
      </c>
      <c r="E732" t="s">
        <v>21</v>
      </c>
      <c r="F732" s="3" t="s">
        <v>28</v>
      </c>
      <c r="G732" s="1">
        <v>43538</v>
      </c>
      <c r="H732">
        <v>5.6</v>
      </c>
    </row>
    <row r="733" spans="1:8" x14ac:dyDescent="0.35">
      <c r="A733" t="s">
        <v>815</v>
      </c>
      <c r="B733" t="s">
        <v>42</v>
      </c>
      <c r="C733" t="s">
        <v>43</v>
      </c>
      <c r="D733" t="s">
        <v>20</v>
      </c>
      <c r="E733" t="s">
        <v>31</v>
      </c>
      <c r="F733" s="3" t="s">
        <v>28</v>
      </c>
      <c r="G733" s="1">
        <v>43496</v>
      </c>
      <c r="H733">
        <v>5.6</v>
      </c>
    </row>
    <row r="734" spans="1:8" x14ac:dyDescent="0.35">
      <c r="A734" t="s">
        <v>297</v>
      </c>
      <c r="B734" t="s">
        <v>25</v>
      </c>
      <c r="C734" t="s">
        <v>26</v>
      </c>
      <c r="D734" t="s">
        <v>27</v>
      </c>
      <c r="E734" t="s">
        <v>21</v>
      </c>
      <c r="F734" s="3" t="s">
        <v>46</v>
      </c>
      <c r="G734" s="1">
        <v>43531</v>
      </c>
      <c r="H734">
        <v>5.6</v>
      </c>
    </row>
    <row r="735" spans="1:8" x14ac:dyDescent="0.35">
      <c r="A735" t="s">
        <v>683</v>
      </c>
      <c r="B735" t="s">
        <v>42</v>
      </c>
      <c r="C735" t="s">
        <v>43</v>
      </c>
      <c r="D735" t="s">
        <v>20</v>
      </c>
      <c r="E735" t="s">
        <v>31</v>
      </c>
      <c r="F735" s="3" t="s">
        <v>46</v>
      </c>
      <c r="G735" s="1">
        <v>43544</v>
      </c>
      <c r="H735">
        <v>5.6</v>
      </c>
    </row>
    <row r="736" spans="1:8" x14ac:dyDescent="0.35">
      <c r="A736" t="s">
        <v>872</v>
      </c>
      <c r="B736" t="s">
        <v>18</v>
      </c>
      <c r="C736" t="s">
        <v>19</v>
      </c>
      <c r="D736" t="s">
        <v>20</v>
      </c>
      <c r="E736" t="s">
        <v>31</v>
      </c>
      <c r="F736" s="3" t="s">
        <v>46</v>
      </c>
      <c r="G736" s="1">
        <v>43474</v>
      </c>
      <c r="H736">
        <v>5.6</v>
      </c>
    </row>
    <row r="737" spans="1:8" x14ac:dyDescent="0.35">
      <c r="A737" t="s">
        <v>276</v>
      </c>
      <c r="B737" t="s">
        <v>18</v>
      </c>
      <c r="C737" t="s">
        <v>19</v>
      </c>
      <c r="D737" t="s">
        <v>27</v>
      </c>
      <c r="E737" t="s">
        <v>31</v>
      </c>
      <c r="F737" s="3" t="s">
        <v>44</v>
      </c>
      <c r="G737" s="1">
        <v>43476</v>
      </c>
      <c r="H737">
        <v>5.6</v>
      </c>
    </row>
    <row r="738" spans="1:8" x14ac:dyDescent="0.35">
      <c r="A738" t="s">
        <v>594</v>
      </c>
      <c r="B738" t="s">
        <v>18</v>
      </c>
      <c r="C738" t="s">
        <v>19</v>
      </c>
      <c r="D738" t="s">
        <v>20</v>
      </c>
      <c r="E738" t="s">
        <v>31</v>
      </c>
      <c r="F738" s="3" t="s">
        <v>44</v>
      </c>
      <c r="G738" s="1">
        <v>43467</v>
      </c>
      <c r="H738">
        <v>5.6</v>
      </c>
    </row>
    <row r="739" spans="1:8" x14ac:dyDescent="0.35">
      <c r="A739" t="s">
        <v>794</v>
      </c>
      <c r="B739" t="s">
        <v>18</v>
      </c>
      <c r="C739" t="s">
        <v>19</v>
      </c>
      <c r="D739" t="s">
        <v>20</v>
      </c>
      <c r="E739" t="s">
        <v>31</v>
      </c>
      <c r="F739" s="3" t="s">
        <v>44</v>
      </c>
      <c r="G739" s="1">
        <v>43523</v>
      </c>
      <c r="H739">
        <v>5.6</v>
      </c>
    </row>
    <row r="740" spans="1:8" x14ac:dyDescent="0.35">
      <c r="A740" t="s">
        <v>796</v>
      </c>
      <c r="B740" t="s">
        <v>42</v>
      </c>
      <c r="C740" t="s">
        <v>43</v>
      </c>
      <c r="D740" t="s">
        <v>20</v>
      </c>
      <c r="E740" t="s">
        <v>21</v>
      </c>
      <c r="F740" s="3" t="s">
        <v>44</v>
      </c>
      <c r="G740" s="1">
        <v>43507</v>
      </c>
      <c r="H740">
        <v>5.6</v>
      </c>
    </row>
    <row r="741" spans="1:8" x14ac:dyDescent="0.35">
      <c r="A741" t="s">
        <v>183</v>
      </c>
      <c r="B741" t="s">
        <v>25</v>
      </c>
      <c r="C741" t="s">
        <v>26</v>
      </c>
      <c r="D741" t="s">
        <v>27</v>
      </c>
      <c r="E741" t="s">
        <v>31</v>
      </c>
      <c r="F741" s="3" t="s">
        <v>22</v>
      </c>
      <c r="G741" s="1">
        <v>43543</v>
      </c>
      <c r="H741">
        <v>5.6</v>
      </c>
    </row>
    <row r="742" spans="1:8" x14ac:dyDescent="0.35">
      <c r="A742" t="s">
        <v>201</v>
      </c>
      <c r="B742" t="s">
        <v>42</v>
      </c>
      <c r="C742" t="s">
        <v>43</v>
      </c>
      <c r="D742" t="s">
        <v>20</v>
      </c>
      <c r="E742" t="s">
        <v>31</v>
      </c>
      <c r="F742" s="3" t="s">
        <v>22</v>
      </c>
      <c r="G742" s="1">
        <v>43521</v>
      </c>
      <c r="H742">
        <v>5.6</v>
      </c>
    </row>
    <row r="743" spans="1:8" x14ac:dyDescent="0.35">
      <c r="A743" t="s">
        <v>824</v>
      </c>
      <c r="B743" t="s">
        <v>25</v>
      </c>
      <c r="C743" t="s">
        <v>26</v>
      </c>
      <c r="D743" t="s">
        <v>20</v>
      </c>
      <c r="E743" t="s">
        <v>31</v>
      </c>
      <c r="F743" s="3" t="s">
        <v>22</v>
      </c>
      <c r="G743" s="1">
        <v>43479</v>
      </c>
      <c r="H743">
        <v>5.6</v>
      </c>
    </row>
    <row r="744" spans="1:8" x14ac:dyDescent="0.35">
      <c r="A744" t="s">
        <v>78</v>
      </c>
      <c r="B744" t="s">
        <v>42</v>
      </c>
      <c r="C744" t="s">
        <v>43</v>
      </c>
      <c r="D744" t="s">
        <v>20</v>
      </c>
      <c r="E744" t="s">
        <v>21</v>
      </c>
      <c r="F744" s="3" t="s">
        <v>36</v>
      </c>
      <c r="G744" s="1">
        <v>43504</v>
      </c>
      <c r="H744">
        <v>5.6</v>
      </c>
    </row>
    <row r="745" spans="1:8" x14ac:dyDescent="0.35">
      <c r="A745" t="s">
        <v>395</v>
      </c>
      <c r="B745" t="s">
        <v>42</v>
      </c>
      <c r="C745" t="s">
        <v>43</v>
      </c>
      <c r="D745" t="s">
        <v>27</v>
      </c>
      <c r="E745" t="s">
        <v>31</v>
      </c>
      <c r="F745" s="3" t="s">
        <v>36</v>
      </c>
      <c r="G745" s="1">
        <v>43540</v>
      </c>
      <c r="H745">
        <v>5.6</v>
      </c>
    </row>
    <row r="746" spans="1:8" x14ac:dyDescent="0.35">
      <c r="A746" t="s">
        <v>780</v>
      </c>
      <c r="B746" t="s">
        <v>25</v>
      </c>
      <c r="C746" t="s">
        <v>26</v>
      </c>
      <c r="D746" t="s">
        <v>20</v>
      </c>
      <c r="E746" t="s">
        <v>21</v>
      </c>
      <c r="F746" s="3" t="s">
        <v>36</v>
      </c>
      <c r="G746" s="1">
        <v>43467</v>
      </c>
      <c r="H746">
        <v>5.6</v>
      </c>
    </row>
    <row r="747" spans="1:8" x14ac:dyDescent="0.35">
      <c r="A747" t="s">
        <v>925</v>
      </c>
      <c r="B747" t="s">
        <v>18</v>
      </c>
      <c r="C747" t="s">
        <v>19</v>
      </c>
      <c r="D747" t="s">
        <v>20</v>
      </c>
      <c r="E747" t="s">
        <v>31</v>
      </c>
      <c r="F747" s="3" t="s">
        <v>36</v>
      </c>
      <c r="G747" s="1">
        <v>43541</v>
      </c>
      <c r="H747">
        <v>5.6</v>
      </c>
    </row>
    <row r="748" spans="1:8" x14ac:dyDescent="0.35">
      <c r="A748" t="s">
        <v>253</v>
      </c>
      <c r="B748" t="s">
        <v>18</v>
      </c>
      <c r="C748" t="s">
        <v>19</v>
      </c>
      <c r="D748" t="s">
        <v>20</v>
      </c>
      <c r="E748" t="s">
        <v>21</v>
      </c>
      <c r="F748" s="3" t="s">
        <v>28</v>
      </c>
      <c r="G748" s="1">
        <v>43517</v>
      </c>
      <c r="H748">
        <v>5.5</v>
      </c>
    </row>
    <row r="749" spans="1:8" x14ac:dyDescent="0.35">
      <c r="A749" t="s">
        <v>387</v>
      </c>
      <c r="B749" t="s">
        <v>18</v>
      </c>
      <c r="C749" t="s">
        <v>19</v>
      </c>
      <c r="D749" t="s">
        <v>27</v>
      </c>
      <c r="E749" t="s">
        <v>31</v>
      </c>
      <c r="F749" s="3" t="s">
        <v>28</v>
      </c>
      <c r="G749" s="1">
        <v>43491</v>
      </c>
      <c r="H749">
        <v>5.5</v>
      </c>
    </row>
    <row r="750" spans="1:8" x14ac:dyDescent="0.35">
      <c r="A750" t="s">
        <v>579</v>
      </c>
      <c r="B750" t="s">
        <v>25</v>
      </c>
      <c r="C750" t="s">
        <v>26</v>
      </c>
      <c r="D750" t="s">
        <v>20</v>
      </c>
      <c r="E750" t="s">
        <v>31</v>
      </c>
      <c r="F750" s="3" t="s">
        <v>28</v>
      </c>
      <c r="G750" s="1">
        <v>43493</v>
      </c>
      <c r="H750">
        <v>5.5</v>
      </c>
    </row>
    <row r="751" spans="1:8" x14ac:dyDescent="0.35">
      <c r="A751" t="s">
        <v>680</v>
      </c>
      <c r="B751" t="s">
        <v>25</v>
      </c>
      <c r="C751" t="s">
        <v>26</v>
      </c>
      <c r="D751" t="s">
        <v>20</v>
      </c>
      <c r="E751" t="s">
        <v>31</v>
      </c>
      <c r="F751" s="3" t="s">
        <v>28</v>
      </c>
      <c r="G751" s="1">
        <v>43512</v>
      </c>
      <c r="H751">
        <v>5.5</v>
      </c>
    </row>
    <row r="752" spans="1:8" x14ac:dyDescent="0.35">
      <c r="A752" t="s">
        <v>822</v>
      </c>
      <c r="B752" t="s">
        <v>25</v>
      </c>
      <c r="C752" t="s">
        <v>26</v>
      </c>
      <c r="D752" t="s">
        <v>27</v>
      </c>
      <c r="E752" t="s">
        <v>31</v>
      </c>
      <c r="F752" s="3" t="s">
        <v>28</v>
      </c>
      <c r="G752" s="1">
        <v>43515</v>
      </c>
      <c r="H752">
        <v>5.5</v>
      </c>
    </row>
    <row r="753" spans="1:8" x14ac:dyDescent="0.35">
      <c r="A753" t="s">
        <v>1008</v>
      </c>
      <c r="B753" t="s">
        <v>42</v>
      </c>
      <c r="C753" t="s">
        <v>43</v>
      </c>
      <c r="D753" t="s">
        <v>27</v>
      </c>
      <c r="E753" t="s">
        <v>31</v>
      </c>
      <c r="F753" s="3" t="s">
        <v>28</v>
      </c>
      <c r="G753" s="1">
        <v>43491</v>
      </c>
      <c r="H753">
        <v>5.5</v>
      </c>
    </row>
    <row r="754" spans="1:8" x14ac:dyDescent="0.35">
      <c r="A754" t="s">
        <v>368</v>
      </c>
      <c r="B754" t="s">
        <v>18</v>
      </c>
      <c r="C754" t="s">
        <v>19</v>
      </c>
      <c r="D754" t="s">
        <v>27</v>
      </c>
      <c r="E754" t="s">
        <v>31</v>
      </c>
      <c r="F754" s="3" t="s">
        <v>46</v>
      </c>
      <c r="G754" s="1">
        <v>43499</v>
      </c>
      <c r="H754">
        <v>5.5</v>
      </c>
    </row>
    <row r="755" spans="1:8" x14ac:dyDescent="0.35">
      <c r="A755" t="s">
        <v>508</v>
      </c>
      <c r="B755" t="s">
        <v>18</v>
      </c>
      <c r="C755" t="s">
        <v>19</v>
      </c>
      <c r="D755" t="s">
        <v>20</v>
      </c>
      <c r="E755" t="s">
        <v>31</v>
      </c>
      <c r="F755" s="3" t="s">
        <v>46</v>
      </c>
      <c r="G755" s="1">
        <v>43498</v>
      </c>
      <c r="H755">
        <v>5.5</v>
      </c>
    </row>
    <row r="756" spans="1:8" x14ac:dyDescent="0.35">
      <c r="A756" t="s">
        <v>604</v>
      </c>
      <c r="B756" t="s">
        <v>42</v>
      </c>
      <c r="C756" t="s">
        <v>43</v>
      </c>
      <c r="D756" t="s">
        <v>27</v>
      </c>
      <c r="E756" t="s">
        <v>21</v>
      </c>
      <c r="F756" s="3" t="s">
        <v>46</v>
      </c>
      <c r="G756" s="1">
        <v>43475</v>
      </c>
      <c r="H756">
        <v>5.5</v>
      </c>
    </row>
    <row r="757" spans="1:8" x14ac:dyDescent="0.35">
      <c r="A757" t="s">
        <v>235</v>
      </c>
      <c r="B757" t="s">
        <v>25</v>
      </c>
      <c r="C757" t="s">
        <v>26</v>
      </c>
      <c r="D757" t="s">
        <v>20</v>
      </c>
      <c r="E757" t="s">
        <v>21</v>
      </c>
      <c r="F757" s="3" t="s">
        <v>44</v>
      </c>
      <c r="G757" s="1">
        <v>43513</v>
      </c>
      <c r="H757">
        <v>5.5</v>
      </c>
    </row>
    <row r="758" spans="1:8" x14ac:dyDescent="0.35">
      <c r="A758" t="s">
        <v>356</v>
      </c>
      <c r="B758" t="s">
        <v>25</v>
      </c>
      <c r="C758" t="s">
        <v>26</v>
      </c>
      <c r="D758" t="s">
        <v>27</v>
      </c>
      <c r="E758" t="s">
        <v>21</v>
      </c>
      <c r="F758" s="3" t="s">
        <v>44</v>
      </c>
      <c r="G758" s="1">
        <v>43522</v>
      </c>
      <c r="H758">
        <v>5.5</v>
      </c>
    </row>
    <row r="759" spans="1:8" x14ac:dyDescent="0.35">
      <c r="A759" t="s">
        <v>707</v>
      </c>
      <c r="B759" t="s">
        <v>42</v>
      </c>
      <c r="C759" t="s">
        <v>43</v>
      </c>
      <c r="D759" t="s">
        <v>20</v>
      </c>
      <c r="E759" t="s">
        <v>31</v>
      </c>
      <c r="F759" s="3" t="s">
        <v>44</v>
      </c>
      <c r="G759" s="1">
        <v>43554</v>
      </c>
      <c r="H759">
        <v>5.5</v>
      </c>
    </row>
    <row r="760" spans="1:8" x14ac:dyDescent="0.35">
      <c r="A760" t="s">
        <v>116</v>
      </c>
      <c r="B760" t="s">
        <v>25</v>
      </c>
      <c r="C760" t="s">
        <v>26</v>
      </c>
      <c r="D760" t="s">
        <v>27</v>
      </c>
      <c r="E760" t="s">
        <v>21</v>
      </c>
      <c r="F760" s="3" t="s">
        <v>22</v>
      </c>
      <c r="G760" s="1">
        <v>43486</v>
      </c>
      <c r="H760">
        <v>5.5</v>
      </c>
    </row>
    <row r="761" spans="1:8" x14ac:dyDescent="0.35">
      <c r="A761" t="s">
        <v>206</v>
      </c>
      <c r="B761" t="s">
        <v>18</v>
      </c>
      <c r="C761" t="s">
        <v>19</v>
      </c>
      <c r="D761" t="s">
        <v>27</v>
      </c>
      <c r="E761" t="s">
        <v>31</v>
      </c>
      <c r="F761" s="3" t="s">
        <v>22</v>
      </c>
      <c r="G761" s="1">
        <v>43468</v>
      </c>
      <c r="H761">
        <v>5.5</v>
      </c>
    </row>
    <row r="762" spans="1:8" x14ac:dyDescent="0.35">
      <c r="A762" t="s">
        <v>489</v>
      </c>
      <c r="B762" t="s">
        <v>18</v>
      </c>
      <c r="C762" t="s">
        <v>19</v>
      </c>
      <c r="D762" t="s">
        <v>27</v>
      </c>
      <c r="E762" t="s">
        <v>31</v>
      </c>
      <c r="F762" s="3" t="s">
        <v>22</v>
      </c>
      <c r="G762" s="1">
        <v>43527</v>
      </c>
      <c r="H762">
        <v>5.5</v>
      </c>
    </row>
    <row r="763" spans="1:8" x14ac:dyDescent="0.35">
      <c r="A763" t="s">
        <v>444</v>
      </c>
      <c r="B763" t="s">
        <v>18</v>
      </c>
      <c r="C763" t="s">
        <v>19</v>
      </c>
      <c r="D763" t="s">
        <v>27</v>
      </c>
      <c r="E763" t="s">
        <v>21</v>
      </c>
      <c r="F763" s="3" t="s">
        <v>32</v>
      </c>
      <c r="G763" s="1">
        <v>43528</v>
      </c>
      <c r="H763">
        <v>5.5</v>
      </c>
    </row>
    <row r="764" spans="1:8" x14ac:dyDescent="0.35">
      <c r="A764" t="s">
        <v>832</v>
      </c>
      <c r="B764" t="s">
        <v>25</v>
      </c>
      <c r="C764" t="s">
        <v>26</v>
      </c>
      <c r="D764" t="s">
        <v>20</v>
      </c>
      <c r="E764" t="s">
        <v>21</v>
      </c>
      <c r="F764" s="3" t="s">
        <v>32</v>
      </c>
      <c r="G764" s="1">
        <v>43489</v>
      </c>
      <c r="H764">
        <v>5.5</v>
      </c>
    </row>
    <row r="765" spans="1:8" x14ac:dyDescent="0.35">
      <c r="A765" t="s">
        <v>346</v>
      </c>
      <c r="B765" t="s">
        <v>42</v>
      </c>
      <c r="C765" t="s">
        <v>43</v>
      </c>
      <c r="D765" t="s">
        <v>20</v>
      </c>
      <c r="E765" t="s">
        <v>31</v>
      </c>
      <c r="F765" s="3" t="s">
        <v>36</v>
      </c>
      <c r="G765" s="1">
        <v>43496</v>
      </c>
      <c r="H765">
        <v>5.5</v>
      </c>
    </row>
    <row r="766" spans="1:8" x14ac:dyDescent="0.35">
      <c r="A766" t="s">
        <v>531</v>
      </c>
      <c r="B766" t="s">
        <v>42</v>
      </c>
      <c r="C766" t="s">
        <v>43</v>
      </c>
      <c r="D766" t="s">
        <v>27</v>
      </c>
      <c r="E766" t="s">
        <v>31</v>
      </c>
      <c r="F766" s="3" t="s">
        <v>36</v>
      </c>
      <c r="G766" s="1">
        <v>43544</v>
      </c>
      <c r="H766">
        <v>5.5</v>
      </c>
    </row>
    <row r="767" spans="1:8" x14ac:dyDescent="0.35">
      <c r="A767" t="s">
        <v>111</v>
      </c>
      <c r="B767" t="s">
        <v>25</v>
      </c>
      <c r="C767" t="s">
        <v>26</v>
      </c>
      <c r="D767" t="s">
        <v>27</v>
      </c>
      <c r="E767" t="s">
        <v>21</v>
      </c>
      <c r="F767" s="3" t="s">
        <v>28</v>
      </c>
      <c r="G767" s="1">
        <v>43478</v>
      </c>
      <c r="H767">
        <v>5.4</v>
      </c>
    </row>
    <row r="768" spans="1:8" x14ac:dyDescent="0.35">
      <c r="A768" t="s">
        <v>667</v>
      </c>
      <c r="B768" t="s">
        <v>18</v>
      </c>
      <c r="C768" t="s">
        <v>19</v>
      </c>
      <c r="D768" t="s">
        <v>27</v>
      </c>
      <c r="E768" t="s">
        <v>31</v>
      </c>
      <c r="F768" s="3" t="s">
        <v>28</v>
      </c>
      <c r="G768" s="1">
        <v>43529</v>
      </c>
      <c r="H768">
        <v>5.4</v>
      </c>
    </row>
    <row r="769" spans="1:8" x14ac:dyDescent="0.35">
      <c r="A769" t="s">
        <v>445</v>
      </c>
      <c r="B769" t="s">
        <v>25</v>
      </c>
      <c r="C769" t="s">
        <v>26</v>
      </c>
      <c r="D769" t="s">
        <v>27</v>
      </c>
      <c r="E769" t="s">
        <v>21</v>
      </c>
      <c r="F769" s="3" t="s">
        <v>46</v>
      </c>
      <c r="G769" s="1">
        <v>43493</v>
      </c>
      <c r="H769">
        <v>5.4</v>
      </c>
    </row>
    <row r="770" spans="1:8" x14ac:dyDescent="0.35">
      <c r="A770" t="s">
        <v>257</v>
      </c>
      <c r="B770" t="s">
        <v>42</v>
      </c>
      <c r="C770" t="s">
        <v>43</v>
      </c>
      <c r="D770" t="s">
        <v>27</v>
      </c>
      <c r="E770" t="s">
        <v>31</v>
      </c>
      <c r="F770" s="3" t="s">
        <v>44</v>
      </c>
      <c r="G770" s="1">
        <v>43530</v>
      </c>
      <c r="H770">
        <v>5.4</v>
      </c>
    </row>
    <row r="771" spans="1:8" x14ac:dyDescent="0.35">
      <c r="A771" t="s">
        <v>362</v>
      </c>
      <c r="B771" t="s">
        <v>18</v>
      </c>
      <c r="C771" t="s">
        <v>19</v>
      </c>
      <c r="D771" t="s">
        <v>20</v>
      </c>
      <c r="E771" t="s">
        <v>31</v>
      </c>
      <c r="F771" s="3" t="s">
        <v>44</v>
      </c>
      <c r="G771" s="1">
        <v>43533</v>
      </c>
      <c r="H771">
        <v>5.4</v>
      </c>
    </row>
    <row r="772" spans="1:8" x14ac:dyDescent="0.35">
      <c r="A772" t="s">
        <v>992</v>
      </c>
      <c r="B772" t="s">
        <v>25</v>
      </c>
      <c r="C772" t="s">
        <v>26</v>
      </c>
      <c r="D772" t="s">
        <v>20</v>
      </c>
      <c r="E772" t="s">
        <v>31</v>
      </c>
      <c r="F772" s="3" t="s">
        <v>44</v>
      </c>
      <c r="G772" s="1">
        <v>43475</v>
      </c>
      <c r="H772">
        <v>5.4</v>
      </c>
    </row>
    <row r="773" spans="1:8" x14ac:dyDescent="0.35">
      <c r="A773" t="s">
        <v>94</v>
      </c>
      <c r="B773" t="s">
        <v>18</v>
      </c>
      <c r="C773" t="s">
        <v>19</v>
      </c>
      <c r="D773" t="s">
        <v>20</v>
      </c>
      <c r="E773" t="s">
        <v>21</v>
      </c>
      <c r="F773" s="3" t="s">
        <v>32</v>
      </c>
      <c r="G773" s="1">
        <v>43485</v>
      </c>
      <c r="H773">
        <v>5.4</v>
      </c>
    </row>
    <row r="774" spans="1:8" x14ac:dyDescent="0.35">
      <c r="A774" t="s">
        <v>240</v>
      </c>
      <c r="B774" t="s">
        <v>42</v>
      </c>
      <c r="C774" t="s">
        <v>43</v>
      </c>
      <c r="D774" t="s">
        <v>20</v>
      </c>
      <c r="E774" t="s">
        <v>31</v>
      </c>
      <c r="F774" s="3" t="s">
        <v>32</v>
      </c>
      <c r="G774" s="1">
        <v>43511</v>
      </c>
      <c r="H774">
        <v>5.4</v>
      </c>
    </row>
    <row r="775" spans="1:8" x14ac:dyDescent="0.35">
      <c r="A775" t="s">
        <v>506</v>
      </c>
      <c r="B775" t="s">
        <v>25</v>
      </c>
      <c r="C775" t="s">
        <v>26</v>
      </c>
      <c r="D775" t="s">
        <v>20</v>
      </c>
      <c r="E775" t="s">
        <v>21</v>
      </c>
      <c r="F775" s="3" t="s">
        <v>32</v>
      </c>
      <c r="G775" s="1">
        <v>43488</v>
      </c>
      <c r="H775">
        <v>5.4</v>
      </c>
    </row>
    <row r="776" spans="1:8" x14ac:dyDescent="0.35">
      <c r="A776" t="s">
        <v>870</v>
      </c>
      <c r="B776" t="s">
        <v>42</v>
      </c>
      <c r="C776" t="s">
        <v>43</v>
      </c>
      <c r="D776" t="s">
        <v>20</v>
      </c>
      <c r="E776" t="s">
        <v>21</v>
      </c>
      <c r="F776" s="3" t="s">
        <v>32</v>
      </c>
      <c r="G776" s="1">
        <v>43536</v>
      </c>
      <c r="H776">
        <v>5.4</v>
      </c>
    </row>
    <row r="777" spans="1:8" x14ac:dyDescent="0.35">
      <c r="A777" t="s">
        <v>1009</v>
      </c>
      <c r="B777" t="s">
        <v>18</v>
      </c>
      <c r="C777" t="s">
        <v>19</v>
      </c>
      <c r="D777" t="s">
        <v>27</v>
      </c>
      <c r="E777" t="s">
        <v>31</v>
      </c>
      <c r="F777" s="3" t="s">
        <v>32</v>
      </c>
      <c r="G777" s="1">
        <v>43507</v>
      </c>
      <c r="H777">
        <v>5.4</v>
      </c>
    </row>
    <row r="778" spans="1:8" x14ac:dyDescent="0.35">
      <c r="A778" t="s">
        <v>176</v>
      </c>
      <c r="B778" t="s">
        <v>25</v>
      </c>
      <c r="C778" t="s">
        <v>26</v>
      </c>
      <c r="D778" t="s">
        <v>20</v>
      </c>
      <c r="E778" t="s">
        <v>21</v>
      </c>
      <c r="F778" s="3" t="s">
        <v>36</v>
      </c>
      <c r="G778" s="1">
        <v>43488</v>
      </c>
      <c r="H778">
        <v>5.4</v>
      </c>
    </row>
    <row r="779" spans="1:8" x14ac:dyDescent="0.35">
      <c r="A779" t="s">
        <v>404</v>
      </c>
      <c r="B779" t="s">
        <v>25</v>
      </c>
      <c r="C779" t="s">
        <v>26</v>
      </c>
      <c r="D779" t="s">
        <v>27</v>
      </c>
      <c r="E779" t="s">
        <v>21</v>
      </c>
      <c r="F779" s="3" t="s">
        <v>36</v>
      </c>
      <c r="G779" s="1">
        <v>43492</v>
      </c>
      <c r="H779">
        <v>5.4</v>
      </c>
    </row>
    <row r="780" spans="1:8" x14ac:dyDescent="0.35">
      <c r="A780" t="s">
        <v>536</v>
      </c>
      <c r="B780" t="s">
        <v>42</v>
      </c>
      <c r="C780" t="s">
        <v>43</v>
      </c>
      <c r="D780" t="s">
        <v>20</v>
      </c>
      <c r="E780" t="s">
        <v>31</v>
      </c>
      <c r="F780" s="3" t="s">
        <v>36</v>
      </c>
      <c r="G780" s="1">
        <v>43499</v>
      </c>
      <c r="H780">
        <v>5.4</v>
      </c>
    </row>
    <row r="781" spans="1:8" x14ac:dyDescent="0.35">
      <c r="A781" t="s">
        <v>264</v>
      </c>
      <c r="B781" t="s">
        <v>42</v>
      </c>
      <c r="C781" t="s">
        <v>43</v>
      </c>
      <c r="D781" t="s">
        <v>20</v>
      </c>
      <c r="E781" t="s">
        <v>21</v>
      </c>
      <c r="F781" s="3" t="s">
        <v>28</v>
      </c>
      <c r="G781" s="1">
        <v>43522</v>
      </c>
      <c r="H781">
        <v>5.3</v>
      </c>
    </row>
    <row r="782" spans="1:8" x14ac:dyDescent="0.35">
      <c r="A782" t="s">
        <v>982</v>
      </c>
      <c r="B782" t="s">
        <v>25</v>
      </c>
      <c r="C782" t="s">
        <v>26</v>
      </c>
      <c r="D782" t="s">
        <v>20</v>
      </c>
      <c r="E782" t="s">
        <v>31</v>
      </c>
      <c r="F782" s="3" t="s">
        <v>28</v>
      </c>
      <c r="G782" s="1">
        <v>43550</v>
      </c>
      <c r="H782">
        <v>5.3</v>
      </c>
    </row>
    <row r="783" spans="1:8" x14ac:dyDescent="0.35">
      <c r="A783" t="s">
        <v>152</v>
      </c>
      <c r="B783" t="s">
        <v>42</v>
      </c>
      <c r="C783" t="s">
        <v>43</v>
      </c>
      <c r="D783" t="s">
        <v>20</v>
      </c>
      <c r="E783" t="s">
        <v>31</v>
      </c>
      <c r="F783" s="3" t="s">
        <v>46</v>
      </c>
      <c r="G783" s="1">
        <v>43529</v>
      </c>
      <c r="H783">
        <v>5.3</v>
      </c>
    </row>
    <row r="784" spans="1:8" x14ac:dyDescent="0.35">
      <c r="A784" t="s">
        <v>624</v>
      </c>
      <c r="B784" t="s">
        <v>25</v>
      </c>
      <c r="C784" t="s">
        <v>26</v>
      </c>
      <c r="D784" t="s">
        <v>27</v>
      </c>
      <c r="E784" t="s">
        <v>31</v>
      </c>
      <c r="F784" s="3" t="s">
        <v>46</v>
      </c>
      <c r="G784" s="1">
        <v>43538</v>
      </c>
      <c r="H784">
        <v>5.3</v>
      </c>
    </row>
    <row r="785" spans="1:8" x14ac:dyDescent="0.35">
      <c r="A785" t="s">
        <v>170</v>
      </c>
      <c r="B785" t="s">
        <v>25</v>
      </c>
      <c r="C785" t="s">
        <v>26</v>
      </c>
      <c r="D785" t="s">
        <v>27</v>
      </c>
      <c r="E785" t="s">
        <v>21</v>
      </c>
      <c r="F785" s="3" t="s">
        <v>22</v>
      </c>
      <c r="G785" s="1">
        <v>43532</v>
      </c>
      <c r="H785">
        <v>5.3</v>
      </c>
    </row>
    <row r="786" spans="1:8" x14ac:dyDescent="0.35">
      <c r="A786" t="s">
        <v>484</v>
      </c>
      <c r="B786" t="s">
        <v>42</v>
      </c>
      <c r="C786" t="s">
        <v>43</v>
      </c>
      <c r="D786" t="s">
        <v>20</v>
      </c>
      <c r="E786" t="s">
        <v>21</v>
      </c>
      <c r="F786" s="3" t="s">
        <v>22</v>
      </c>
      <c r="G786" s="1">
        <v>43477</v>
      </c>
      <c r="H786">
        <v>5.3</v>
      </c>
    </row>
    <row r="787" spans="1:8" x14ac:dyDescent="0.35">
      <c r="A787" t="s">
        <v>934</v>
      </c>
      <c r="B787" t="s">
        <v>25</v>
      </c>
      <c r="C787" t="s">
        <v>26</v>
      </c>
      <c r="D787" t="s">
        <v>20</v>
      </c>
      <c r="E787" t="s">
        <v>31</v>
      </c>
      <c r="F787" s="3" t="s">
        <v>22</v>
      </c>
      <c r="G787" s="1">
        <v>43526</v>
      </c>
      <c r="H787">
        <v>5.3</v>
      </c>
    </row>
    <row r="788" spans="1:8" x14ac:dyDescent="0.35">
      <c r="A788" t="s">
        <v>979</v>
      </c>
      <c r="B788" t="s">
        <v>18</v>
      </c>
      <c r="C788" t="s">
        <v>19</v>
      </c>
      <c r="D788" t="s">
        <v>27</v>
      </c>
      <c r="E788" t="s">
        <v>31</v>
      </c>
      <c r="F788" s="3" t="s">
        <v>22</v>
      </c>
      <c r="G788" s="1">
        <v>43515</v>
      </c>
      <c r="H788">
        <v>5.3</v>
      </c>
    </row>
    <row r="789" spans="1:8" x14ac:dyDescent="0.35">
      <c r="A789" t="s">
        <v>35</v>
      </c>
      <c r="B789" t="s">
        <v>18</v>
      </c>
      <c r="C789" t="s">
        <v>19</v>
      </c>
      <c r="D789" t="s">
        <v>27</v>
      </c>
      <c r="E789" t="s">
        <v>31</v>
      </c>
      <c r="F789" s="3" t="s">
        <v>36</v>
      </c>
      <c r="G789" s="1">
        <v>43504</v>
      </c>
      <c r="H789">
        <v>5.3</v>
      </c>
    </row>
    <row r="790" spans="1:8" x14ac:dyDescent="0.35">
      <c r="A790" t="s">
        <v>630</v>
      </c>
      <c r="B790" t="s">
        <v>42</v>
      </c>
      <c r="C790" t="s">
        <v>43</v>
      </c>
      <c r="D790" t="s">
        <v>20</v>
      </c>
      <c r="E790" t="s">
        <v>31</v>
      </c>
      <c r="F790" s="3" t="s">
        <v>36</v>
      </c>
      <c r="G790" s="1">
        <v>43539</v>
      </c>
      <c r="H790">
        <v>5.3</v>
      </c>
    </row>
    <row r="791" spans="1:8" x14ac:dyDescent="0.35">
      <c r="A791" t="s">
        <v>633</v>
      </c>
      <c r="B791" t="s">
        <v>25</v>
      </c>
      <c r="C791" t="s">
        <v>26</v>
      </c>
      <c r="D791" t="s">
        <v>27</v>
      </c>
      <c r="E791" t="s">
        <v>21</v>
      </c>
      <c r="F791" s="3" t="s">
        <v>36</v>
      </c>
      <c r="G791" s="1">
        <v>43513</v>
      </c>
      <c r="H791">
        <v>5.3</v>
      </c>
    </row>
    <row r="792" spans="1:8" x14ac:dyDescent="0.35">
      <c r="A792" t="s">
        <v>156</v>
      </c>
      <c r="B792" t="s">
        <v>18</v>
      </c>
      <c r="C792" t="s">
        <v>19</v>
      </c>
      <c r="D792" t="s">
        <v>27</v>
      </c>
      <c r="E792" t="s">
        <v>21</v>
      </c>
      <c r="F792" s="3" t="s">
        <v>28</v>
      </c>
      <c r="G792" s="1">
        <v>43510</v>
      </c>
      <c r="H792">
        <v>5.2</v>
      </c>
    </row>
    <row r="793" spans="1:8" x14ac:dyDescent="0.35">
      <c r="A793" t="s">
        <v>864</v>
      </c>
      <c r="B793" t="s">
        <v>25</v>
      </c>
      <c r="C793" t="s">
        <v>26</v>
      </c>
      <c r="D793" t="s">
        <v>27</v>
      </c>
      <c r="E793" t="s">
        <v>31</v>
      </c>
      <c r="F793" s="3" t="s">
        <v>28</v>
      </c>
      <c r="G793" s="1">
        <v>43548</v>
      </c>
      <c r="H793">
        <v>5.2</v>
      </c>
    </row>
    <row r="794" spans="1:8" x14ac:dyDescent="0.35">
      <c r="A794" t="s">
        <v>153</v>
      </c>
      <c r="B794" t="s">
        <v>42</v>
      </c>
      <c r="C794" t="s">
        <v>43</v>
      </c>
      <c r="D794" t="s">
        <v>20</v>
      </c>
      <c r="E794" t="s">
        <v>31</v>
      </c>
      <c r="F794" s="3" t="s">
        <v>46</v>
      </c>
      <c r="G794" s="1">
        <v>43481</v>
      </c>
      <c r="H794">
        <v>5.2</v>
      </c>
    </row>
    <row r="795" spans="1:8" x14ac:dyDescent="0.35">
      <c r="A795" t="s">
        <v>642</v>
      </c>
      <c r="B795" t="s">
        <v>18</v>
      </c>
      <c r="C795" t="s">
        <v>19</v>
      </c>
      <c r="D795" t="s">
        <v>20</v>
      </c>
      <c r="E795" t="s">
        <v>21</v>
      </c>
      <c r="F795" s="3" t="s">
        <v>46</v>
      </c>
      <c r="G795" s="1">
        <v>43506</v>
      </c>
      <c r="H795">
        <v>5.2</v>
      </c>
    </row>
    <row r="796" spans="1:8" x14ac:dyDescent="0.35">
      <c r="A796" t="s">
        <v>644</v>
      </c>
      <c r="B796" t="s">
        <v>18</v>
      </c>
      <c r="C796" t="s">
        <v>19</v>
      </c>
      <c r="D796" t="s">
        <v>27</v>
      </c>
      <c r="E796" t="s">
        <v>31</v>
      </c>
      <c r="F796" s="3" t="s">
        <v>46</v>
      </c>
      <c r="G796" s="1">
        <v>43488</v>
      </c>
      <c r="H796">
        <v>5.2</v>
      </c>
    </row>
    <row r="797" spans="1:8" x14ac:dyDescent="0.35">
      <c r="A797" t="s">
        <v>782</v>
      </c>
      <c r="B797" t="s">
        <v>42</v>
      </c>
      <c r="C797" t="s">
        <v>43</v>
      </c>
      <c r="D797" t="s">
        <v>20</v>
      </c>
      <c r="E797" t="s">
        <v>31</v>
      </c>
      <c r="F797" s="3" t="s">
        <v>46</v>
      </c>
      <c r="G797" s="1">
        <v>43473</v>
      </c>
      <c r="H797">
        <v>5.2</v>
      </c>
    </row>
    <row r="798" spans="1:8" x14ac:dyDescent="0.35">
      <c r="A798" t="s">
        <v>324</v>
      </c>
      <c r="B798" t="s">
        <v>42</v>
      </c>
      <c r="C798" t="s">
        <v>43</v>
      </c>
      <c r="D798" t="s">
        <v>27</v>
      </c>
      <c r="E798" t="s">
        <v>21</v>
      </c>
      <c r="F798" s="3" t="s">
        <v>44</v>
      </c>
      <c r="G798" s="1">
        <v>43490</v>
      </c>
      <c r="H798">
        <v>5.2</v>
      </c>
    </row>
    <row r="799" spans="1:8" x14ac:dyDescent="0.35">
      <c r="A799" t="s">
        <v>351</v>
      </c>
      <c r="B799" t="s">
        <v>25</v>
      </c>
      <c r="C799" t="s">
        <v>26</v>
      </c>
      <c r="D799" t="s">
        <v>20</v>
      </c>
      <c r="E799" t="s">
        <v>31</v>
      </c>
      <c r="F799" s="3" t="s">
        <v>44</v>
      </c>
      <c r="G799" s="1">
        <v>43510</v>
      </c>
      <c r="H799">
        <v>5.2</v>
      </c>
    </row>
    <row r="800" spans="1:8" x14ac:dyDescent="0.35">
      <c r="A800" t="s">
        <v>727</v>
      </c>
      <c r="B800" t="s">
        <v>25</v>
      </c>
      <c r="C800" t="s">
        <v>26</v>
      </c>
      <c r="D800" t="s">
        <v>20</v>
      </c>
      <c r="E800" t="s">
        <v>31</v>
      </c>
      <c r="F800" s="3" t="s">
        <v>44</v>
      </c>
      <c r="G800" s="1">
        <v>43536</v>
      </c>
      <c r="H800">
        <v>5.2</v>
      </c>
    </row>
    <row r="801" spans="1:8" x14ac:dyDescent="0.35">
      <c r="A801" t="s">
        <v>289</v>
      </c>
      <c r="B801" t="s">
        <v>18</v>
      </c>
      <c r="C801" t="s">
        <v>19</v>
      </c>
      <c r="D801" t="s">
        <v>27</v>
      </c>
      <c r="E801" t="s">
        <v>31</v>
      </c>
      <c r="F801" s="3" t="s">
        <v>32</v>
      </c>
      <c r="G801" s="1">
        <v>43540</v>
      </c>
      <c r="H801">
        <v>5.2</v>
      </c>
    </row>
    <row r="802" spans="1:8" x14ac:dyDescent="0.35">
      <c r="A802" t="s">
        <v>408</v>
      </c>
      <c r="B802" t="s">
        <v>25</v>
      </c>
      <c r="C802" t="s">
        <v>26</v>
      </c>
      <c r="D802" t="s">
        <v>27</v>
      </c>
      <c r="E802" t="s">
        <v>21</v>
      </c>
      <c r="F802" s="3" t="s">
        <v>32</v>
      </c>
      <c r="G802" s="1">
        <v>43538</v>
      </c>
      <c r="H802">
        <v>5.2</v>
      </c>
    </row>
    <row r="803" spans="1:8" x14ac:dyDescent="0.35">
      <c r="A803" t="s">
        <v>958</v>
      </c>
      <c r="B803" t="s">
        <v>25</v>
      </c>
      <c r="C803" t="s">
        <v>26</v>
      </c>
      <c r="D803" t="s">
        <v>20</v>
      </c>
      <c r="E803" t="s">
        <v>21</v>
      </c>
      <c r="F803" s="3" t="s">
        <v>32</v>
      </c>
      <c r="G803" s="1">
        <v>43518</v>
      </c>
      <c r="H803">
        <v>5.2</v>
      </c>
    </row>
    <row r="804" spans="1:8" x14ac:dyDescent="0.35">
      <c r="A804" t="s">
        <v>373</v>
      </c>
      <c r="B804" t="s">
        <v>42</v>
      </c>
      <c r="C804" t="s">
        <v>43</v>
      </c>
      <c r="D804" t="s">
        <v>27</v>
      </c>
      <c r="E804" t="s">
        <v>21</v>
      </c>
      <c r="F804" s="3" t="s">
        <v>36</v>
      </c>
      <c r="G804" s="1">
        <v>43520</v>
      </c>
      <c r="H804">
        <v>5.2</v>
      </c>
    </row>
    <row r="805" spans="1:8" x14ac:dyDescent="0.35">
      <c r="A805" t="s">
        <v>393</v>
      </c>
      <c r="B805" t="s">
        <v>25</v>
      </c>
      <c r="C805" t="s">
        <v>26</v>
      </c>
      <c r="D805" t="s">
        <v>27</v>
      </c>
      <c r="E805" t="s">
        <v>21</v>
      </c>
      <c r="F805" s="3" t="s">
        <v>36</v>
      </c>
      <c r="G805" s="1">
        <v>43474</v>
      </c>
      <c r="H805">
        <v>5.2</v>
      </c>
    </row>
    <row r="806" spans="1:8" x14ac:dyDescent="0.35">
      <c r="A806" t="s">
        <v>962</v>
      </c>
      <c r="B806" t="s">
        <v>42</v>
      </c>
      <c r="C806" t="s">
        <v>43</v>
      </c>
      <c r="D806" t="s">
        <v>20</v>
      </c>
      <c r="E806" t="s">
        <v>31</v>
      </c>
      <c r="F806" s="3" t="s">
        <v>36</v>
      </c>
      <c r="G806" s="1">
        <v>43511</v>
      </c>
      <c r="H806">
        <v>5.2</v>
      </c>
    </row>
    <row r="807" spans="1:8" x14ac:dyDescent="0.35">
      <c r="A807" t="s">
        <v>384</v>
      </c>
      <c r="B807" t="s">
        <v>18</v>
      </c>
      <c r="C807" t="s">
        <v>19</v>
      </c>
      <c r="D807" t="s">
        <v>27</v>
      </c>
      <c r="E807" t="s">
        <v>31</v>
      </c>
      <c r="F807" s="3" t="s">
        <v>28</v>
      </c>
      <c r="G807" s="1">
        <v>43552</v>
      </c>
      <c r="H807">
        <v>5.0999999999999996</v>
      </c>
    </row>
    <row r="808" spans="1:8" x14ac:dyDescent="0.35">
      <c r="A808" t="s">
        <v>837</v>
      </c>
      <c r="B808" t="s">
        <v>25</v>
      </c>
      <c r="C808" t="s">
        <v>26</v>
      </c>
      <c r="D808" t="s">
        <v>20</v>
      </c>
      <c r="E808" t="s">
        <v>21</v>
      </c>
      <c r="F808" s="3" t="s">
        <v>28</v>
      </c>
      <c r="G808" s="1">
        <v>43527</v>
      </c>
      <c r="H808">
        <v>5.0999999999999996</v>
      </c>
    </row>
    <row r="809" spans="1:8" x14ac:dyDescent="0.35">
      <c r="A809" t="s">
        <v>1014</v>
      </c>
      <c r="B809" t="s">
        <v>42</v>
      </c>
      <c r="C809" t="s">
        <v>43</v>
      </c>
      <c r="D809" t="s">
        <v>27</v>
      </c>
      <c r="E809" t="s">
        <v>21</v>
      </c>
      <c r="F809" s="3" t="s">
        <v>28</v>
      </c>
      <c r="G809" s="1">
        <v>43534</v>
      </c>
      <c r="H809">
        <v>5.0999999999999996</v>
      </c>
    </row>
    <row r="810" spans="1:8" x14ac:dyDescent="0.35">
      <c r="A810" t="s">
        <v>244</v>
      </c>
      <c r="B810" t="s">
        <v>42</v>
      </c>
      <c r="C810" t="s">
        <v>43</v>
      </c>
      <c r="D810" t="s">
        <v>27</v>
      </c>
      <c r="E810" t="s">
        <v>21</v>
      </c>
      <c r="F810" s="3" t="s">
        <v>46</v>
      </c>
      <c r="G810" s="1">
        <v>43552</v>
      </c>
      <c r="H810">
        <v>5.0999999999999996</v>
      </c>
    </row>
    <row r="811" spans="1:8" x14ac:dyDescent="0.35">
      <c r="A811" t="s">
        <v>575</v>
      </c>
      <c r="B811" t="s">
        <v>25</v>
      </c>
      <c r="C811" t="s">
        <v>26</v>
      </c>
      <c r="D811" t="s">
        <v>20</v>
      </c>
      <c r="E811" t="s">
        <v>21</v>
      </c>
      <c r="F811" s="3" t="s">
        <v>44</v>
      </c>
      <c r="G811" s="1">
        <v>43497</v>
      </c>
      <c r="H811">
        <v>5.0999999999999996</v>
      </c>
    </row>
    <row r="812" spans="1:8" x14ac:dyDescent="0.35">
      <c r="A812" t="s">
        <v>968</v>
      </c>
      <c r="B812" t="s">
        <v>18</v>
      </c>
      <c r="C812" t="s">
        <v>19</v>
      </c>
      <c r="D812" t="s">
        <v>27</v>
      </c>
      <c r="E812" t="s">
        <v>21</v>
      </c>
      <c r="F812" s="3" t="s">
        <v>44</v>
      </c>
      <c r="G812" s="1">
        <v>43523</v>
      </c>
      <c r="H812">
        <v>5.0999999999999996</v>
      </c>
    </row>
    <row r="813" spans="1:8" x14ac:dyDescent="0.35">
      <c r="A813" t="s">
        <v>57</v>
      </c>
      <c r="B813" t="s">
        <v>42</v>
      </c>
      <c r="C813" t="s">
        <v>43</v>
      </c>
      <c r="D813" t="s">
        <v>27</v>
      </c>
      <c r="E813" t="s">
        <v>31</v>
      </c>
      <c r="F813" s="3" t="s">
        <v>22</v>
      </c>
      <c r="G813" s="1">
        <v>43529</v>
      </c>
      <c r="H813">
        <v>5.0999999999999996</v>
      </c>
    </row>
    <row r="814" spans="1:8" x14ac:dyDescent="0.35">
      <c r="A814" t="s">
        <v>69</v>
      </c>
      <c r="B814" t="s">
        <v>18</v>
      </c>
      <c r="C814" t="s">
        <v>19</v>
      </c>
      <c r="D814" t="s">
        <v>27</v>
      </c>
      <c r="E814" t="s">
        <v>31</v>
      </c>
      <c r="F814" s="3" t="s">
        <v>22</v>
      </c>
      <c r="G814" s="1">
        <v>43539</v>
      </c>
      <c r="H814">
        <v>5.0999999999999996</v>
      </c>
    </row>
    <row r="815" spans="1:8" x14ac:dyDescent="0.35">
      <c r="A815" t="s">
        <v>132</v>
      </c>
      <c r="B815" t="s">
        <v>42</v>
      </c>
      <c r="C815" t="s">
        <v>43</v>
      </c>
      <c r="D815" t="s">
        <v>27</v>
      </c>
      <c r="E815" t="s">
        <v>31</v>
      </c>
      <c r="F815" s="3" t="s">
        <v>22</v>
      </c>
      <c r="G815" s="1">
        <v>43553</v>
      </c>
      <c r="H815">
        <v>5.0999999999999996</v>
      </c>
    </row>
    <row r="816" spans="1:8" x14ac:dyDescent="0.35">
      <c r="A816" t="s">
        <v>446</v>
      </c>
      <c r="B816" t="s">
        <v>42</v>
      </c>
      <c r="C816" t="s">
        <v>43</v>
      </c>
      <c r="D816" t="s">
        <v>27</v>
      </c>
      <c r="E816" t="s">
        <v>21</v>
      </c>
      <c r="F816" s="3" t="s">
        <v>22</v>
      </c>
      <c r="G816" s="1">
        <v>43467</v>
      </c>
      <c r="H816">
        <v>5.0999999999999996</v>
      </c>
    </row>
    <row r="817" spans="1:8" x14ac:dyDescent="0.35">
      <c r="A817" t="s">
        <v>894</v>
      </c>
      <c r="B817" t="s">
        <v>42</v>
      </c>
      <c r="C817" t="s">
        <v>43</v>
      </c>
      <c r="D817" t="s">
        <v>27</v>
      </c>
      <c r="E817" t="s">
        <v>31</v>
      </c>
      <c r="F817" s="3" t="s">
        <v>22</v>
      </c>
      <c r="G817" s="1">
        <v>43511</v>
      </c>
      <c r="H817">
        <v>5.0999999999999996</v>
      </c>
    </row>
    <row r="818" spans="1:8" x14ac:dyDescent="0.35">
      <c r="A818" t="s">
        <v>309</v>
      </c>
      <c r="B818" t="s">
        <v>18</v>
      </c>
      <c r="C818" t="s">
        <v>19</v>
      </c>
      <c r="D818" t="s">
        <v>27</v>
      </c>
      <c r="E818" t="s">
        <v>21</v>
      </c>
      <c r="F818" s="3" t="s">
        <v>32</v>
      </c>
      <c r="G818" s="1">
        <v>43492</v>
      </c>
      <c r="H818">
        <v>5.0999999999999996</v>
      </c>
    </row>
    <row r="819" spans="1:8" x14ac:dyDescent="0.35">
      <c r="A819" t="s">
        <v>545</v>
      </c>
      <c r="B819" t="s">
        <v>25</v>
      </c>
      <c r="C819" t="s">
        <v>26</v>
      </c>
      <c r="D819" t="s">
        <v>20</v>
      </c>
      <c r="E819" t="s">
        <v>21</v>
      </c>
      <c r="F819" s="3" t="s">
        <v>32</v>
      </c>
      <c r="G819" s="1">
        <v>43505</v>
      </c>
      <c r="H819">
        <v>5.0999999999999996</v>
      </c>
    </row>
    <row r="820" spans="1:8" x14ac:dyDescent="0.35">
      <c r="A820" t="s">
        <v>937</v>
      </c>
      <c r="B820" t="s">
        <v>42</v>
      </c>
      <c r="C820" t="s">
        <v>43</v>
      </c>
      <c r="D820" t="s">
        <v>27</v>
      </c>
      <c r="E820" t="s">
        <v>31</v>
      </c>
      <c r="F820" s="3" t="s">
        <v>32</v>
      </c>
      <c r="G820" s="1">
        <v>43505</v>
      </c>
      <c r="H820">
        <v>5.0999999999999996</v>
      </c>
    </row>
    <row r="821" spans="1:8" x14ac:dyDescent="0.35">
      <c r="A821" t="s">
        <v>956</v>
      </c>
      <c r="B821" t="s">
        <v>25</v>
      </c>
      <c r="C821" t="s">
        <v>26</v>
      </c>
      <c r="D821" t="s">
        <v>20</v>
      </c>
      <c r="E821" t="s">
        <v>21</v>
      </c>
      <c r="F821" s="3" t="s">
        <v>32</v>
      </c>
      <c r="G821" s="1">
        <v>43534</v>
      </c>
      <c r="H821">
        <v>5.0999999999999996</v>
      </c>
    </row>
    <row r="822" spans="1:8" x14ac:dyDescent="0.35">
      <c r="A822" t="s">
        <v>971</v>
      </c>
      <c r="B822" t="s">
        <v>25</v>
      </c>
      <c r="C822" t="s">
        <v>26</v>
      </c>
      <c r="D822" t="s">
        <v>20</v>
      </c>
      <c r="E822" t="s">
        <v>31</v>
      </c>
      <c r="F822" s="3" t="s">
        <v>32</v>
      </c>
      <c r="G822" s="1">
        <v>43489</v>
      </c>
      <c r="H822">
        <v>5.0999999999999996</v>
      </c>
    </row>
    <row r="823" spans="1:8" x14ac:dyDescent="0.35">
      <c r="A823" t="s">
        <v>68</v>
      </c>
      <c r="B823" t="s">
        <v>42</v>
      </c>
      <c r="C823" t="s">
        <v>43</v>
      </c>
      <c r="D823" t="s">
        <v>27</v>
      </c>
      <c r="E823" t="s">
        <v>31</v>
      </c>
      <c r="F823" s="3" t="s">
        <v>36</v>
      </c>
      <c r="G823" s="1">
        <v>43475</v>
      </c>
      <c r="H823">
        <v>5.0999999999999996</v>
      </c>
    </row>
    <row r="824" spans="1:8" x14ac:dyDescent="0.35">
      <c r="A824" t="s">
        <v>128</v>
      </c>
      <c r="B824" t="s">
        <v>18</v>
      </c>
      <c r="C824" t="s">
        <v>19</v>
      </c>
      <c r="D824" t="s">
        <v>20</v>
      </c>
      <c r="E824" t="s">
        <v>21</v>
      </c>
      <c r="F824" s="3" t="s">
        <v>36</v>
      </c>
      <c r="G824" s="1">
        <v>43475</v>
      </c>
      <c r="H824">
        <v>5.0999999999999996</v>
      </c>
    </row>
    <row r="825" spans="1:8" x14ac:dyDescent="0.35">
      <c r="A825" t="s">
        <v>689</v>
      </c>
      <c r="B825" t="s">
        <v>42</v>
      </c>
      <c r="C825" t="s">
        <v>43</v>
      </c>
      <c r="D825" t="s">
        <v>20</v>
      </c>
      <c r="E825" t="s">
        <v>31</v>
      </c>
      <c r="F825" s="3" t="s">
        <v>36</v>
      </c>
      <c r="G825" s="1">
        <v>43530</v>
      </c>
      <c r="H825">
        <v>5.0999999999999996</v>
      </c>
    </row>
    <row r="826" spans="1:8" x14ac:dyDescent="0.35">
      <c r="A826" t="s">
        <v>757</v>
      </c>
      <c r="B826" t="s">
        <v>25</v>
      </c>
      <c r="C826" t="s">
        <v>26</v>
      </c>
      <c r="D826" t="s">
        <v>20</v>
      </c>
      <c r="E826" t="s">
        <v>21</v>
      </c>
      <c r="F826" s="3" t="s">
        <v>36</v>
      </c>
      <c r="G826" s="1">
        <v>43483</v>
      </c>
      <c r="H826">
        <v>5.0999999999999996</v>
      </c>
    </row>
    <row r="827" spans="1:8" x14ac:dyDescent="0.35">
      <c r="A827" t="s">
        <v>873</v>
      </c>
      <c r="B827" t="s">
        <v>42</v>
      </c>
      <c r="C827" t="s">
        <v>43</v>
      </c>
      <c r="D827" t="s">
        <v>27</v>
      </c>
      <c r="E827" t="s">
        <v>31</v>
      </c>
      <c r="F827" s="3" t="s">
        <v>36</v>
      </c>
      <c r="G827" s="1">
        <v>43467</v>
      </c>
      <c r="H827">
        <v>5.0999999999999996</v>
      </c>
    </row>
    <row r="828" spans="1:8" x14ac:dyDescent="0.35">
      <c r="A828" t="s">
        <v>599</v>
      </c>
      <c r="B828" t="s">
        <v>18</v>
      </c>
      <c r="C828" t="s">
        <v>19</v>
      </c>
      <c r="D828" t="s">
        <v>20</v>
      </c>
      <c r="E828" t="s">
        <v>31</v>
      </c>
      <c r="F828" s="3" t="s">
        <v>28</v>
      </c>
      <c r="G828" s="1">
        <v>43544</v>
      </c>
      <c r="H828">
        <v>5</v>
      </c>
    </row>
    <row r="829" spans="1:8" x14ac:dyDescent="0.35">
      <c r="A829" t="s">
        <v>847</v>
      </c>
      <c r="B829" t="s">
        <v>18</v>
      </c>
      <c r="C829" t="s">
        <v>19</v>
      </c>
      <c r="D829" t="s">
        <v>27</v>
      </c>
      <c r="E829" t="s">
        <v>21</v>
      </c>
      <c r="F829" s="3" t="s">
        <v>28</v>
      </c>
      <c r="G829" s="1">
        <v>43520</v>
      </c>
      <c r="H829">
        <v>5</v>
      </c>
    </row>
    <row r="830" spans="1:8" x14ac:dyDescent="0.35">
      <c r="A830" t="s">
        <v>850</v>
      </c>
      <c r="B830" t="s">
        <v>18</v>
      </c>
      <c r="C830" t="s">
        <v>19</v>
      </c>
      <c r="D830" t="s">
        <v>20</v>
      </c>
      <c r="E830" t="s">
        <v>21</v>
      </c>
      <c r="F830" s="3" t="s">
        <v>28</v>
      </c>
      <c r="G830" s="1">
        <v>43489</v>
      </c>
      <c r="H830">
        <v>5</v>
      </c>
    </row>
    <row r="831" spans="1:8" x14ac:dyDescent="0.35">
      <c r="A831" t="s">
        <v>231</v>
      </c>
      <c r="B831" t="s">
        <v>25</v>
      </c>
      <c r="C831" t="s">
        <v>26</v>
      </c>
      <c r="D831" t="s">
        <v>20</v>
      </c>
      <c r="E831" t="s">
        <v>21</v>
      </c>
      <c r="F831" s="3" t="s">
        <v>46</v>
      </c>
      <c r="G831" s="1">
        <v>43478</v>
      </c>
      <c r="H831">
        <v>5</v>
      </c>
    </row>
    <row r="832" spans="1:8" x14ac:dyDescent="0.35">
      <c r="A832" t="s">
        <v>460</v>
      </c>
      <c r="B832" t="s">
        <v>25</v>
      </c>
      <c r="C832" t="s">
        <v>26</v>
      </c>
      <c r="D832" t="s">
        <v>27</v>
      </c>
      <c r="E832" t="s">
        <v>31</v>
      </c>
      <c r="F832" s="3" t="s">
        <v>46</v>
      </c>
      <c r="G832" s="1">
        <v>43533</v>
      </c>
      <c r="H832">
        <v>5</v>
      </c>
    </row>
    <row r="833" spans="1:8" x14ac:dyDescent="0.35">
      <c r="A833" t="s">
        <v>572</v>
      </c>
      <c r="B833" t="s">
        <v>42</v>
      </c>
      <c r="C833" t="s">
        <v>43</v>
      </c>
      <c r="D833" t="s">
        <v>20</v>
      </c>
      <c r="E833" t="s">
        <v>21</v>
      </c>
      <c r="F833" s="3" t="s">
        <v>46</v>
      </c>
      <c r="G833" s="1">
        <v>43470</v>
      </c>
      <c r="H833">
        <v>5</v>
      </c>
    </row>
    <row r="834" spans="1:8" x14ac:dyDescent="0.35">
      <c r="A834" t="s">
        <v>738</v>
      </c>
      <c r="B834" t="s">
        <v>42</v>
      </c>
      <c r="C834" t="s">
        <v>43</v>
      </c>
      <c r="D834" t="s">
        <v>20</v>
      </c>
      <c r="E834" t="s">
        <v>21</v>
      </c>
      <c r="F834" s="3" t="s">
        <v>46</v>
      </c>
      <c r="G834" s="1">
        <v>43523</v>
      </c>
      <c r="H834">
        <v>5</v>
      </c>
    </row>
    <row r="835" spans="1:8" x14ac:dyDescent="0.35">
      <c r="A835" t="s">
        <v>932</v>
      </c>
      <c r="B835" t="s">
        <v>25</v>
      </c>
      <c r="C835" t="s">
        <v>26</v>
      </c>
      <c r="D835" t="s">
        <v>27</v>
      </c>
      <c r="E835" t="s">
        <v>31</v>
      </c>
      <c r="F835" s="3" t="s">
        <v>46</v>
      </c>
      <c r="G835" s="1">
        <v>43483</v>
      </c>
      <c r="H835">
        <v>5</v>
      </c>
    </row>
    <row r="836" spans="1:8" x14ac:dyDescent="0.35">
      <c r="A836" t="s">
        <v>670</v>
      </c>
      <c r="B836" t="s">
        <v>42</v>
      </c>
      <c r="C836" t="s">
        <v>43</v>
      </c>
      <c r="D836" t="s">
        <v>20</v>
      </c>
      <c r="E836" t="s">
        <v>31</v>
      </c>
      <c r="F836" s="3" t="s">
        <v>44</v>
      </c>
      <c r="G836" s="1">
        <v>43544</v>
      </c>
      <c r="H836">
        <v>5</v>
      </c>
    </row>
    <row r="837" spans="1:8" x14ac:dyDescent="0.35">
      <c r="A837" t="s">
        <v>851</v>
      </c>
      <c r="B837" t="s">
        <v>42</v>
      </c>
      <c r="C837" t="s">
        <v>43</v>
      </c>
      <c r="D837" t="s">
        <v>27</v>
      </c>
      <c r="E837" t="s">
        <v>21</v>
      </c>
      <c r="F837" s="3" t="s">
        <v>44</v>
      </c>
      <c r="G837" s="1">
        <v>43538</v>
      </c>
      <c r="H837">
        <v>5</v>
      </c>
    </row>
    <row r="838" spans="1:8" x14ac:dyDescent="0.35">
      <c r="A838" t="s">
        <v>895</v>
      </c>
      <c r="B838" t="s">
        <v>18</v>
      </c>
      <c r="C838" t="s">
        <v>19</v>
      </c>
      <c r="D838" t="s">
        <v>20</v>
      </c>
      <c r="E838" t="s">
        <v>21</v>
      </c>
      <c r="F838" s="3" t="s">
        <v>44</v>
      </c>
      <c r="G838" s="1">
        <v>43488</v>
      </c>
      <c r="H838">
        <v>5</v>
      </c>
    </row>
    <row r="839" spans="1:8" x14ac:dyDescent="0.35">
      <c r="A839" t="s">
        <v>349</v>
      </c>
      <c r="B839" t="s">
        <v>18</v>
      </c>
      <c r="C839" t="s">
        <v>19</v>
      </c>
      <c r="D839" t="s">
        <v>20</v>
      </c>
      <c r="E839" t="s">
        <v>21</v>
      </c>
      <c r="F839" s="3" t="s">
        <v>22</v>
      </c>
      <c r="G839" s="1">
        <v>43531</v>
      </c>
      <c r="H839">
        <v>5</v>
      </c>
    </row>
    <row r="840" spans="1:8" x14ac:dyDescent="0.35">
      <c r="A840" t="s">
        <v>559</v>
      </c>
      <c r="B840" t="s">
        <v>25</v>
      </c>
      <c r="C840" t="s">
        <v>26</v>
      </c>
      <c r="D840" t="s">
        <v>27</v>
      </c>
      <c r="E840" t="s">
        <v>31</v>
      </c>
      <c r="F840" s="3" t="s">
        <v>22</v>
      </c>
      <c r="G840" s="1">
        <v>43466</v>
      </c>
      <c r="H840">
        <v>5</v>
      </c>
    </row>
    <row r="841" spans="1:8" x14ac:dyDescent="0.35">
      <c r="A841" t="s">
        <v>663</v>
      </c>
      <c r="B841" t="s">
        <v>42</v>
      </c>
      <c r="C841" t="s">
        <v>43</v>
      </c>
      <c r="D841" t="s">
        <v>20</v>
      </c>
      <c r="E841" t="s">
        <v>31</v>
      </c>
      <c r="F841" s="3" t="s">
        <v>22</v>
      </c>
      <c r="G841" s="1">
        <v>43538</v>
      </c>
      <c r="H841">
        <v>5</v>
      </c>
    </row>
    <row r="842" spans="1:8" x14ac:dyDescent="0.35">
      <c r="A842" t="s">
        <v>671</v>
      </c>
      <c r="B842" t="s">
        <v>42</v>
      </c>
      <c r="C842" t="s">
        <v>43</v>
      </c>
      <c r="D842" t="s">
        <v>20</v>
      </c>
      <c r="E842" t="s">
        <v>31</v>
      </c>
      <c r="F842" s="3" t="s">
        <v>22</v>
      </c>
      <c r="G842" s="1">
        <v>43480</v>
      </c>
      <c r="H842">
        <v>5</v>
      </c>
    </row>
    <row r="843" spans="1:8" x14ac:dyDescent="0.35">
      <c r="A843" t="s">
        <v>888</v>
      </c>
      <c r="B843" t="s">
        <v>25</v>
      </c>
      <c r="C843" t="s">
        <v>26</v>
      </c>
      <c r="D843" t="s">
        <v>27</v>
      </c>
      <c r="E843" t="s">
        <v>31</v>
      </c>
      <c r="F843" s="3" t="s">
        <v>22</v>
      </c>
      <c r="G843" s="1">
        <v>43479</v>
      </c>
      <c r="H843">
        <v>5</v>
      </c>
    </row>
    <row r="844" spans="1:8" x14ac:dyDescent="0.35">
      <c r="A844" t="s">
        <v>518</v>
      </c>
      <c r="B844" t="s">
        <v>18</v>
      </c>
      <c r="C844" t="s">
        <v>19</v>
      </c>
      <c r="D844" t="s">
        <v>27</v>
      </c>
      <c r="E844" t="s">
        <v>31</v>
      </c>
      <c r="F844" s="3" t="s">
        <v>36</v>
      </c>
      <c r="G844" s="1">
        <v>43473</v>
      </c>
      <c r="H844">
        <v>5</v>
      </c>
    </row>
    <row r="845" spans="1:8" x14ac:dyDescent="0.35">
      <c r="A845" t="s">
        <v>578</v>
      </c>
      <c r="B845" t="s">
        <v>42</v>
      </c>
      <c r="C845" t="s">
        <v>43</v>
      </c>
      <c r="D845" t="s">
        <v>20</v>
      </c>
      <c r="E845" t="s">
        <v>21</v>
      </c>
      <c r="F845" s="3" t="s">
        <v>36</v>
      </c>
      <c r="G845" s="1">
        <v>43509</v>
      </c>
      <c r="H845">
        <v>5</v>
      </c>
    </row>
    <row r="846" spans="1:8" x14ac:dyDescent="0.35">
      <c r="A846" t="s">
        <v>875</v>
      </c>
      <c r="B846" t="s">
        <v>25</v>
      </c>
      <c r="C846" t="s">
        <v>26</v>
      </c>
      <c r="D846" t="s">
        <v>20</v>
      </c>
      <c r="E846" t="s">
        <v>21</v>
      </c>
      <c r="F846" s="3" t="s">
        <v>36</v>
      </c>
      <c r="G846" s="1">
        <v>43466</v>
      </c>
      <c r="H846">
        <v>5</v>
      </c>
    </row>
    <row r="847" spans="1:8" x14ac:dyDescent="0.35">
      <c r="A847" t="s">
        <v>878</v>
      </c>
      <c r="B847" t="s">
        <v>18</v>
      </c>
      <c r="C847" t="s">
        <v>19</v>
      </c>
      <c r="D847" t="s">
        <v>20</v>
      </c>
      <c r="E847" t="s">
        <v>21</v>
      </c>
      <c r="F847" s="3" t="s">
        <v>36</v>
      </c>
      <c r="G847" s="1">
        <v>43526</v>
      </c>
      <c r="H847">
        <v>5</v>
      </c>
    </row>
    <row r="848" spans="1:8" x14ac:dyDescent="0.35">
      <c r="A848" t="s">
        <v>921</v>
      </c>
      <c r="B848" t="s">
        <v>18</v>
      </c>
      <c r="C848" t="s">
        <v>19</v>
      </c>
      <c r="D848" t="s">
        <v>27</v>
      </c>
      <c r="E848" t="s">
        <v>31</v>
      </c>
      <c r="F848" s="3" t="s">
        <v>36</v>
      </c>
      <c r="G848" s="1">
        <v>43478</v>
      </c>
      <c r="H848">
        <v>5</v>
      </c>
    </row>
    <row r="849" spans="1:8" x14ac:dyDescent="0.35">
      <c r="A849" t="s">
        <v>138</v>
      </c>
      <c r="B849" t="s">
        <v>25</v>
      </c>
      <c r="C849" t="s">
        <v>26</v>
      </c>
      <c r="D849" t="s">
        <v>27</v>
      </c>
      <c r="E849" t="s">
        <v>21</v>
      </c>
      <c r="F849" s="3" t="s">
        <v>28</v>
      </c>
      <c r="G849" s="1">
        <v>43497</v>
      </c>
      <c r="H849">
        <v>4.9000000000000004</v>
      </c>
    </row>
    <row r="850" spans="1:8" x14ac:dyDescent="0.35">
      <c r="A850" t="s">
        <v>353</v>
      </c>
      <c r="B850" t="s">
        <v>25</v>
      </c>
      <c r="C850" t="s">
        <v>26</v>
      </c>
      <c r="D850" t="s">
        <v>20</v>
      </c>
      <c r="E850" t="s">
        <v>31</v>
      </c>
      <c r="F850" s="3" t="s">
        <v>28</v>
      </c>
      <c r="G850" s="1">
        <v>43475</v>
      </c>
      <c r="H850">
        <v>4.9000000000000004</v>
      </c>
    </row>
    <row r="851" spans="1:8" x14ac:dyDescent="0.35">
      <c r="A851" t="s">
        <v>792</v>
      </c>
      <c r="B851" t="s">
        <v>42</v>
      </c>
      <c r="C851" t="s">
        <v>43</v>
      </c>
      <c r="D851" t="s">
        <v>20</v>
      </c>
      <c r="E851" t="s">
        <v>21</v>
      </c>
      <c r="F851" s="3" t="s">
        <v>28</v>
      </c>
      <c r="G851" s="1">
        <v>43513</v>
      </c>
      <c r="H851">
        <v>4.9000000000000004</v>
      </c>
    </row>
    <row r="852" spans="1:8" x14ac:dyDescent="0.35">
      <c r="A852" t="s">
        <v>275</v>
      </c>
      <c r="B852" t="s">
        <v>18</v>
      </c>
      <c r="C852" t="s">
        <v>19</v>
      </c>
      <c r="D852" t="s">
        <v>27</v>
      </c>
      <c r="E852" t="s">
        <v>31</v>
      </c>
      <c r="F852" s="3" t="s">
        <v>46</v>
      </c>
      <c r="G852" s="1">
        <v>43476</v>
      </c>
      <c r="H852">
        <v>4.9000000000000004</v>
      </c>
    </row>
    <row r="853" spans="1:8" x14ac:dyDescent="0.35">
      <c r="A853" t="s">
        <v>407</v>
      </c>
      <c r="B853" t="s">
        <v>42</v>
      </c>
      <c r="C853" t="s">
        <v>43</v>
      </c>
      <c r="D853" t="s">
        <v>27</v>
      </c>
      <c r="E853" t="s">
        <v>21</v>
      </c>
      <c r="F853" s="3" t="s">
        <v>46</v>
      </c>
      <c r="G853" s="1">
        <v>43490</v>
      </c>
      <c r="H853">
        <v>4.9000000000000004</v>
      </c>
    </row>
    <row r="854" spans="1:8" x14ac:dyDescent="0.35">
      <c r="A854" t="s">
        <v>440</v>
      </c>
      <c r="B854" t="s">
        <v>25</v>
      </c>
      <c r="C854" t="s">
        <v>26</v>
      </c>
      <c r="D854" t="s">
        <v>20</v>
      </c>
      <c r="E854" t="s">
        <v>21</v>
      </c>
      <c r="F854" s="3" t="s">
        <v>46</v>
      </c>
      <c r="G854" s="1">
        <v>43512</v>
      </c>
      <c r="H854">
        <v>4.9000000000000004</v>
      </c>
    </row>
    <row r="855" spans="1:8" x14ac:dyDescent="0.35">
      <c r="A855" t="s">
        <v>574</v>
      </c>
      <c r="B855" t="s">
        <v>18</v>
      </c>
      <c r="C855" t="s">
        <v>19</v>
      </c>
      <c r="D855" t="s">
        <v>27</v>
      </c>
      <c r="E855" t="s">
        <v>21</v>
      </c>
      <c r="F855" s="3" t="s">
        <v>46</v>
      </c>
      <c r="G855" s="1">
        <v>43521</v>
      </c>
      <c r="H855">
        <v>4.9000000000000004</v>
      </c>
    </row>
    <row r="856" spans="1:8" x14ac:dyDescent="0.35">
      <c r="A856" t="s">
        <v>695</v>
      </c>
      <c r="B856" t="s">
        <v>18</v>
      </c>
      <c r="C856" t="s">
        <v>19</v>
      </c>
      <c r="D856" t="s">
        <v>20</v>
      </c>
      <c r="E856" t="s">
        <v>31</v>
      </c>
      <c r="F856" s="3" t="s">
        <v>46</v>
      </c>
      <c r="G856" s="1">
        <v>43522</v>
      </c>
      <c r="H856">
        <v>4.9000000000000004</v>
      </c>
    </row>
    <row r="857" spans="1:8" x14ac:dyDescent="0.35">
      <c r="A857" t="s">
        <v>1013</v>
      </c>
      <c r="B857" t="s">
        <v>42</v>
      </c>
      <c r="C857" t="s">
        <v>43</v>
      </c>
      <c r="D857" t="s">
        <v>20</v>
      </c>
      <c r="E857" t="s">
        <v>31</v>
      </c>
      <c r="F857" s="3" t="s">
        <v>44</v>
      </c>
      <c r="G857" s="1">
        <v>43522</v>
      </c>
      <c r="H857">
        <v>4.9000000000000004</v>
      </c>
    </row>
    <row r="858" spans="1:8" x14ac:dyDescent="0.35">
      <c r="A858" t="s">
        <v>185</v>
      </c>
      <c r="B858" t="s">
        <v>18</v>
      </c>
      <c r="C858" t="s">
        <v>19</v>
      </c>
      <c r="D858" t="s">
        <v>27</v>
      </c>
      <c r="E858" t="s">
        <v>31</v>
      </c>
      <c r="F858" s="3" t="s">
        <v>22</v>
      </c>
      <c r="G858" s="1">
        <v>43551</v>
      </c>
      <c r="H858">
        <v>4.9000000000000004</v>
      </c>
    </row>
    <row r="859" spans="1:8" x14ac:dyDescent="0.35">
      <c r="A859" t="s">
        <v>232</v>
      </c>
      <c r="B859" t="s">
        <v>25</v>
      </c>
      <c r="C859" t="s">
        <v>26</v>
      </c>
      <c r="D859" t="s">
        <v>20</v>
      </c>
      <c r="E859" t="s">
        <v>31</v>
      </c>
      <c r="F859" s="3" t="s">
        <v>22</v>
      </c>
      <c r="G859" s="1">
        <v>43550</v>
      </c>
      <c r="H859">
        <v>4.9000000000000004</v>
      </c>
    </row>
    <row r="860" spans="1:8" x14ac:dyDescent="0.35">
      <c r="A860" t="s">
        <v>272</v>
      </c>
      <c r="B860" t="s">
        <v>25</v>
      </c>
      <c r="C860" t="s">
        <v>26</v>
      </c>
      <c r="D860" t="s">
        <v>27</v>
      </c>
      <c r="E860" t="s">
        <v>31</v>
      </c>
      <c r="F860" s="3" t="s">
        <v>22</v>
      </c>
      <c r="G860" s="1">
        <v>43493</v>
      </c>
      <c r="H860">
        <v>4.9000000000000004</v>
      </c>
    </row>
    <row r="861" spans="1:8" x14ac:dyDescent="0.35">
      <c r="A861" t="s">
        <v>903</v>
      </c>
      <c r="B861" t="s">
        <v>25</v>
      </c>
      <c r="C861" t="s">
        <v>26</v>
      </c>
      <c r="D861" t="s">
        <v>20</v>
      </c>
      <c r="E861" t="s">
        <v>21</v>
      </c>
      <c r="F861" s="3" t="s">
        <v>22</v>
      </c>
      <c r="G861" s="1">
        <v>43482</v>
      </c>
      <c r="H861">
        <v>4.9000000000000004</v>
      </c>
    </row>
    <row r="862" spans="1:8" x14ac:dyDescent="0.35">
      <c r="A862" t="s">
        <v>248</v>
      </c>
      <c r="B862" t="s">
        <v>42</v>
      </c>
      <c r="C862" t="s">
        <v>43</v>
      </c>
      <c r="D862" t="s">
        <v>27</v>
      </c>
      <c r="E862" t="s">
        <v>31</v>
      </c>
      <c r="F862" s="3" t="s">
        <v>32</v>
      </c>
      <c r="G862" s="1">
        <v>43544</v>
      </c>
      <c r="H862">
        <v>4.9000000000000004</v>
      </c>
    </row>
    <row r="863" spans="1:8" x14ac:dyDescent="0.35">
      <c r="A863" t="s">
        <v>581</v>
      </c>
      <c r="B863" t="s">
        <v>42</v>
      </c>
      <c r="C863" t="s">
        <v>43</v>
      </c>
      <c r="D863" t="s">
        <v>20</v>
      </c>
      <c r="E863" t="s">
        <v>31</v>
      </c>
      <c r="F863" s="3" t="s">
        <v>32</v>
      </c>
      <c r="G863" s="1">
        <v>43543</v>
      </c>
      <c r="H863">
        <v>4.9000000000000004</v>
      </c>
    </row>
    <row r="864" spans="1:8" x14ac:dyDescent="0.35">
      <c r="A864" t="s">
        <v>658</v>
      </c>
      <c r="B864" t="s">
        <v>42</v>
      </c>
      <c r="C864" t="s">
        <v>43</v>
      </c>
      <c r="D864" t="s">
        <v>20</v>
      </c>
      <c r="E864" t="s">
        <v>21</v>
      </c>
      <c r="F864" s="3" t="s">
        <v>32</v>
      </c>
      <c r="G864" s="1">
        <v>43482</v>
      </c>
      <c r="H864">
        <v>4.9000000000000004</v>
      </c>
    </row>
    <row r="865" spans="1:8" x14ac:dyDescent="0.35">
      <c r="A865" t="s">
        <v>828</v>
      </c>
      <c r="B865" t="s">
        <v>42</v>
      </c>
      <c r="C865" t="s">
        <v>43</v>
      </c>
      <c r="D865" t="s">
        <v>27</v>
      </c>
      <c r="E865" t="s">
        <v>21</v>
      </c>
      <c r="F865" s="3" t="s">
        <v>32</v>
      </c>
      <c r="G865" s="1">
        <v>43480</v>
      </c>
      <c r="H865">
        <v>4.9000000000000004</v>
      </c>
    </row>
    <row r="866" spans="1:8" x14ac:dyDescent="0.35">
      <c r="A866" t="s">
        <v>720</v>
      </c>
      <c r="B866" t="s">
        <v>42</v>
      </c>
      <c r="C866" t="s">
        <v>43</v>
      </c>
      <c r="D866" t="s">
        <v>20</v>
      </c>
      <c r="E866" t="s">
        <v>21</v>
      </c>
      <c r="F866" s="3" t="s">
        <v>36</v>
      </c>
      <c r="G866" s="1">
        <v>43489</v>
      </c>
      <c r="H866">
        <v>4.9000000000000004</v>
      </c>
    </row>
    <row r="867" spans="1:8" x14ac:dyDescent="0.35">
      <c r="A867" t="s">
        <v>56</v>
      </c>
      <c r="B867" t="s">
        <v>25</v>
      </c>
      <c r="C867" t="s">
        <v>26</v>
      </c>
      <c r="D867" t="s">
        <v>20</v>
      </c>
      <c r="E867" t="s">
        <v>31</v>
      </c>
      <c r="F867" s="3" t="s">
        <v>28</v>
      </c>
      <c r="G867" s="1">
        <v>43521</v>
      </c>
      <c r="H867">
        <v>4.8</v>
      </c>
    </row>
    <row r="868" spans="1:8" x14ac:dyDescent="0.35">
      <c r="A868" t="s">
        <v>282</v>
      </c>
      <c r="B868" t="s">
        <v>42</v>
      </c>
      <c r="C868" t="s">
        <v>43</v>
      </c>
      <c r="D868" t="s">
        <v>20</v>
      </c>
      <c r="E868" t="s">
        <v>21</v>
      </c>
      <c r="F868" s="3" t="s">
        <v>28</v>
      </c>
      <c r="G868" s="1">
        <v>43505</v>
      </c>
      <c r="H868">
        <v>4.8</v>
      </c>
    </row>
    <row r="869" spans="1:8" x14ac:dyDescent="0.35">
      <c r="A869" t="s">
        <v>710</v>
      </c>
      <c r="B869" t="s">
        <v>18</v>
      </c>
      <c r="C869" t="s">
        <v>19</v>
      </c>
      <c r="D869" t="s">
        <v>27</v>
      </c>
      <c r="E869" t="s">
        <v>21</v>
      </c>
      <c r="F869" s="3" t="s">
        <v>28</v>
      </c>
      <c r="G869" s="1">
        <v>43525</v>
      </c>
      <c r="H869">
        <v>4.8</v>
      </c>
    </row>
    <row r="870" spans="1:8" x14ac:dyDescent="0.35">
      <c r="A870" t="s">
        <v>66</v>
      </c>
      <c r="B870" t="s">
        <v>42</v>
      </c>
      <c r="C870" t="s">
        <v>43</v>
      </c>
      <c r="D870" t="s">
        <v>27</v>
      </c>
      <c r="E870" t="s">
        <v>31</v>
      </c>
      <c r="F870" s="3" t="s">
        <v>46</v>
      </c>
      <c r="G870" s="1">
        <v>43521</v>
      </c>
      <c r="H870">
        <v>4.8</v>
      </c>
    </row>
    <row r="871" spans="1:8" x14ac:dyDescent="0.35">
      <c r="A871" t="s">
        <v>186</v>
      </c>
      <c r="B871" t="s">
        <v>42</v>
      </c>
      <c r="C871" t="s">
        <v>43</v>
      </c>
      <c r="D871" t="s">
        <v>20</v>
      </c>
      <c r="E871" t="s">
        <v>21</v>
      </c>
      <c r="F871" s="3" t="s">
        <v>46</v>
      </c>
      <c r="G871" s="1">
        <v>43547</v>
      </c>
      <c r="H871">
        <v>4.8</v>
      </c>
    </row>
    <row r="872" spans="1:8" x14ac:dyDescent="0.35">
      <c r="A872" t="s">
        <v>213</v>
      </c>
      <c r="B872" t="s">
        <v>25</v>
      </c>
      <c r="C872" t="s">
        <v>26</v>
      </c>
      <c r="D872" t="s">
        <v>27</v>
      </c>
      <c r="E872" t="s">
        <v>21</v>
      </c>
      <c r="F872" s="3" t="s">
        <v>46</v>
      </c>
      <c r="G872" s="1">
        <v>43509</v>
      </c>
      <c r="H872">
        <v>4.8</v>
      </c>
    </row>
    <row r="873" spans="1:8" x14ac:dyDescent="0.35">
      <c r="A873" t="s">
        <v>488</v>
      </c>
      <c r="B873" t="s">
        <v>18</v>
      </c>
      <c r="C873" t="s">
        <v>19</v>
      </c>
      <c r="D873" t="s">
        <v>27</v>
      </c>
      <c r="E873" t="s">
        <v>21</v>
      </c>
      <c r="F873" s="3" t="s">
        <v>44</v>
      </c>
      <c r="G873" s="1">
        <v>43540</v>
      </c>
      <c r="H873">
        <v>4.8</v>
      </c>
    </row>
    <row r="874" spans="1:8" x14ac:dyDescent="0.35">
      <c r="A874" t="s">
        <v>743</v>
      </c>
      <c r="B874" t="s">
        <v>25</v>
      </c>
      <c r="C874" t="s">
        <v>26</v>
      </c>
      <c r="D874" t="s">
        <v>20</v>
      </c>
      <c r="E874" t="s">
        <v>31</v>
      </c>
      <c r="F874" s="3" t="s">
        <v>44</v>
      </c>
      <c r="G874" s="1">
        <v>43486</v>
      </c>
      <c r="H874">
        <v>4.8</v>
      </c>
    </row>
    <row r="875" spans="1:8" x14ac:dyDescent="0.35">
      <c r="A875" t="s">
        <v>385</v>
      </c>
      <c r="B875" t="s">
        <v>42</v>
      </c>
      <c r="C875" t="s">
        <v>43</v>
      </c>
      <c r="D875" t="s">
        <v>27</v>
      </c>
      <c r="E875" t="s">
        <v>21</v>
      </c>
      <c r="F875" s="3" t="s">
        <v>22</v>
      </c>
      <c r="G875" s="1">
        <v>43523</v>
      </c>
      <c r="H875">
        <v>4.8</v>
      </c>
    </row>
    <row r="876" spans="1:8" x14ac:dyDescent="0.35">
      <c r="A876" t="s">
        <v>767</v>
      </c>
      <c r="B876" t="s">
        <v>18</v>
      </c>
      <c r="C876" t="s">
        <v>19</v>
      </c>
      <c r="D876" t="s">
        <v>27</v>
      </c>
      <c r="E876" t="s">
        <v>31</v>
      </c>
      <c r="F876" s="3" t="s">
        <v>22</v>
      </c>
      <c r="G876" s="1">
        <v>43524</v>
      </c>
      <c r="H876">
        <v>4.8</v>
      </c>
    </row>
    <row r="877" spans="1:8" x14ac:dyDescent="0.35">
      <c r="A877" t="s">
        <v>202</v>
      </c>
      <c r="B877" t="s">
        <v>25</v>
      </c>
      <c r="C877" t="s">
        <v>26</v>
      </c>
      <c r="D877" t="s">
        <v>27</v>
      </c>
      <c r="E877" t="s">
        <v>31</v>
      </c>
      <c r="F877" s="3" t="s">
        <v>32</v>
      </c>
      <c r="G877" s="1">
        <v>43481</v>
      </c>
      <c r="H877">
        <v>4.8</v>
      </c>
    </row>
    <row r="878" spans="1:8" x14ac:dyDescent="0.35">
      <c r="A878" t="s">
        <v>389</v>
      </c>
      <c r="B878" t="s">
        <v>42</v>
      </c>
      <c r="C878" t="s">
        <v>43</v>
      </c>
      <c r="D878" t="s">
        <v>20</v>
      </c>
      <c r="E878" t="s">
        <v>31</v>
      </c>
      <c r="F878" s="3" t="s">
        <v>32</v>
      </c>
      <c r="G878" s="1">
        <v>43526</v>
      </c>
      <c r="H878">
        <v>4.8</v>
      </c>
    </row>
    <row r="879" spans="1:8" x14ac:dyDescent="0.35">
      <c r="A879" t="s">
        <v>629</v>
      </c>
      <c r="B879" t="s">
        <v>18</v>
      </c>
      <c r="C879" t="s">
        <v>19</v>
      </c>
      <c r="D879" t="s">
        <v>20</v>
      </c>
      <c r="E879" t="s">
        <v>21</v>
      </c>
      <c r="F879" s="3" t="s">
        <v>36</v>
      </c>
      <c r="G879" s="1">
        <v>43501</v>
      </c>
      <c r="H879">
        <v>4.8</v>
      </c>
    </row>
    <row r="880" spans="1:8" x14ac:dyDescent="0.35">
      <c r="A880" t="s">
        <v>73</v>
      </c>
      <c r="B880" t="s">
        <v>18</v>
      </c>
      <c r="C880" t="s">
        <v>19</v>
      </c>
      <c r="D880" t="s">
        <v>27</v>
      </c>
      <c r="E880" t="s">
        <v>21</v>
      </c>
      <c r="F880" s="3" t="s">
        <v>28</v>
      </c>
      <c r="G880" s="1">
        <v>43480</v>
      </c>
      <c r="H880">
        <v>4.7</v>
      </c>
    </row>
    <row r="881" spans="1:8" x14ac:dyDescent="0.35">
      <c r="A881" t="s">
        <v>328</v>
      </c>
      <c r="B881" t="s">
        <v>18</v>
      </c>
      <c r="C881" t="s">
        <v>19</v>
      </c>
      <c r="D881" t="s">
        <v>20</v>
      </c>
      <c r="E881" t="s">
        <v>21</v>
      </c>
      <c r="F881" s="3" t="s">
        <v>28</v>
      </c>
      <c r="G881" s="1">
        <v>43514</v>
      </c>
      <c r="H881">
        <v>4.7</v>
      </c>
    </row>
    <row r="882" spans="1:8" x14ac:dyDescent="0.35">
      <c r="A882" t="s">
        <v>339</v>
      </c>
      <c r="B882" t="s">
        <v>18</v>
      </c>
      <c r="C882" t="s">
        <v>19</v>
      </c>
      <c r="D882" t="s">
        <v>27</v>
      </c>
      <c r="E882" t="s">
        <v>21</v>
      </c>
      <c r="F882" s="3" t="s">
        <v>28</v>
      </c>
      <c r="G882" s="1">
        <v>43542</v>
      </c>
      <c r="H882">
        <v>4.7</v>
      </c>
    </row>
    <row r="883" spans="1:8" x14ac:dyDescent="0.35">
      <c r="A883" t="s">
        <v>344</v>
      </c>
      <c r="B883" t="s">
        <v>18</v>
      </c>
      <c r="C883" t="s">
        <v>19</v>
      </c>
      <c r="D883" t="s">
        <v>20</v>
      </c>
      <c r="E883" t="s">
        <v>21</v>
      </c>
      <c r="F883" s="3" t="s">
        <v>28</v>
      </c>
      <c r="G883" s="1">
        <v>43545</v>
      </c>
      <c r="H883">
        <v>4.7</v>
      </c>
    </row>
    <row r="884" spans="1:8" x14ac:dyDescent="0.35">
      <c r="A884" t="s">
        <v>490</v>
      </c>
      <c r="B884" t="s">
        <v>18</v>
      </c>
      <c r="C884" t="s">
        <v>19</v>
      </c>
      <c r="D884" t="s">
        <v>20</v>
      </c>
      <c r="E884" t="s">
        <v>31</v>
      </c>
      <c r="F884" s="3" t="s">
        <v>28</v>
      </c>
      <c r="G884" s="1">
        <v>43496</v>
      </c>
      <c r="H884">
        <v>4.7</v>
      </c>
    </row>
    <row r="885" spans="1:8" x14ac:dyDescent="0.35">
      <c r="A885" t="s">
        <v>677</v>
      </c>
      <c r="B885" t="s">
        <v>25</v>
      </c>
      <c r="C885" t="s">
        <v>26</v>
      </c>
      <c r="D885" t="s">
        <v>20</v>
      </c>
      <c r="E885" t="s">
        <v>21</v>
      </c>
      <c r="F885" s="3" t="s">
        <v>28</v>
      </c>
      <c r="G885" s="1">
        <v>43543</v>
      </c>
      <c r="H885">
        <v>4.7</v>
      </c>
    </row>
    <row r="886" spans="1:8" x14ac:dyDescent="0.35">
      <c r="A886" t="s">
        <v>983</v>
      </c>
      <c r="B886" t="s">
        <v>42</v>
      </c>
      <c r="C886" t="s">
        <v>43</v>
      </c>
      <c r="D886" t="s">
        <v>20</v>
      </c>
      <c r="E886" t="s">
        <v>31</v>
      </c>
      <c r="F886" s="3" t="s">
        <v>46</v>
      </c>
      <c r="G886" s="1">
        <v>43499</v>
      </c>
      <c r="H886">
        <v>4.7</v>
      </c>
    </row>
    <row r="887" spans="1:8" x14ac:dyDescent="0.35">
      <c r="A887" t="s">
        <v>337</v>
      </c>
      <c r="B887" t="s">
        <v>42</v>
      </c>
      <c r="C887" t="s">
        <v>43</v>
      </c>
      <c r="D887" t="s">
        <v>20</v>
      </c>
      <c r="E887" t="s">
        <v>31</v>
      </c>
      <c r="F887" s="3" t="s">
        <v>22</v>
      </c>
      <c r="G887" s="1">
        <v>43536</v>
      </c>
      <c r="H887">
        <v>4.7</v>
      </c>
    </row>
    <row r="888" spans="1:8" x14ac:dyDescent="0.35">
      <c r="A888" t="s">
        <v>383</v>
      </c>
      <c r="B888" t="s">
        <v>25</v>
      </c>
      <c r="C888" t="s">
        <v>26</v>
      </c>
      <c r="D888" t="s">
        <v>20</v>
      </c>
      <c r="E888" t="s">
        <v>21</v>
      </c>
      <c r="F888" s="3" t="s">
        <v>32</v>
      </c>
      <c r="G888" s="1">
        <v>43485</v>
      </c>
      <c r="H888">
        <v>4.7</v>
      </c>
    </row>
    <row r="889" spans="1:8" x14ac:dyDescent="0.35">
      <c r="A889" t="s">
        <v>669</v>
      </c>
      <c r="B889" t="s">
        <v>42</v>
      </c>
      <c r="C889" t="s">
        <v>43</v>
      </c>
      <c r="D889" t="s">
        <v>27</v>
      </c>
      <c r="E889" t="s">
        <v>31</v>
      </c>
      <c r="F889" s="3" t="s">
        <v>32</v>
      </c>
      <c r="G889" s="1">
        <v>43542</v>
      </c>
      <c r="H889">
        <v>4.7</v>
      </c>
    </row>
    <row r="890" spans="1:8" x14ac:dyDescent="0.35">
      <c r="A890" t="s">
        <v>801</v>
      </c>
      <c r="B890" t="s">
        <v>42</v>
      </c>
      <c r="C890" t="s">
        <v>43</v>
      </c>
      <c r="D890" t="s">
        <v>27</v>
      </c>
      <c r="E890" t="s">
        <v>21</v>
      </c>
      <c r="F890" s="3" t="s">
        <v>32</v>
      </c>
      <c r="G890" s="1">
        <v>43529</v>
      </c>
      <c r="H890">
        <v>4.7</v>
      </c>
    </row>
    <row r="891" spans="1:8" x14ac:dyDescent="0.35">
      <c r="A891" t="s">
        <v>987</v>
      </c>
      <c r="B891" t="s">
        <v>42</v>
      </c>
      <c r="C891" t="s">
        <v>43</v>
      </c>
      <c r="D891" t="s">
        <v>20</v>
      </c>
      <c r="E891" t="s">
        <v>21</v>
      </c>
      <c r="F891" s="3" t="s">
        <v>32</v>
      </c>
      <c r="G891" s="1">
        <v>43474</v>
      </c>
      <c r="H891">
        <v>4.7</v>
      </c>
    </row>
    <row r="892" spans="1:8" x14ac:dyDescent="0.35">
      <c r="A892" t="s">
        <v>227</v>
      </c>
      <c r="B892" t="s">
        <v>42</v>
      </c>
      <c r="C892" t="s">
        <v>43</v>
      </c>
      <c r="D892" t="s">
        <v>27</v>
      </c>
      <c r="E892" t="s">
        <v>21</v>
      </c>
      <c r="F892" s="3" t="s">
        <v>46</v>
      </c>
      <c r="G892" s="1">
        <v>43480</v>
      </c>
      <c r="H892">
        <v>4.5999999999999996</v>
      </c>
    </row>
    <row r="893" spans="1:8" x14ac:dyDescent="0.35">
      <c r="A893" t="s">
        <v>711</v>
      </c>
      <c r="B893" t="s">
        <v>42</v>
      </c>
      <c r="C893" t="s">
        <v>43</v>
      </c>
      <c r="D893" t="s">
        <v>20</v>
      </c>
      <c r="E893" t="s">
        <v>31</v>
      </c>
      <c r="F893" s="3" t="s">
        <v>46</v>
      </c>
      <c r="G893" s="1">
        <v>43520</v>
      </c>
      <c r="H893">
        <v>4.5999999999999996</v>
      </c>
    </row>
    <row r="894" spans="1:8" x14ac:dyDescent="0.35">
      <c r="A894" t="s">
        <v>432</v>
      </c>
      <c r="B894" t="s">
        <v>18</v>
      </c>
      <c r="C894" t="s">
        <v>19</v>
      </c>
      <c r="D894" t="s">
        <v>27</v>
      </c>
      <c r="E894" t="s">
        <v>21</v>
      </c>
      <c r="F894" s="3" t="s">
        <v>44</v>
      </c>
      <c r="G894" s="1">
        <v>43537</v>
      </c>
      <c r="H894">
        <v>4.5999999999999996</v>
      </c>
    </row>
    <row r="895" spans="1:8" x14ac:dyDescent="0.35">
      <c r="A895" t="s">
        <v>935</v>
      </c>
      <c r="B895" t="s">
        <v>18</v>
      </c>
      <c r="C895" t="s">
        <v>19</v>
      </c>
      <c r="D895" t="s">
        <v>20</v>
      </c>
      <c r="E895" t="s">
        <v>31</v>
      </c>
      <c r="F895" s="3" t="s">
        <v>44</v>
      </c>
      <c r="G895" s="1">
        <v>43505</v>
      </c>
      <c r="H895">
        <v>4.5999999999999996</v>
      </c>
    </row>
    <row r="896" spans="1:8" x14ac:dyDescent="0.35">
      <c r="A896" t="s">
        <v>52</v>
      </c>
      <c r="B896" t="s">
        <v>18</v>
      </c>
      <c r="C896" t="s">
        <v>19</v>
      </c>
      <c r="D896" t="s">
        <v>20</v>
      </c>
      <c r="E896" t="s">
        <v>21</v>
      </c>
      <c r="F896" s="3" t="s">
        <v>22</v>
      </c>
      <c r="G896" s="1">
        <v>43535</v>
      </c>
      <c r="H896">
        <v>4.5999999999999996</v>
      </c>
    </row>
    <row r="897" spans="1:8" x14ac:dyDescent="0.35">
      <c r="A897" t="s">
        <v>509</v>
      </c>
      <c r="B897" t="s">
        <v>42</v>
      </c>
      <c r="C897" t="s">
        <v>43</v>
      </c>
      <c r="D897" t="s">
        <v>20</v>
      </c>
      <c r="E897" t="s">
        <v>31</v>
      </c>
      <c r="F897" s="3" t="s">
        <v>22</v>
      </c>
      <c r="G897" s="1">
        <v>43554</v>
      </c>
      <c r="H897">
        <v>4.5999999999999996</v>
      </c>
    </row>
    <row r="898" spans="1:8" x14ac:dyDescent="0.35">
      <c r="A898" t="s">
        <v>159</v>
      </c>
      <c r="B898" t="s">
        <v>25</v>
      </c>
      <c r="C898" t="s">
        <v>26</v>
      </c>
      <c r="D898" t="s">
        <v>20</v>
      </c>
      <c r="E898" t="s">
        <v>31</v>
      </c>
      <c r="F898" s="3" t="s">
        <v>32</v>
      </c>
      <c r="G898" s="1">
        <v>43537</v>
      </c>
      <c r="H898">
        <v>4.5999999999999996</v>
      </c>
    </row>
    <row r="899" spans="1:8" x14ac:dyDescent="0.35">
      <c r="A899" t="s">
        <v>146</v>
      </c>
      <c r="B899" t="s">
        <v>42</v>
      </c>
      <c r="C899" t="s">
        <v>43</v>
      </c>
      <c r="D899" t="s">
        <v>20</v>
      </c>
      <c r="E899" t="s">
        <v>21</v>
      </c>
      <c r="F899" s="3" t="s">
        <v>36</v>
      </c>
      <c r="G899" s="1">
        <v>43501</v>
      </c>
      <c r="H899">
        <v>4.5999999999999996</v>
      </c>
    </row>
    <row r="900" spans="1:8" x14ac:dyDescent="0.35">
      <c r="A900" t="s">
        <v>914</v>
      </c>
      <c r="B900" t="s">
        <v>18</v>
      </c>
      <c r="C900" t="s">
        <v>19</v>
      </c>
      <c r="D900" t="s">
        <v>27</v>
      </c>
      <c r="E900" t="s">
        <v>21</v>
      </c>
      <c r="F900" s="3" t="s">
        <v>28</v>
      </c>
      <c r="G900" s="1">
        <v>43545</v>
      </c>
      <c r="H900">
        <v>4.5</v>
      </c>
    </row>
    <row r="901" spans="1:8" x14ac:dyDescent="0.35">
      <c r="A901" t="s">
        <v>45</v>
      </c>
      <c r="B901" t="s">
        <v>42</v>
      </c>
      <c r="C901" t="s">
        <v>43</v>
      </c>
      <c r="D901" t="s">
        <v>20</v>
      </c>
      <c r="E901" t="s">
        <v>21</v>
      </c>
      <c r="F901" s="3" t="s">
        <v>46</v>
      </c>
      <c r="G901" s="1">
        <v>43502</v>
      </c>
      <c r="H901">
        <v>4.5</v>
      </c>
    </row>
    <row r="902" spans="1:8" x14ac:dyDescent="0.35">
      <c r="A902" t="s">
        <v>637</v>
      </c>
      <c r="B902" t="s">
        <v>25</v>
      </c>
      <c r="C902" t="s">
        <v>26</v>
      </c>
      <c r="D902" t="s">
        <v>27</v>
      </c>
      <c r="E902" t="s">
        <v>21</v>
      </c>
      <c r="F902" s="3" t="s">
        <v>46</v>
      </c>
      <c r="G902" s="1">
        <v>43491</v>
      </c>
      <c r="H902">
        <v>4.5</v>
      </c>
    </row>
    <row r="903" spans="1:8" x14ac:dyDescent="0.35">
      <c r="A903" t="s">
        <v>640</v>
      </c>
      <c r="B903" t="s">
        <v>25</v>
      </c>
      <c r="C903" t="s">
        <v>26</v>
      </c>
      <c r="D903" t="s">
        <v>20</v>
      </c>
      <c r="E903" t="s">
        <v>21</v>
      </c>
      <c r="F903" s="3" t="s">
        <v>46</v>
      </c>
      <c r="G903" s="1">
        <v>43473</v>
      </c>
      <c r="H903">
        <v>4.5</v>
      </c>
    </row>
    <row r="904" spans="1:8" x14ac:dyDescent="0.35">
      <c r="A904" t="s">
        <v>752</v>
      </c>
      <c r="B904" t="s">
        <v>18</v>
      </c>
      <c r="C904" t="s">
        <v>19</v>
      </c>
      <c r="D904" t="s">
        <v>20</v>
      </c>
      <c r="E904" t="s">
        <v>21</v>
      </c>
      <c r="F904" s="3" t="s">
        <v>46</v>
      </c>
      <c r="G904" s="1">
        <v>43552</v>
      </c>
      <c r="H904">
        <v>4.5</v>
      </c>
    </row>
    <row r="905" spans="1:8" x14ac:dyDescent="0.35">
      <c r="A905" t="s">
        <v>492</v>
      </c>
      <c r="B905" t="s">
        <v>42</v>
      </c>
      <c r="C905" t="s">
        <v>43</v>
      </c>
      <c r="D905" t="s">
        <v>20</v>
      </c>
      <c r="E905" t="s">
        <v>21</v>
      </c>
      <c r="F905" s="3" t="s">
        <v>44</v>
      </c>
      <c r="G905" s="1">
        <v>43511</v>
      </c>
      <c r="H905">
        <v>4.5</v>
      </c>
    </row>
    <row r="906" spans="1:8" x14ac:dyDescent="0.35">
      <c r="A906" t="s">
        <v>496</v>
      </c>
      <c r="B906" t="s">
        <v>25</v>
      </c>
      <c r="C906" t="s">
        <v>26</v>
      </c>
      <c r="D906" t="s">
        <v>27</v>
      </c>
      <c r="E906" t="s">
        <v>31</v>
      </c>
      <c r="F906" s="3" t="s">
        <v>44</v>
      </c>
      <c r="G906" s="1">
        <v>43499</v>
      </c>
      <c r="H906">
        <v>4.5</v>
      </c>
    </row>
    <row r="907" spans="1:8" x14ac:dyDescent="0.35">
      <c r="A907" t="s">
        <v>593</v>
      </c>
      <c r="B907" t="s">
        <v>25</v>
      </c>
      <c r="C907" t="s">
        <v>26</v>
      </c>
      <c r="D907" t="s">
        <v>20</v>
      </c>
      <c r="E907" t="s">
        <v>21</v>
      </c>
      <c r="F907" s="3" t="s">
        <v>44</v>
      </c>
      <c r="G907" s="1">
        <v>43495</v>
      </c>
      <c r="H907">
        <v>4.5</v>
      </c>
    </row>
    <row r="908" spans="1:8" x14ac:dyDescent="0.35">
      <c r="A908" t="s">
        <v>1026</v>
      </c>
      <c r="B908" t="s">
        <v>18</v>
      </c>
      <c r="C908" t="s">
        <v>19</v>
      </c>
      <c r="D908" t="s">
        <v>27</v>
      </c>
      <c r="E908" t="s">
        <v>21</v>
      </c>
      <c r="F908" s="3" t="s">
        <v>44</v>
      </c>
      <c r="G908" s="1">
        <v>43546</v>
      </c>
      <c r="H908">
        <v>4.5</v>
      </c>
    </row>
    <row r="909" spans="1:8" x14ac:dyDescent="0.35">
      <c r="A909" t="s">
        <v>161</v>
      </c>
      <c r="B909" t="s">
        <v>18</v>
      </c>
      <c r="C909" t="s">
        <v>19</v>
      </c>
      <c r="D909" t="s">
        <v>27</v>
      </c>
      <c r="E909" t="s">
        <v>21</v>
      </c>
      <c r="F909" s="3" t="s">
        <v>32</v>
      </c>
      <c r="G909" s="1">
        <v>43534</v>
      </c>
      <c r="H909">
        <v>4.5</v>
      </c>
    </row>
    <row r="910" spans="1:8" x14ac:dyDescent="0.35">
      <c r="A910" t="s">
        <v>334</v>
      </c>
      <c r="B910" t="s">
        <v>18</v>
      </c>
      <c r="C910" t="s">
        <v>19</v>
      </c>
      <c r="D910" t="s">
        <v>20</v>
      </c>
      <c r="E910" t="s">
        <v>31</v>
      </c>
      <c r="F910" s="3" t="s">
        <v>32</v>
      </c>
      <c r="G910" s="1">
        <v>43490</v>
      </c>
      <c r="H910">
        <v>4.5</v>
      </c>
    </row>
    <row r="911" spans="1:8" x14ac:dyDescent="0.35">
      <c r="A911" t="s">
        <v>793</v>
      </c>
      <c r="B911" t="s">
        <v>18</v>
      </c>
      <c r="C911" t="s">
        <v>19</v>
      </c>
      <c r="D911" t="s">
        <v>27</v>
      </c>
      <c r="E911" t="s">
        <v>21</v>
      </c>
      <c r="F911" s="3" t="s">
        <v>32</v>
      </c>
      <c r="G911" s="1">
        <v>43476</v>
      </c>
      <c r="H911">
        <v>4.5</v>
      </c>
    </row>
    <row r="912" spans="1:8" x14ac:dyDescent="0.35">
      <c r="A912" t="s">
        <v>51</v>
      </c>
      <c r="B912" t="s">
        <v>42</v>
      </c>
      <c r="C912" t="s">
        <v>43</v>
      </c>
      <c r="D912" t="s">
        <v>20</v>
      </c>
      <c r="E912" t="s">
        <v>21</v>
      </c>
      <c r="F912" s="3" t="s">
        <v>36</v>
      </c>
      <c r="G912" s="1">
        <v>43480</v>
      </c>
      <c r="H912">
        <v>4.5</v>
      </c>
    </row>
    <row r="913" spans="1:8" x14ac:dyDescent="0.35">
      <c r="A913" t="s">
        <v>67</v>
      </c>
      <c r="B913" t="s">
        <v>42</v>
      </c>
      <c r="C913" t="s">
        <v>43</v>
      </c>
      <c r="D913" t="s">
        <v>20</v>
      </c>
      <c r="E913" t="s">
        <v>31</v>
      </c>
      <c r="F913" s="3" t="s">
        <v>36</v>
      </c>
      <c r="G913" s="1">
        <v>43493</v>
      </c>
      <c r="H913">
        <v>4.5</v>
      </c>
    </row>
    <row r="914" spans="1:8" x14ac:dyDescent="0.35">
      <c r="A914" t="s">
        <v>503</v>
      </c>
      <c r="B914" t="s">
        <v>42</v>
      </c>
      <c r="C914" t="s">
        <v>43</v>
      </c>
      <c r="D914" t="s">
        <v>27</v>
      </c>
      <c r="E914" t="s">
        <v>31</v>
      </c>
      <c r="F914" s="3" t="s">
        <v>36</v>
      </c>
      <c r="G914" s="1">
        <v>43546</v>
      </c>
      <c r="H914">
        <v>4.5</v>
      </c>
    </row>
    <row r="915" spans="1:8" x14ac:dyDescent="0.35">
      <c r="A915" t="s">
        <v>806</v>
      </c>
      <c r="B915" t="s">
        <v>42</v>
      </c>
      <c r="C915" t="s">
        <v>43</v>
      </c>
      <c r="D915" t="s">
        <v>20</v>
      </c>
      <c r="E915" t="s">
        <v>21</v>
      </c>
      <c r="F915" s="3" t="s">
        <v>36</v>
      </c>
      <c r="G915" s="1">
        <v>43522</v>
      </c>
      <c r="H915">
        <v>4.5</v>
      </c>
    </row>
    <row r="916" spans="1:8" x14ac:dyDescent="0.35">
      <c r="A916" t="s">
        <v>860</v>
      </c>
      <c r="B916" t="s">
        <v>42</v>
      </c>
      <c r="C916" t="s">
        <v>43</v>
      </c>
      <c r="D916" t="s">
        <v>20</v>
      </c>
      <c r="E916" t="s">
        <v>21</v>
      </c>
      <c r="F916" s="3" t="s">
        <v>36</v>
      </c>
      <c r="G916" s="1">
        <v>43510</v>
      </c>
      <c r="H916">
        <v>4.5</v>
      </c>
    </row>
    <row r="917" spans="1:8" x14ac:dyDescent="0.35">
      <c r="A917" t="s">
        <v>350</v>
      </c>
      <c r="B917" t="s">
        <v>25</v>
      </c>
      <c r="C917" t="s">
        <v>26</v>
      </c>
      <c r="D917" t="s">
        <v>20</v>
      </c>
      <c r="E917" t="s">
        <v>21</v>
      </c>
      <c r="F917" s="3" t="s">
        <v>28</v>
      </c>
      <c r="G917" s="1">
        <v>43506</v>
      </c>
      <c r="H917">
        <v>4.4000000000000004</v>
      </c>
    </row>
    <row r="918" spans="1:8" x14ac:dyDescent="0.35">
      <c r="A918" t="s">
        <v>513</v>
      </c>
      <c r="B918" t="s">
        <v>25</v>
      </c>
      <c r="C918" t="s">
        <v>26</v>
      </c>
      <c r="D918" t="s">
        <v>27</v>
      </c>
      <c r="E918" t="s">
        <v>31</v>
      </c>
      <c r="F918" s="3" t="s">
        <v>28</v>
      </c>
      <c r="G918" s="1">
        <v>43531</v>
      </c>
      <c r="H918">
        <v>4.4000000000000004</v>
      </c>
    </row>
    <row r="919" spans="1:8" x14ac:dyDescent="0.35">
      <c r="A919" t="s">
        <v>653</v>
      </c>
      <c r="B919" t="s">
        <v>25</v>
      </c>
      <c r="C919" t="s">
        <v>26</v>
      </c>
      <c r="D919" t="s">
        <v>20</v>
      </c>
      <c r="E919" t="s">
        <v>31</v>
      </c>
      <c r="F919" s="3" t="s">
        <v>28</v>
      </c>
      <c r="G919" s="1">
        <v>43538</v>
      </c>
      <c r="H919">
        <v>4.4000000000000004</v>
      </c>
    </row>
    <row r="920" spans="1:8" x14ac:dyDescent="0.35">
      <c r="A920" t="s">
        <v>659</v>
      </c>
      <c r="B920" t="s">
        <v>42</v>
      </c>
      <c r="C920" t="s">
        <v>43</v>
      </c>
      <c r="D920" t="s">
        <v>27</v>
      </c>
      <c r="E920" t="s">
        <v>21</v>
      </c>
      <c r="F920" s="3" t="s">
        <v>46</v>
      </c>
      <c r="G920" s="1">
        <v>43477</v>
      </c>
      <c r="H920">
        <v>4.4000000000000004</v>
      </c>
    </row>
    <row r="921" spans="1:8" x14ac:dyDescent="0.35">
      <c r="A921" t="s">
        <v>706</v>
      </c>
      <c r="B921" t="s">
        <v>18</v>
      </c>
      <c r="C921" t="s">
        <v>19</v>
      </c>
      <c r="D921" t="s">
        <v>20</v>
      </c>
      <c r="E921" t="s">
        <v>31</v>
      </c>
      <c r="F921" s="3" t="s">
        <v>46</v>
      </c>
      <c r="G921" s="1">
        <v>43479</v>
      </c>
      <c r="H921">
        <v>4.4000000000000004</v>
      </c>
    </row>
    <row r="922" spans="1:8" x14ac:dyDescent="0.35">
      <c r="A922" t="s">
        <v>766</v>
      </c>
      <c r="B922" t="s">
        <v>18</v>
      </c>
      <c r="C922" t="s">
        <v>19</v>
      </c>
      <c r="D922" t="s">
        <v>20</v>
      </c>
      <c r="E922" t="s">
        <v>21</v>
      </c>
      <c r="F922" s="3" t="s">
        <v>46</v>
      </c>
      <c r="G922" s="1">
        <v>43525</v>
      </c>
      <c r="H922">
        <v>4.4000000000000004</v>
      </c>
    </row>
    <row r="923" spans="1:8" x14ac:dyDescent="0.35">
      <c r="A923" t="s">
        <v>214</v>
      </c>
      <c r="B923" t="s">
        <v>18</v>
      </c>
      <c r="C923" t="s">
        <v>19</v>
      </c>
      <c r="D923" t="s">
        <v>27</v>
      </c>
      <c r="E923" t="s">
        <v>31</v>
      </c>
      <c r="F923" s="3" t="s">
        <v>44</v>
      </c>
      <c r="G923" s="1">
        <v>43547</v>
      </c>
      <c r="H923">
        <v>4.4000000000000004</v>
      </c>
    </row>
    <row r="924" spans="1:8" x14ac:dyDescent="0.35">
      <c r="A924" t="s">
        <v>338</v>
      </c>
      <c r="B924" t="s">
        <v>25</v>
      </c>
      <c r="C924" t="s">
        <v>26</v>
      </c>
      <c r="D924" t="s">
        <v>27</v>
      </c>
      <c r="E924" t="s">
        <v>31</v>
      </c>
      <c r="F924" s="3" t="s">
        <v>44</v>
      </c>
      <c r="G924" s="1">
        <v>43521</v>
      </c>
      <c r="H924">
        <v>4.4000000000000004</v>
      </c>
    </row>
    <row r="925" spans="1:8" x14ac:dyDescent="0.35">
      <c r="A925" t="s">
        <v>348</v>
      </c>
      <c r="B925" t="s">
        <v>18</v>
      </c>
      <c r="C925" t="s">
        <v>19</v>
      </c>
      <c r="D925" t="s">
        <v>20</v>
      </c>
      <c r="E925" t="s">
        <v>21</v>
      </c>
      <c r="F925" s="3" t="s">
        <v>44</v>
      </c>
      <c r="G925" s="1">
        <v>43497</v>
      </c>
      <c r="H925">
        <v>4.4000000000000004</v>
      </c>
    </row>
    <row r="926" spans="1:8" x14ac:dyDescent="0.35">
      <c r="A926" t="s">
        <v>597</v>
      </c>
      <c r="B926" t="s">
        <v>25</v>
      </c>
      <c r="C926" t="s">
        <v>26</v>
      </c>
      <c r="D926" t="s">
        <v>27</v>
      </c>
      <c r="E926" t="s">
        <v>31</v>
      </c>
      <c r="F926" s="3" t="s">
        <v>44</v>
      </c>
      <c r="G926" s="1">
        <v>43507</v>
      </c>
      <c r="H926">
        <v>4.4000000000000004</v>
      </c>
    </row>
    <row r="927" spans="1:8" x14ac:dyDescent="0.35">
      <c r="A927" t="s">
        <v>625</v>
      </c>
      <c r="B927" t="s">
        <v>18</v>
      </c>
      <c r="C927" t="s">
        <v>19</v>
      </c>
      <c r="D927" t="s">
        <v>27</v>
      </c>
      <c r="E927" t="s">
        <v>31</v>
      </c>
      <c r="F927" s="3" t="s">
        <v>22</v>
      </c>
      <c r="G927" s="1">
        <v>43528</v>
      </c>
      <c r="H927">
        <v>4.4000000000000004</v>
      </c>
    </row>
    <row r="928" spans="1:8" x14ac:dyDescent="0.35">
      <c r="A928" t="s">
        <v>704</v>
      </c>
      <c r="B928" t="s">
        <v>25</v>
      </c>
      <c r="C928" t="s">
        <v>26</v>
      </c>
      <c r="D928" t="s">
        <v>20</v>
      </c>
      <c r="E928" t="s">
        <v>21</v>
      </c>
      <c r="F928" s="3" t="s">
        <v>22</v>
      </c>
      <c r="G928" s="1">
        <v>43512</v>
      </c>
      <c r="H928">
        <v>4.4000000000000004</v>
      </c>
    </row>
    <row r="929" spans="1:8" x14ac:dyDescent="0.35">
      <c r="A929" t="s">
        <v>55</v>
      </c>
      <c r="B929" t="s">
        <v>42</v>
      </c>
      <c r="C929" t="s">
        <v>43</v>
      </c>
      <c r="D929" t="s">
        <v>27</v>
      </c>
      <c r="E929" t="s">
        <v>21</v>
      </c>
      <c r="F929" s="3" t="s">
        <v>32</v>
      </c>
      <c r="G929" s="1">
        <v>43535</v>
      </c>
      <c r="H929">
        <v>4.4000000000000004</v>
      </c>
    </row>
    <row r="930" spans="1:8" x14ac:dyDescent="0.35">
      <c r="A930" t="s">
        <v>58</v>
      </c>
      <c r="B930" t="s">
        <v>42</v>
      </c>
      <c r="C930" t="s">
        <v>43</v>
      </c>
      <c r="D930" t="s">
        <v>27</v>
      </c>
      <c r="E930" t="s">
        <v>31</v>
      </c>
      <c r="F930" s="3" t="s">
        <v>32</v>
      </c>
      <c r="G930" s="1">
        <v>43539</v>
      </c>
      <c r="H930">
        <v>4.4000000000000004</v>
      </c>
    </row>
    <row r="931" spans="1:8" x14ac:dyDescent="0.35">
      <c r="A931" t="s">
        <v>304</v>
      </c>
      <c r="B931" t="s">
        <v>18</v>
      </c>
      <c r="C931" t="s">
        <v>19</v>
      </c>
      <c r="D931" t="s">
        <v>20</v>
      </c>
      <c r="E931" t="s">
        <v>31</v>
      </c>
      <c r="F931" s="3" t="s">
        <v>32</v>
      </c>
      <c r="G931" s="1">
        <v>43470</v>
      </c>
      <c r="H931">
        <v>4.4000000000000004</v>
      </c>
    </row>
    <row r="932" spans="1:8" x14ac:dyDescent="0.35">
      <c r="A932" t="s">
        <v>1032</v>
      </c>
      <c r="B932" t="s">
        <v>42</v>
      </c>
      <c r="C932" t="s">
        <v>43</v>
      </c>
      <c r="D932" t="s">
        <v>27</v>
      </c>
      <c r="E932" t="s">
        <v>21</v>
      </c>
      <c r="F932" s="3" t="s">
        <v>32</v>
      </c>
      <c r="G932" s="1">
        <v>43526</v>
      </c>
      <c r="H932">
        <v>4.4000000000000004</v>
      </c>
    </row>
    <row r="933" spans="1:8" x14ac:dyDescent="0.35">
      <c r="A933" t="s">
        <v>249</v>
      </c>
      <c r="B933" t="s">
        <v>42</v>
      </c>
      <c r="C933" t="s">
        <v>43</v>
      </c>
      <c r="D933" t="s">
        <v>27</v>
      </c>
      <c r="E933" t="s">
        <v>31</v>
      </c>
      <c r="F933" s="3" t="s">
        <v>36</v>
      </c>
      <c r="G933" s="1">
        <v>43469</v>
      </c>
      <c r="H933">
        <v>4.4000000000000004</v>
      </c>
    </row>
    <row r="934" spans="1:8" x14ac:dyDescent="0.35">
      <c r="A934" t="s">
        <v>274</v>
      </c>
      <c r="B934" t="s">
        <v>42</v>
      </c>
      <c r="C934" t="s">
        <v>43</v>
      </c>
      <c r="D934" t="s">
        <v>20</v>
      </c>
      <c r="E934" t="s">
        <v>21</v>
      </c>
      <c r="F934" s="3" t="s">
        <v>28</v>
      </c>
      <c r="G934" s="1">
        <v>43526</v>
      </c>
      <c r="H934">
        <v>4.3</v>
      </c>
    </row>
    <row r="935" spans="1:8" x14ac:dyDescent="0.35">
      <c r="A935" t="s">
        <v>341</v>
      </c>
      <c r="B935" t="s">
        <v>18</v>
      </c>
      <c r="C935" t="s">
        <v>19</v>
      </c>
      <c r="D935" t="s">
        <v>20</v>
      </c>
      <c r="E935" t="s">
        <v>31</v>
      </c>
      <c r="F935" s="3" t="s">
        <v>28</v>
      </c>
      <c r="G935" s="1">
        <v>43550</v>
      </c>
      <c r="H935">
        <v>4.3</v>
      </c>
    </row>
    <row r="936" spans="1:8" x14ac:dyDescent="0.35">
      <c r="A936" t="s">
        <v>865</v>
      </c>
      <c r="B936" t="s">
        <v>18</v>
      </c>
      <c r="C936" t="s">
        <v>19</v>
      </c>
      <c r="D936" t="s">
        <v>20</v>
      </c>
      <c r="E936" t="s">
        <v>21</v>
      </c>
      <c r="F936" s="3" t="s">
        <v>28</v>
      </c>
      <c r="G936" s="1">
        <v>43466</v>
      </c>
      <c r="H936">
        <v>4.3</v>
      </c>
    </row>
    <row r="937" spans="1:8" x14ac:dyDescent="0.35">
      <c r="A937" t="s">
        <v>1024</v>
      </c>
      <c r="B937" t="s">
        <v>25</v>
      </c>
      <c r="C937" t="s">
        <v>26</v>
      </c>
      <c r="D937" t="s">
        <v>20</v>
      </c>
      <c r="E937" t="s">
        <v>31</v>
      </c>
      <c r="F937" s="3" t="s">
        <v>28</v>
      </c>
      <c r="G937" s="1">
        <v>43553</v>
      </c>
      <c r="H937">
        <v>4.3</v>
      </c>
    </row>
    <row r="938" spans="1:8" x14ac:dyDescent="0.35">
      <c r="A938" t="s">
        <v>831</v>
      </c>
      <c r="B938" t="s">
        <v>42</v>
      </c>
      <c r="C938" t="s">
        <v>43</v>
      </c>
      <c r="D938" t="s">
        <v>27</v>
      </c>
      <c r="E938" t="s">
        <v>31</v>
      </c>
      <c r="F938" s="3" t="s">
        <v>46</v>
      </c>
      <c r="G938" s="1">
        <v>43539</v>
      </c>
      <c r="H938">
        <v>4.3</v>
      </c>
    </row>
    <row r="939" spans="1:8" x14ac:dyDescent="0.35">
      <c r="A939" t="s">
        <v>737</v>
      </c>
      <c r="B939" t="s">
        <v>42</v>
      </c>
      <c r="C939" t="s">
        <v>43</v>
      </c>
      <c r="D939" t="s">
        <v>27</v>
      </c>
      <c r="E939" t="s">
        <v>31</v>
      </c>
      <c r="F939" s="3" t="s">
        <v>44</v>
      </c>
      <c r="G939" s="1">
        <v>43551</v>
      </c>
      <c r="H939">
        <v>4.3</v>
      </c>
    </row>
    <row r="940" spans="1:8" x14ac:dyDescent="0.35">
      <c r="A940" t="s">
        <v>904</v>
      </c>
      <c r="B940" t="s">
        <v>25</v>
      </c>
      <c r="C940" t="s">
        <v>26</v>
      </c>
      <c r="D940" t="s">
        <v>20</v>
      </c>
      <c r="E940" t="s">
        <v>31</v>
      </c>
      <c r="F940" s="3" t="s">
        <v>44</v>
      </c>
      <c r="G940" s="1">
        <v>43473</v>
      </c>
      <c r="H940">
        <v>4.3</v>
      </c>
    </row>
    <row r="941" spans="1:8" x14ac:dyDescent="0.35">
      <c r="A941" t="s">
        <v>105</v>
      </c>
      <c r="B941" t="s">
        <v>18</v>
      </c>
      <c r="C941" t="s">
        <v>19</v>
      </c>
      <c r="D941" t="s">
        <v>20</v>
      </c>
      <c r="E941" t="s">
        <v>21</v>
      </c>
      <c r="F941" s="3" t="s">
        <v>22</v>
      </c>
      <c r="G941" s="1">
        <v>43498</v>
      </c>
      <c r="H941">
        <v>4.3</v>
      </c>
    </row>
    <row r="942" spans="1:8" x14ac:dyDescent="0.35">
      <c r="A942" t="s">
        <v>431</v>
      </c>
      <c r="B942" t="s">
        <v>18</v>
      </c>
      <c r="C942" t="s">
        <v>19</v>
      </c>
      <c r="D942" t="s">
        <v>27</v>
      </c>
      <c r="E942" t="s">
        <v>21</v>
      </c>
      <c r="F942" s="3" t="s">
        <v>22</v>
      </c>
      <c r="G942" s="1">
        <v>43489</v>
      </c>
      <c r="H942">
        <v>4.3</v>
      </c>
    </row>
    <row r="943" spans="1:8" x14ac:dyDescent="0.35">
      <c r="A943" t="s">
        <v>626</v>
      </c>
      <c r="B943" t="s">
        <v>25</v>
      </c>
      <c r="C943" t="s">
        <v>26</v>
      </c>
      <c r="D943" t="s">
        <v>20</v>
      </c>
      <c r="E943" t="s">
        <v>31</v>
      </c>
      <c r="F943" s="3" t="s">
        <v>22</v>
      </c>
      <c r="G943" s="1">
        <v>43527</v>
      </c>
      <c r="H943">
        <v>4.3</v>
      </c>
    </row>
    <row r="944" spans="1:8" x14ac:dyDescent="0.35">
      <c r="A944" t="s">
        <v>1022</v>
      </c>
      <c r="B944" t="s">
        <v>42</v>
      </c>
      <c r="C944" t="s">
        <v>43</v>
      </c>
      <c r="D944" t="s">
        <v>27</v>
      </c>
      <c r="E944" t="s">
        <v>21</v>
      </c>
      <c r="F944" s="3" t="s">
        <v>22</v>
      </c>
      <c r="G944" s="1">
        <v>43514</v>
      </c>
      <c r="H944">
        <v>4.3</v>
      </c>
    </row>
    <row r="945" spans="1:8" x14ac:dyDescent="0.35">
      <c r="A945" t="s">
        <v>149</v>
      </c>
      <c r="B945" t="s">
        <v>18</v>
      </c>
      <c r="C945" t="s">
        <v>19</v>
      </c>
      <c r="D945" t="s">
        <v>20</v>
      </c>
      <c r="E945" t="s">
        <v>31</v>
      </c>
      <c r="F945" s="3" t="s">
        <v>32</v>
      </c>
      <c r="G945" s="1">
        <v>43484</v>
      </c>
      <c r="H945">
        <v>4.3</v>
      </c>
    </row>
    <row r="946" spans="1:8" x14ac:dyDescent="0.35">
      <c r="A946" t="s">
        <v>524</v>
      </c>
      <c r="B946" t="s">
        <v>25</v>
      </c>
      <c r="C946" t="s">
        <v>26</v>
      </c>
      <c r="D946" t="s">
        <v>27</v>
      </c>
      <c r="E946" t="s">
        <v>31</v>
      </c>
      <c r="F946" s="3" t="s">
        <v>32</v>
      </c>
      <c r="G946" s="1">
        <v>43495</v>
      </c>
      <c r="H946">
        <v>4.3</v>
      </c>
    </row>
    <row r="947" spans="1:8" x14ac:dyDescent="0.35">
      <c r="A947" t="s">
        <v>723</v>
      </c>
      <c r="B947" t="s">
        <v>18</v>
      </c>
      <c r="C947" t="s">
        <v>19</v>
      </c>
      <c r="D947" t="s">
        <v>20</v>
      </c>
      <c r="E947" t="s">
        <v>31</v>
      </c>
      <c r="F947" s="3" t="s">
        <v>32</v>
      </c>
      <c r="G947" s="1">
        <v>43481</v>
      </c>
      <c r="H947">
        <v>4.3</v>
      </c>
    </row>
    <row r="948" spans="1:8" x14ac:dyDescent="0.35">
      <c r="A948" t="s">
        <v>733</v>
      </c>
      <c r="B948" t="s">
        <v>42</v>
      </c>
      <c r="C948" t="s">
        <v>43</v>
      </c>
      <c r="D948" t="s">
        <v>27</v>
      </c>
      <c r="E948" t="s">
        <v>31</v>
      </c>
      <c r="F948" s="3" t="s">
        <v>32</v>
      </c>
      <c r="G948" s="1">
        <v>43471</v>
      </c>
      <c r="H948">
        <v>4.3</v>
      </c>
    </row>
    <row r="949" spans="1:8" x14ac:dyDescent="0.35">
      <c r="A949" t="s">
        <v>898</v>
      </c>
      <c r="B949" t="s">
        <v>42</v>
      </c>
      <c r="C949" t="s">
        <v>43</v>
      </c>
      <c r="D949" t="s">
        <v>27</v>
      </c>
      <c r="E949" t="s">
        <v>21</v>
      </c>
      <c r="F949" s="3" t="s">
        <v>32</v>
      </c>
      <c r="G949" s="1">
        <v>43541</v>
      </c>
      <c r="H949">
        <v>4.3</v>
      </c>
    </row>
    <row r="950" spans="1:8" x14ac:dyDescent="0.35">
      <c r="A950" t="s">
        <v>477</v>
      </c>
      <c r="B950" t="s">
        <v>42</v>
      </c>
      <c r="C950" t="s">
        <v>43</v>
      </c>
      <c r="D950" t="s">
        <v>20</v>
      </c>
      <c r="E950" t="s">
        <v>21</v>
      </c>
      <c r="F950" s="3" t="s">
        <v>36</v>
      </c>
      <c r="G950" s="1">
        <v>43546</v>
      </c>
      <c r="H950">
        <v>4.3</v>
      </c>
    </row>
    <row r="951" spans="1:8" x14ac:dyDescent="0.35">
      <c r="A951" t="s">
        <v>555</v>
      </c>
      <c r="B951" t="s">
        <v>25</v>
      </c>
      <c r="C951" t="s">
        <v>26</v>
      </c>
      <c r="D951" t="s">
        <v>20</v>
      </c>
      <c r="E951" t="s">
        <v>31</v>
      </c>
      <c r="F951" s="3" t="s">
        <v>36</v>
      </c>
      <c r="G951" s="1">
        <v>43482</v>
      </c>
      <c r="H951">
        <v>4.3</v>
      </c>
    </row>
    <row r="952" spans="1:8" x14ac:dyDescent="0.35">
      <c r="A952" t="s">
        <v>417</v>
      </c>
      <c r="B952" t="s">
        <v>25</v>
      </c>
      <c r="C952" t="s">
        <v>26</v>
      </c>
      <c r="D952" t="s">
        <v>27</v>
      </c>
      <c r="E952" t="s">
        <v>21</v>
      </c>
      <c r="F952" s="3" t="s">
        <v>28</v>
      </c>
      <c r="G952" s="1">
        <v>43543</v>
      </c>
      <c r="H952">
        <v>4.2</v>
      </c>
    </row>
    <row r="953" spans="1:8" x14ac:dyDescent="0.35">
      <c r="A953" t="s">
        <v>797</v>
      </c>
      <c r="B953" t="s">
        <v>42</v>
      </c>
      <c r="C953" t="s">
        <v>43</v>
      </c>
      <c r="D953" t="s">
        <v>27</v>
      </c>
      <c r="E953" t="s">
        <v>31</v>
      </c>
      <c r="F953" s="3" t="s">
        <v>28</v>
      </c>
      <c r="G953" s="1">
        <v>43496</v>
      </c>
      <c r="H953">
        <v>4.2</v>
      </c>
    </row>
    <row r="954" spans="1:8" x14ac:dyDescent="0.35">
      <c r="A954" t="s">
        <v>885</v>
      </c>
      <c r="B954" t="s">
        <v>18</v>
      </c>
      <c r="C954" t="s">
        <v>19</v>
      </c>
      <c r="D954" t="s">
        <v>27</v>
      </c>
      <c r="E954" t="s">
        <v>21</v>
      </c>
      <c r="F954" s="3" t="s">
        <v>46</v>
      </c>
      <c r="G954" s="1">
        <v>43484</v>
      </c>
      <c r="H954">
        <v>4.2</v>
      </c>
    </row>
    <row r="955" spans="1:8" x14ac:dyDescent="0.35">
      <c r="A955" t="s">
        <v>891</v>
      </c>
      <c r="B955" t="s">
        <v>42</v>
      </c>
      <c r="C955" t="s">
        <v>43</v>
      </c>
      <c r="D955" t="s">
        <v>27</v>
      </c>
      <c r="E955" t="s">
        <v>21</v>
      </c>
      <c r="F955" s="3" t="s">
        <v>46</v>
      </c>
      <c r="G955" s="1">
        <v>43512</v>
      </c>
      <c r="H955">
        <v>4.2</v>
      </c>
    </row>
    <row r="956" spans="1:8" x14ac:dyDescent="0.35">
      <c r="A956" t="s">
        <v>144</v>
      </c>
      <c r="B956" t="s">
        <v>25</v>
      </c>
      <c r="C956" t="s">
        <v>26</v>
      </c>
      <c r="D956" t="s">
        <v>27</v>
      </c>
      <c r="E956" t="s">
        <v>21</v>
      </c>
      <c r="F956" s="3" t="s">
        <v>44</v>
      </c>
      <c r="G956" s="1">
        <v>43548</v>
      </c>
      <c r="H956">
        <v>4.2</v>
      </c>
    </row>
    <row r="957" spans="1:8" x14ac:dyDescent="0.35">
      <c r="A957" t="s">
        <v>285</v>
      </c>
      <c r="B957" t="s">
        <v>42</v>
      </c>
      <c r="C957" t="s">
        <v>43</v>
      </c>
      <c r="D957" t="s">
        <v>27</v>
      </c>
      <c r="E957" t="s">
        <v>31</v>
      </c>
      <c r="F957" s="3" t="s">
        <v>44</v>
      </c>
      <c r="G957" s="1">
        <v>43479</v>
      </c>
      <c r="H957">
        <v>4.2</v>
      </c>
    </row>
    <row r="958" spans="1:8" x14ac:dyDescent="0.35">
      <c r="A958" t="s">
        <v>419</v>
      </c>
      <c r="B958" t="s">
        <v>25</v>
      </c>
      <c r="C958" t="s">
        <v>26</v>
      </c>
      <c r="D958" t="s">
        <v>20</v>
      </c>
      <c r="E958" t="s">
        <v>21</v>
      </c>
      <c r="F958" s="3" t="s">
        <v>44</v>
      </c>
      <c r="G958" s="1">
        <v>43525</v>
      </c>
      <c r="H958">
        <v>4.2</v>
      </c>
    </row>
    <row r="959" spans="1:8" x14ac:dyDescent="0.35">
      <c r="A959" t="s">
        <v>650</v>
      </c>
      <c r="B959" t="s">
        <v>18</v>
      </c>
      <c r="C959" t="s">
        <v>19</v>
      </c>
      <c r="D959" t="s">
        <v>20</v>
      </c>
      <c r="E959" t="s">
        <v>31</v>
      </c>
      <c r="F959" s="3" t="s">
        <v>44</v>
      </c>
      <c r="G959" s="1">
        <v>43499</v>
      </c>
      <c r="H959">
        <v>4.2</v>
      </c>
    </row>
    <row r="960" spans="1:8" x14ac:dyDescent="0.35">
      <c r="A960" t="s">
        <v>812</v>
      </c>
      <c r="B960" t="s">
        <v>25</v>
      </c>
      <c r="C960" t="s">
        <v>26</v>
      </c>
      <c r="D960" t="s">
        <v>20</v>
      </c>
      <c r="E960" t="s">
        <v>31</v>
      </c>
      <c r="F960" s="3" t="s">
        <v>22</v>
      </c>
      <c r="G960" s="1">
        <v>43529</v>
      </c>
      <c r="H960">
        <v>4.2</v>
      </c>
    </row>
    <row r="961" spans="1:8" x14ac:dyDescent="0.35">
      <c r="A961" t="s">
        <v>931</v>
      </c>
      <c r="B961" t="s">
        <v>42</v>
      </c>
      <c r="C961" t="s">
        <v>43</v>
      </c>
      <c r="D961" t="s">
        <v>27</v>
      </c>
      <c r="E961" t="s">
        <v>31</v>
      </c>
      <c r="F961" s="3" t="s">
        <v>22</v>
      </c>
      <c r="G961" s="1">
        <v>43493</v>
      </c>
      <c r="H961">
        <v>4.2</v>
      </c>
    </row>
    <row r="962" spans="1:8" x14ac:dyDescent="0.35">
      <c r="A962" t="s">
        <v>938</v>
      </c>
      <c r="B962" t="s">
        <v>18</v>
      </c>
      <c r="C962" t="s">
        <v>19</v>
      </c>
      <c r="D962" t="s">
        <v>20</v>
      </c>
      <c r="E962" t="s">
        <v>21</v>
      </c>
      <c r="F962" s="3" t="s">
        <v>22</v>
      </c>
      <c r="G962" s="1">
        <v>43550</v>
      </c>
      <c r="H962">
        <v>4.2</v>
      </c>
    </row>
    <row r="963" spans="1:8" x14ac:dyDescent="0.35">
      <c r="A963" t="s">
        <v>974</v>
      </c>
      <c r="B963" t="s">
        <v>18</v>
      </c>
      <c r="C963" t="s">
        <v>19</v>
      </c>
      <c r="D963" t="s">
        <v>20</v>
      </c>
      <c r="E963" t="s">
        <v>21</v>
      </c>
      <c r="F963" s="3" t="s">
        <v>22</v>
      </c>
      <c r="G963" s="1">
        <v>43513</v>
      </c>
      <c r="H963">
        <v>4.2</v>
      </c>
    </row>
    <row r="964" spans="1:8" x14ac:dyDescent="0.35">
      <c r="A964" t="s">
        <v>980</v>
      </c>
      <c r="B964" t="s">
        <v>18</v>
      </c>
      <c r="C964" t="s">
        <v>19</v>
      </c>
      <c r="D964" t="s">
        <v>20</v>
      </c>
      <c r="E964" t="s">
        <v>31</v>
      </c>
      <c r="F964" s="3" t="s">
        <v>22</v>
      </c>
      <c r="G964" s="1">
        <v>43552</v>
      </c>
      <c r="H964">
        <v>4.2</v>
      </c>
    </row>
    <row r="965" spans="1:8" x14ac:dyDescent="0.35">
      <c r="A965" t="s">
        <v>279</v>
      </c>
      <c r="B965" t="s">
        <v>18</v>
      </c>
      <c r="C965" t="s">
        <v>19</v>
      </c>
      <c r="D965" t="s">
        <v>20</v>
      </c>
      <c r="E965" t="s">
        <v>31</v>
      </c>
      <c r="F965" s="3" t="s">
        <v>32</v>
      </c>
      <c r="G965" s="1">
        <v>43470</v>
      </c>
      <c r="H965">
        <v>4.2</v>
      </c>
    </row>
    <row r="966" spans="1:8" x14ac:dyDescent="0.35">
      <c r="A966" t="s">
        <v>325</v>
      </c>
      <c r="B966" t="s">
        <v>18</v>
      </c>
      <c r="C966" t="s">
        <v>19</v>
      </c>
      <c r="D966" t="s">
        <v>20</v>
      </c>
      <c r="E966" t="s">
        <v>21</v>
      </c>
      <c r="F966" s="3" t="s">
        <v>32</v>
      </c>
      <c r="G966" s="1">
        <v>43499</v>
      </c>
      <c r="H966">
        <v>4.2</v>
      </c>
    </row>
    <row r="967" spans="1:8" x14ac:dyDescent="0.35">
      <c r="A967" t="s">
        <v>841</v>
      </c>
      <c r="B967" t="s">
        <v>18</v>
      </c>
      <c r="C967" t="s">
        <v>19</v>
      </c>
      <c r="D967" t="s">
        <v>27</v>
      </c>
      <c r="E967" t="s">
        <v>21</v>
      </c>
      <c r="F967" s="3" t="s">
        <v>32</v>
      </c>
      <c r="G967" s="1">
        <v>43541</v>
      </c>
      <c r="H967">
        <v>4.2</v>
      </c>
    </row>
    <row r="968" spans="1:8" x14ac:dyDescent="0.35">
      <c r="A968" t="s">
        <v>945</v>
      </c>
      <c r="B968" t="s">
        <v>42</v>
      </c>
      <c r="C968" t="s">
        <v>43</v>
      </c>
      <c r="D968" t="s">
        <v>27</v>
      </c>
      <c r="E968" t="s">
        <v>21</v>
      </c>
      <c r="F968" s="3" t="s">
        <v>32</v>
      </c>
      <c r="G968" s="1">
        <v>43492</v>
      </c>
      <c r="H968">
        <v>4.2</v>
      </c>
    </row>
    <row r="969" spans="1:8" x14ac:dyDescent="0.35">
      <c r="A969" t="s">
        <v>158</v>
      </c>
      <c r="B969" t="s">
        <v>42</v>
      </c>
      <c r="C969" t="s">
        <v>43</v>
      </c>
      <c r="D969" t="s">
        <v>20</v>
      </c>
      <c r="E969" t="s">
        <v>31</v>
      </c>
      <c r="F969" s="3" t="s">
        <v>36</v>
      </c>
      <c r="G969" s="1">
        <v>43533</v>
      </c>
      <c r="H969">
        <v>4.2</v>
      </c>
    </row>
    <row r="970" spans="1:8" x14ac:dyDescent="0.35">
      <c r="A970" t="s">
        <v>299</v>
      </c>
      <c r="B970" t="s">
        <v>18</v>
      </c>
      <c r="C970" t="s">
        <v>19</v>
      </c>
      <c r="D970" t="s">
        <v>20</v>
      </c>
      <c r="E970" t="s">
        <v>21</v>
      </c>
      <c r="F970" s="3" t="s">
        <v>36</v>
      </c>
      <c r="G970" s="1">
        <v>43505</v>
      </c>
      <c r="H970">
        <v>4.2</v>
      </c>
    </row>
    <row r="971" spans="1:8" x14ac:dyDescent="0.35">
      <c r="A971" t="s">
        <v>512</v>
      </c>
      <c r="B971" t="s">
        <v>18</v>
      </c>
      <c r="C971" t="s">
        <v>19</v>
      </c>
      <c r="D971" t="s">
        <v>27</v>
      </c>
      <c r="E971" t="s">
        <v>21</v>
      </c>
      <c r="F971" s="3" t="s">
        <v>36</v>
      </c>
      <c r="G971" s="1">
        <v>43542</v>
      </c>
      <c r="H971">
        <v>4.2</v>
      </c>
    </row>
    <row r="972" spans="1:8" x14ac:dyDescent="0.35">
      <c r="A972" t="s">
        <v>584</v>
      </c>
      <c r="B972" t="s">
        <v>42</v>
      </c>
      <c r="C972" t="s">
        <v>43</v>
      </c>
      <c r="D972" t="s">
        <v>27</v>
      </c>
      <c r="E972" t="s">
        <v>21</v>
      </c>
      <c r="F972" s="3" t="s">
        <v>36</v>
      </c>
      <c r="G972" s="1">
        <v>43491</v>
      </c>
      <c r="H972">
        <v>4.2</v>
      </c>
    </row>
    <row r="973" spans="1:8" x14ac:dyDescent="0.35">
      <c r="A973" t="s">
        <v>651</v>
      </c>
      <c r="B973" t="s">
        <v>18</v>
      </c>
      <c r="C973" t="s">
        <v>19</v>
      </c>
      <c r="D973" t="s">
        <v>20</v>
      </c>
      <c r="E973" t="s">
        <v>21</v>
      </c>
      <c r="F973" s="3" t="s">
        <v>36</v>
      </c>
      <c r="G973" s="1">
        <v>43544</v>
      </c>
      <c r="H973">
        <v>4.2</v>
      </c>
    </row>
    <row r="974" spans="1:8" x14ac:dyDescent="0.35">
      <c r="A974" t="s">
        <v>37</v>
      </c>
      <c r="B974" t="s">
        <v>25</v>
      </c>
      <c r="C974" t="s">
        <v>26</v>
      </c>
      <c r="D974" t="s">
        <v>27</v>
      </c>
      <c r="E974" t="s">
        <v>31</v>
      </c>
      <c r="F974" s="3" t="s">
        <v>28</v>
      </c>
      <c r="G974" s="1">
        <v>43549</v>
      </c>
      <c r="H974">
        <v>4.0999999999999996</v>
      </c>
    </row>
    <row r="975" spans="1:8" x14ac:dyDescent="0.35">
      <c r="A975" t="s">
        <v>133</v>
      </c>
      <c r="B975" t="s">
        <v>25</v>
      </c>
      <c r="C975" t="s">
        <v>26</v>
      </c>
      <c r="D975" t="s">
        <v>27</v>
      </c>
      <c r="E975" t="s">
        <v>21</v>
      </c>
      <c r="F975" s="3" t="s">
        <v>28</v>
      </c>
      <c r="G975" s="1">
        <v>43505</v>
      </c>
      <c r="H975">
        <v>4.0999999999999996</v>
      </c>
    </row>
    <row r="976" spans="1:8" x14ac:dyDescent="0.35">
      <c r="A976" t="s">
        <v>951</v>
      </c>
      <c r="B976" t="s">
        <v>25</v>
      </c>
      <c r="C976" t="s">
        <v>26</v>
      </c>
      <c r="D976" t="s">
        <v>27</v>
      </c>
      <c r="E976" t="s">
        <v>21</v>
      </c>
      <c r="F976" s="3" t="s">
        <v>28</v>
      </c>
      <c r="G976" s="1">
        <v>43498</v>
      </c>
      <c r="H976">
        <v>4.0999999999999996</v>
      </c>
    </row>
    <row r="977" spans="1:8" x14ac:dyDescent="0.35">
      <c r="A977" t="s">
        <v>136</v>
      </c>
      <c r="B977" t="s">
        <v>25</v>
      </c>
      <c r="C977" t="s">
        <v>26</v>
      </c>
      <c r="D977" t="s">
        <v>20</v>
      </c>
      <c r="E977" t="s">
        <v>31</v>
      </c>
      <c r="F977" s="3" t="s">
        <v>46</v>
      </c>
      <c r="G977" s="1">
        <v>43550</v>
      </c>
      <c r="H977">
        <v>4.0999999999999996</v>
      </c>
    </row>
    <row r="978" spans="1:8" x14ac:dyDescent="0.35">
      <c r="A978" t="s">
        <v>443</v>
      </c>
      <c r="B978" t="s">
        <v>42</v>
      </c>
      <c r="C978" t="s">
        <v>43</v>
      </c>
      <c r="D978" t="s">
        <v>20</v>
      </c>
      <c r="E978" t="s">
        <v>21</v>
      </c>
      <c r="F978" s="3" t="s">
        <v>46</v>
      </c>
      <c r="G978" s="1">
        <v>43469</v>
      </c>
      <c r="H978">
        <v>4.0999999999999996</v>
      </c>
    </row>
    <row r="979" spans="1:8" x14ac:dyDescent="0.35">
      <c r="A979" t="s">
        <v>786</v>
      </c>
      <c r="B979" t="s">
        <v>42</v>
      </c>
      <c r="C979" t="s">
        <v>43</v>
      </c>
      <c r="D979" t="s">
        <v>20</v>
      </c>
      <c r="E979" t="s">
        <v>21</v>
      </c>
      <c r="F979" s="3" t="s">
        <v>46</v>
      </c>
      <c r="G979" s="1">
        <v>43538</v>
      </c>
      <c r="H979">
        <v>4.0999999999999996</v>
      </c>
    </row>
    <row r="980" spans="1:8" x14ac:dyDescent="0.35">
      <c r="A980" t="s">
        <v>818</v>
      </c>
      <c r="B980" t="s">
        <v>18</v>
      </c>
      <c r="C980" t="s">
        <v>19</v>
      </c>
      <c r="D980" t="s">
        <v>20</v>
      </c>
      <c r="E980" t="s">
        <v>21</v>
      </c>
      <c r="F980" s="3" t="s">
        <v>46</v>
      </c>
      <c r="G980" s="1">
        <v>43501</v>
      </c>
      <c r="H980">
        <v>4.0999999999999996</v>
      </c>
    </row>
    <row r="981" spans="1:8" x14ac:dyDescent="0.35">
      <c r="A981" t="s">
        <v>83</v>
      </c>
      <c r="B981" t="s">
        <v>42</v>
      </c>
      <c r="C981" t="s">
        <v>43</v>
      </c>
      <c r="D981" t="s">
        <v>20</v>
      </c>
      <c r="E981" t="s">
        <v>21</v>
      </c>
      <c r="F981" s="3" t="s">
        <v>44</v>
      </c>
      <c r="G981" s="1">
        <v>43502</v>
      </c>
      <c r="H981">
        <v>4.0999999999999996</v>
      </c>
    </row>
    <row r="982" spans="1:8" x14ac:dyDescent="0.35">
      <c r="A982" t="s">
        <v>820</v>
      </c>
      <c r="B982" t="s">
        <v>25</v>
      </c>
      <c r="C982" t="s">
        <v>26</v>
      </c>
      <c r="D982" t="s">
        <v>20</v>
      </c>
      <c r="E982" t="s">
        <v>21</v>
      </c>
      <c r="F982" s="3" t="s">
        <v>22</v>
      </c>
      <c r="G982" s="1">
        <v>43520</v>
      </c>
      <c r="H982">
        <v>4.0999999999999996</v>
      </c>
    </row>
    <row r="983" spans="1:8" x14ac:dyDescent="0.35">
      <c r="A983" t="s">
        <v>155</v>
      </c>
      <c r="B983" t="s">
        <v>42</v>
      </c>
      <c r="C983" t="s">
        <v>43</v>
      </c>
      <c r="D983" t="s">
        <v>27</v>
      </c>
      <c r="E983" t="s">
        <v>31</v>
      </c>
      <c r="F983" s="3" t="s">
        <v>32</v>
      </c>
      <c r="G983" s="1">
        <v>43485</v>
      </c>
      <c r="H983">
        <v>4.0999999999999996</v>
      </c>
    </row>
    <row r="984" spans="1:8" x14ac:dyDescent="0.35">
      <c r="A984" t="s">
        <v>343</v>
      </c>
      <c r="B984" t="s">
        <v>18</v>
      </c>
      <c r="C984" t="s">
        <v>19</v>
      </c>
      <c r="D984" t="s">
        <v>20</v>
      </c>
      <c r="E984" t="s">
        <v>21</v>
      </c>
      <c r="F984" s="3" t="s">
        <v>32</v>
      </c>
      <c r="G984" s="1">
        <v>43513</v>
      </c>
      <c r="H984">
        <v>4.0999999999999996</v>
      </c>
    </row>
    <row r="985" spans="1:8" x14ac:dyDescent="0.35">
      <c r="A985" t="s">
        <v>857</v>
      </c>
      <c r="B985" t="s">
        <v>18</v>
      </c>
      <c r="C985" t="s">
        <v>19</v>
      </c>
      <c r="D985" t="s">
        <v>20</v>
      </c>
      <c r="E985" t="s">
        <v>21</v>
      </c>
      <c r="F985" s="3" t="s">
        <v>32</v>
      </c>
      <c r="G985" s="1">
        <v>43520</v>
      </c>
      <c r="H985">
        <v>4.0999999999999996</v>
      </c>
    </row>
    <row r="986" spans="1:8" x14ac:dyDescent="0.35">
      <c r="A986" t="s">
        <v>1034</v>
      </c>
      <c r="B986" t="s">
        <v>18</v>
      </c>
      <c r="C986" t="s">
        <v>19</v>
      </c>
      <c r="D986" t="s">
        <v>27</v>
      </c>
      <c r="E986" t="s">
        <v>31</v>
      </c>
      <c r="F986" s="3" t="s">
        <v>32</v>
      </c>
      <c r="G986" s="1">
        <v>43518</v>
      </c>
      <c r="H986">
        <v>4.0999999999999996</v>
      </c>
    </row>
    <row r="987" spans="1:8" x14ac:dyDescent="0.35">
      <c r="A987" t="s">
        <v>271</v>
      </c>
      <c r="B987" t="s">
        <v>18</v>
      </c>
      <c r="C987" t="s">
        <v>19</v>
      </c>
      <c r="D987" t="s">
        <v>27</v>
      </c>
      <c r="E987" t="s">
        <v>21</v>
      </c>
      <c r="F987" s="3" t="s">
        <v>36</v>
      </c>
      <c r="G987" s="1">
        <v>43485</v>
      </c>
      <c r="H987">
        <v>4.0999999999999996</v>
      </c>
    </row>
    <row r="988" spans="1:8" x14ac:dyDescent="0.35">
      <c r="A988" t="s">
        <v>605</v>
      </c>
      <c r="B988" t="s">
        <v>25</v>
      </c>
      <c r="C988" t="s">
        <v>26</v>
      </c>
      <c r="D988" t="s">
        <v>27</v>
      </c>
      <c r="E988" t="s">
        <v>21</v>
      </c>
      <c r="F988" s="3" t="s">
        <v>36</v>
      </c>
      <c r="G988" s="1">
        <v>43526</v>
      </c>
      <c r="H988">
        <v>4.0999999999999996</v>
      </c>
    </row>
    <row r="989" spans="1:8" x14ac:dyDescent="0.35">
      <c r="A989" t="s">
        <v>705</v>
      </c>
      <c r="B989" t="s">
        <v>42</v>
      </c>
      <c r="C989" t="s">
        <v>43</v>
      </c>
      <c r="D989" t="s">
        <v>27</v>
      </c>
      <c r="E989" t="s">
        <v>21</v>
      </c>
      <c r="F989" s="3" t="s">
        <v>36</v>
      </c>
      <c r="G989" s="1">
        <v>43482</v>
      </c>
      <c r="H989">
        <v>4.0999999999999996</v>
      </c>
    </row>
    <row r="990" spans="1:8" x14ac:dyDescent="0.35">
      <c r="A990" t="s">
        <v>868</v>
      </c>
      <c r="B990" t="s">
        <v>42</v>
      </c>
      <c r="C990" t="s">
        <v>43</v>
      </c>
      <c r="D990" t="s">
        <v>20</v>
      </c>
      <c r="E990" t="s">
        <v>21</v>
      </c>
      <c r="F990" s="3" t="s">
        <v>36</v>
      </c>
      <c r="G990" s="1">
        <v>43474</v>
      </c>
      <c r="H990">
        <v>4.0999999999999996</v>
      </c>
    </row>
    <row r="991" spans="1:8" x14ac:dyDescent="0.35">
      <c r="A991" t="s">
        <v>415</v>
      </c>
      <c r="B991" t="s">
        <v>42</v>
      </c>
      <c r="C991" t="s">
        <v>43</v>
      </c>
      <c r="D991" t="s">
        <v>27</v>
      </c>
      <c r="E991" t="s">
        <v>21</v>
      </c>
      <c r="F991" s="3" t="s">
        <v>28</v>
      </c>
      <c r="G991" s="1">
        <v>43495</v>
      </c>
      <c r="H991">
        <v>4</v>
      </c>
    </row>
    <row r="992" spans="1:8" x14ac:dyDescent="0.35">
      <c r="A992" t="s">
        <v>826</v>
      </c>
      <c r="B992" t="s">
        <v>18</v>
      </c>
      <c r="C992" t="s">
        <v>19</v>
      </c>
      <c r="D992" t="s">
        <v>27</v>
      </c>
      <c r="E992" t="s">
        <v>31</v>
      </c>
      <c r="F992" s="3" t="s">
        <v>46</v>
      </c>
      <c r="G992" s="1">
        <v>43527</v>
      </c>
      <c r="H992">
        <v>4</v>
      </c>
    </row>
    <row r="993" spans="1:8" x14ac:dyDescent="0.35">
      <c r="A993" t="s">
        <v>912</v>
      </c>
      <c r="B993" t="s">
        <v>25</v>
      </c>
      <c r="C993" t="s">
        <v>26</v>
      </c>
      <c r="D993" t="s">
        <v>20</v>
      </c>
      <c r="E993" t="s">
        <v>31</v>
      </c>
      <c r="F993" s="3" t="s">
        <v>46</v>
      </c>
      <c r="G993" s="1">
        <v>43508</v>
      </c>
      <c r="H993">
        <v>4</v>
      </c>
    </row>
    <row r="994" spans="1:8" x14ac:dyDescent="0.35">
      <c r="A994" t="s">
        <v>108</v>
      </c>
      <c r="B994" t="s">
        <v>42</v>
      </c>
      <c r="C994" t="s">
        <v>43</v>
      </c>
      <c r="D994" t="s">
        <v>20</v>
      </c>
      <c r="E994" t="s">
        <v>21</v>
      </c>
      <c r="F994" s="3" t="s">
        <v>44</v>
      </c>
      <c r="G994" s="1">
        <v>43529</v>
      </c>
      <c r="H994">
        <v>4</v>
      </c>
    </row>
    <row r="995" spans="1:8" x14ac:dyDescent="0.35">
      <c r="A995" t="s">
        <v>654</v>
      </c>
      <c r="B995" t="s">
        <v>18</v>
      </c>
      <c r="C995" t="s">
        <v>19</v>
      </c>
      <c r="D995" t="s">
        <v>20</v>
      </c>
      <c r="E995" t="s">
        <v>31</v>
      </c>
      <c r="F995" s="3" t="s">
        <v>44</v>
      </c>
      <c r="G995" s="1">
        <v>43488</v>
      </c>
      <c r="H995">
        <v>4</v>
      </c>
    </row>
    <row r="996" spans="1:8" x14ac:dyDescent="0.35">
      <c r="A996" t="s">
        <v>679</v>
      </c>
      <c r="B996" t="s">
        <v>25</v>
      </c>
      <c r="C996" t="s">
        <v>26</v>
      </c>
      <c r="D996" t="s">
        <v>20</v>
      </c>
      <c r="E996" t="s">
        <v>21</v>
      </c>
      <c r="F996" s="3" t="s">
        <v>44</v>
      </c>
      <c r="G996" s="1">
        <v>43554</v>
      </c>
      <c r="H996">
        <v>4</v>
      </c>
    </row>
    <row r="997" spans="1:8" x14ac:dyDescent="0.35">
      <c r="A997" t="s">
        <v>884</v>
      </c>
      <c r="B997" t="s">
        <v>25</v>
      </c>
      <c r="C997" t="s">
        <v>26</v>
      </c>
      <c r="D997" t="s">
        <v>20</v>
      </c>
      <c r="E997" t="s">
        <v>21</v>
      </c>
      <c r="F997" s="3" t="s">
        <v>44</v>
      </c>
      <c r="G997" s="1">
        <v>43473</v>
      </c>
      <c r="H997">
        <v>4</v>
      </c>
    </row>
    <row r="998" spans="1:8" x14ac:dyDescent="0.35">
      <c r="A998" t="s">
        <v>262</v>
      </c>
      <c r="B998" t="s">
        <v>42</v>
      </c>
      <c r="C998" t="s">
        <v>43</v>
      </c>
      <c r="D998" t="s">
        <v>20</v>
      </c>
      <c r="E998" t="s">
        <v>31</v>
      </c>
      <c r="F998" s="3" t="s">
        <v>22</v>
      </c>
      <c r="G998" s="1">
        <v>43491</v>
      </c>
      <c r="H998">
        <v>4</v>
      </c>
    </row>
    <row r="999" spans="1:8" x14ac:dyDescent="0.35">
      <c r="A999" t="s">
        <v>364</v>
      </c>
      <c r="B999" t="s">
        <v>42</v>
      </c>
      <c r="C999" t="s">
        <v>43</v>
      </c>
      <c r="D999" t="s">
        <v>20</v>
      </c>
      <c r="E999" t="s">
        <v>31</v>
      </c>
      <c r="F999" s="3" t="s">
        <v>22</v>
      </c>
      <c r="G999" s="1">
        <v>43490</v>
      </c>
      <c r="H999">
        <v>4</v>
      </c>
    </row>
    <row r="1000" spans="1:8" x14ac:dyDescent="0.35">
      <c r="A1000" t="s">
        <v>708</v>
      </c>
      <c r="B1000" t="s">
        <v>42</v>
      </c>
      <c r="C1000" t="s">
        <v>43</v>
      </c>
      <c r="D1000" t="s">
        <v>27</v>
      </c>
      <c r="E1000" t="s">
        <v>21</v>
      </c>
      <c r="F1000" s="3" t="s">
        <v>22</v>
      </c>
      <c r="G1000" s="1">
        <v>43526</v>
      </c>
      <c r="H1000">
        <v>4</v>
      </c>
    </row>
    <row r="1001" spans="1:8" x14ac:dyDescent="0.35">
      <c r="A1001" t="s">
        <v>121</v>
      </c>
      <c r="B1001" t="s">
        <v>25</v>
      </c>
      <c r="C1001" t="s">
        <v>26</v>
      </c>
      <c r="D1001" t="s">
        <v>27</v>
      </c>
      <c r="E1001" t="s">
        <v>21</v>
      </c>
      <c r="F1001" s="3" t="s">
        <v>36</v>
      </c>
      <c r="G1001" s="1">
        <v>43529</v>
      </c>
      <c r="H1001">
        <v>4</v>
      </c>
    </row>
  </sheetData>
  <autoFilter ref="A1:H1">
    <sortState ref="A2:Q1001">
      <sortCondition descending="1" ref="H1"/>
    </sortState>
  </autoFilter>
  <mergeCells count="2">
    <mergeCell ref="J2:O6"/>
    <mergeCell ref="K9:N14"/>
  </mergeCells>
  <conditionalFormatting sqref="F2:H6">
    <cfRule type="dataBar" priority="16">
      <dataBar>
        <cfvo type="min"/>
        <cfvo type="max"/>
        <color rgb="FF638EC6"/>
      </dataBar>
      <extLst>
        <ext xmlns:x14="http://schemas.microsoft.com/office/spreadsheetml/2009/9/main" uri="{B025F937-C7B1-47D3-B67F-A62EFF666E3E}">
          <x14:id>{0AFAF5A9-C175-48D9-A314-DE94E6E833D3}</x14:id>
        </ext>
      </extLst>
    </cfRule>
  </conditionalFormatting>
  <conditionalFormatting sqref="G2:H6">
    <cfRule type="dataBar" priority="18">
      <dataBar>
        <cfvo type="min"/>
        <cfvo type="max"/>
        <color rgb="FF638EC6"/>
      </dataBar>
      <extLst>
        <ext xmlns:x14="http://schemas.microsoft.com/office/spreadsheetml/2009/9/main" uri="{B025F937-C7B1-47D3-B67F-A62EFF666E3E}">
          <x14:id>{3CFFEF7F-4757-4074-AA00-C970B60AAC8A}</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0AFAF5A9-C175-48D9-A314-DE94E6E833D3}">
            <x14:dataBar minLength="0" maxLength="100" gradient="0">
              <x14:cfvo type="autoMin"/>
              <x14:cfvo type="autoMax"/>
              <x14:negativeFillColor rgb="FFFF0000"/>
              <x14:axisColor rgb="FF000000"/>
            </x14:dataBar>
          </x14:cfRule>
          <xm:sqref>F2:H6</xm:sqref>
        </x14:conditionalFormatting>
        <x14:conditionalFormatting xmlns:xm="http://schemas.microsoft.com/office/excel/2006/main">
          <x14:cfRule type="dataBar" id="{3CFFEF7F-4757-4074-AA00-C970B60AAC8A}">
            <x14:dataBar minLength="0" maxLength="100" gradient="0">
              <x14:cfvo type="autoMin"/>
              <x14:cfvo type="autoMax"/>
              <x14:negativeFillColor rgb="FFFF0000"/>
              <x14:axisColor rgb="FF000000"/>
            </x14:dataBar>
          </x14:cfRule>
          <xm:sqref>G2:H6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1"/>
  <sheetViews>
    <sheetView topLeftCell="B1" workbookViewId="0">
      <selection activeCell="T14" sqref="T14"/>
    </sheetView>
  </sheetViews>
  <sheetFormatPr defaultRowHeight="14.5" x14ac:dyDescent="0.35"/>
  <cols>
    <col min="1" max="1" width="11.08984375" bestFit="1" customWidth="1"/>
    <col min="2" max="2" width="6.6328125" bestFit="1" customWidth="1"/>
    <col min="3" max="3" width="9.54296875" bestFit="1" customWidth="1"/>
    <col min="4" max="4" width="13.08984375" bestFit="1" customWidth="1"/>
    <col min="5" max="5" width="7" bestFit="1" customWidth="1"/>
    <col min="6" max="6" width="18.90625" bestFit="1" customWidth="1"/>
    <col min="7" max="7" width="8.81640625" bestFit="1" customWidth="1"/>
    <col min="8" max="8" width="8" bestFit="1" customWidth="1"/>
    <col min="9" max="9" width="7.81640625" bestFit="1" customWidth="1"/>
    <col min="10" max="10" width="8.81640625" hidden="1" customWidth="1"/>
    <col min="11" max="11" width="10.08984375" hidden="1" customWidth="1"/>
    <col min="12" max="12" width="5.36328125" hidden="1" customWidth="1"/>
    <col min="13" max="13" width="9.90625" hidden="1" customWidth="1"/>
    <col min="14" max="14" width="6.81640625" hidden="1" customWidth="1"/>
    <col min="15" max="15" width="21.453125" hidden="1" customWidth="1"/>
    <col min="16" max="16" width="11.7265625" hidden="1" customWidth="1"/>
    <col min="17" max="17" width="6" hidden="1" customWidth="1"/>
  </cols>
  <sheetData>
    <row r="1" spans="1:23" s="10" customFormat="1" x14ac:dyDescent="0.35">
      <c r="A1" s="10" t="s">
        <v>0</v>
      </c>
      <c r="B1" s="10" t="s">
        <v>1</v>
      </c>
      <c r="C1" s="10" t="s">
        <v>2</v>
      </c>
      <c r="D1" s="10" t="s">
        <v>3</v>
      </c>
      <c r="E1" s="10" t="s">
        <v>4</v>
      </c>
      <c r="F1" s="10" t="s">
        <v>5</v>
      </c>
      <c r="G1" s="10" t="s">
        <v>6</v>
      </c>
      <c r="H1" s="10" t="s">
        <v>7</v>
      </c>
      <c r="I1" s="10" t="s">
        <v>8</v>
      </c>
      <c r="J1" s="32" t="s">
        <v>9</v>
      </c>
      <c r="K1" s="10" t="s">
        <v>10</v>
      </c>
      <c r="L1" s="10" t="s">
        <v>11</v>
      </c>
      <c r="M1" s="10" t="s">
        <v>12</v>
      </c>
      <c r="N1" s="10" t="s">
        <v>13</v>
      </c>
      <c r="O1" s="10" t="s">
        <v>14</v>
      </c>
      <c r="P1" s="10" t="s">
        <v>15</v>
      </c>
      <c r="Q1" s="10" t="s">
        <v>16</v>
      </c>
    </row>
    <row r="2" spans="1:23" x14ac:dyDescent="0.35">
      <c r="A2" s="13" t="s">
        <v>17</v>
      </c>
      <c r="B2" s="13" t="s">
        <v>18</v>
      </c>
      <c r="C2" s="13" t="s">
        <v>19</v>
      </c>
      <c r="D2" s="13" t="s">
        <v>20</v>
      </c>
      <c r="E2" s="13" t="s">
        <v>21</v>
      </c>
      <c r="F2" s="13" t="s">
        <v>22</v>
      </c>
      <c r="G2" s="13">
        <v>74.69</v>
      </c>
      <c r="H2" s="13">
        <v>7</v>
      </c>
      <c r="I2" s="13">
        <v>26.141500000000001</v>
      </c>
      <c r="J2">
        <v>548.97149999999999</v>
      </c>
      <c r="K2" s="1">
        <v>43470</v>
      </c>
      <c r="L2" s="2">
        <v>0.54722222222222217</v>
      </c>
      <c r="M2" t="s">
        <v>23</v>
      </c>
      <c r="N2">
        <v>522.83000000000004</v>
      </c>
      <c r="O2">
        <v>4.7619047620000003</v>
      </c>
      <c r="P2">
        <v>26.141500000000001</v>
      </c>
      <c r="Q2">
        <v>9.1</v>
      </c>
    </row>
    <row r="3" spans="1:23" x14ac:dyDescent="0.35">
      <c r="A3" s="13" t="s">
        <v>24</v>
      </c>
      <c r="B3" s="13" t="s">
        <v>25</v>
      </c>
      <c r="C3" s="13" t="s">
        <v>26</v>
      </c>
      <c r="D3" s="13" t="s">
        <v>27</v>
      </c>
      <c r="E3" s="13" t="s">
        <v>21</v>
      </c>
      <c r="F3" s="13" t="s">
        <v>28</v>
      </c>
      <c r="G3" s="13">
        <v>15.28</v>
      </c>
      <c r="H3" s="13">
        <v>5</v>
      </c>
      <c r="I3" s="13">
        <v>3.82</v>
      </c>
      <c r="J3">
        <v>80.22</v>
      </c>
      <c r="K3" s="1">
        <v>43532</v>
      </c>
      <c r="L3" s="2">
        <v>0.4368055555555555</v>
      </c>
      <c r="M3" t="s">
        <v>29</v>
      </c>
      <c r="N3">
        <v>76.400000000000006</v>
      </c>
      <c r="O3">
        <v>4.7619047620000003</v>
      </c>
      <c r="P3">
        <v>3.82</v>
      </c>
      <c r="Q3">
        <v>9.6</v>
      </c>
    </row>
    <row r="4" spans="1:23" x14ac:dyDescent="0.35">
      <c r="A4" s="13" t="s">
        <v>30</v>
      </c>
      <c r="B4" s="13" t="s">
        <v>18</v>
      </c>
      <c r="C4" s="13" t="s">
        <v>19</v>
      </c>
      <c r="D4" s="13" t="s">
        <v>27</v>
      </c>
      <c r="E4" s="13" t="s">
        <v>31</v>
      </c>
      <c r="F4" s="13" t="s">
        <v>32</v>
      </c>
      <c r="G4" s="13">
        <v>46.33</v>
      </c>
      <c r="H4" s="13">
        <v>7</v>
      </c>
      <c r="I4" s="13">
        <v>16.215499999999999</v>
      </c>
      <c r="J4">
        <v>340.52550000000002</v>
      </c>
      <c r="K4" s="1">
        <v>43527</v>
      </c>
      <c r="L4" s="2">
        <v>0.55763888888888891</v>
      </c>
      <c r="M4" t="s">
        <v>33</v>
      </c>
      <c r="N4">
        <v>324.31</v>
      </c>
      <c r="O4">
        <v>4.7619047620000003</v>
      </c>
      <c r="P4">
        <v>16.215499999999999</v>
      </c>
      <c r="Q4">
        <v>7.4</v>
      </c>
      <c r="S4" s="74"/>
      <c r="T4" s="74"/>
      <c r="U4" s="74"/>
      <c r="V4" s="74"/>
      <c r="W4" s="74"/>
    </row>
    <row r="5" spans="1:23" ht="14.5" customHeight="1" x14ac:dyDescent="0.35">
      <c r="A5" s="13" t="s">
        <v>34</v>
      </c>
      <c r="B5" s="13" t="s">
        <v>18</v>
      </c>
      <c r="C5" s="13" t="s">
        <v>19</v>
      </c>
      <c r="D5" s="13" t="s">
        <v>20</v>
      </c>
      <c r="E5" s="13" t="s">
        <v>31</v>
      </c>
      <c r="F5" s="13" t="s">
        <v>22</v>
      </c>
      <c r="G5" s="13">
        <v>58.22</v>
      </c>
      <c r="H5" s="13">
        <v>8</v>
      </c>
      <c r="I5" s="13">
        <v>23.288</v>
      </c>
      <c r="J5">
        <v>489.048</v>
      </c>
      <c r="K5" s="1">
        <v>43492</v>
      </c>
      <c r="L5" s="2">
        <v>0.85625000000000007</v>
      </c>
      <c r="M5" t="s">
        <v>23</v>
      </c>
      <c r="N5">
        <v>465.76</v>
      </c>
      <c r="O5">
        <v>4.7619047620000003</v>
      </c>
      <c r="P5">
        <v>23.288</v>
      </c>
      <c r="Q5">
        <v>8.4</v>
      </c>
      <c r="S5" s="74"/>
      <c r="T5" s="74"/>
      <c r="U5" s="74"/>
      <c r="V5" s="74"/>
      <c r="W5" s="74"/>
    </row>
    <row r="6" spans="1:23" x14ac:dyDescent="0.35">
      <c r="A6" s="13" t="s">
        <v>35</v>
      </c>
      <c r="B6" s="13" t="s">
        <v>18</v>
      </c>
      <c r="C6" s="13" t="s">
        <v>19</v>
      </c>
      <c r="D6" s="13" t="s">
        <v>27</v>
      </c>
      <c r="E6" s="13" t="s">
        <v>31</v>
      </c>
      <c r="F6" s="13" t="s">
        <v>36</v>
      </c>
      <c r="G6" s="13">
        <v>86.31</v>
      </c>
      <c r="H6" s="13">
        <v>7</v>
      </c>
      <c r="I6" s="13">
        <v>30.208500000000001</v>
      </c>
      <c r="J6">
        <v>634.37850000000003</v>
      </c>
      <c r="K6" s="1">
        <v>43504</v>
      </c>
      <c r="L6" s="2">
        <v>0.44236111111111115</v>
      </c>
      <c r="M6" t="s">
        <v>23</v>
      </c>
      <c r="N6">
        <v>604.16999999999996</v>
      </c>
      <c r="O6">
        <v>4.7619047620000003</v>
      </c>
      <c r="P6">
        <v>30.208500000000001</v>
      </c>
      <c r="Q6">
        <v>5.3</v>
      </c>
      <c r="S6" s="74"/>
      <c r="T6" s="74"/>
      <c r="U6" s="74"/>
      <c r="V6" s="74"/>
      <c r="W6" s="74"/>
    </row>
    <row r="7" spans="1:23" x14ac:dyDescent="0.35">
      <c r="A7" s="13" t="s">
        <v>37</v>
      </c>
      <c r="B7" s="13" t="s">
        <v>25</v>
      </c>
      <c r="C7" s="13" t="s">
        <v>26</v>
      </c>
      <c r="D7" s="13" t="s">
        <v>27</v>
      </c>
      <c r="E7" s="13" t="s">
        <v>31</v>
      </c>
      <c r="F7" s="13" t="s">
        <v>28</v>
      </c>
      <c r="G7" s="13">
        <v>85.39</v>
      </c>
      <c r="H7" s="13">
        <v>7</v>
      </c>
      <c r="I7" s="13">
        <v>29.886500000000002</v>
      </c>
      <c r="J7">
        <v>627.61649999999997</v>
      </c>
      <c r="K7" s="1">
        <v>43549</v>
      </c>
      <c r="L7" s="2">
        <v>0.77083333333333337</v>
      </c>
      <c r="M7" t="s">
        <v>23</v>
      </c>
      <c r="N7">
        <v>597.73</v>
      </c>
      <c r="O7">
        <v>4.7619047620000003</v>
      </c>
      <c r="P7">
        <v>29.886500000000002</v>
      </c>
      <c r="Q7">
        <v>4.0999999999999996</v>
      </c>
      <c r="S7" s="74"/>
      <c r="T7" s="74"/>
      <c r="U7" s="74"/>
      <c r="V7" s="74"/>
      <c r="W7" s="74"/>
    </row>
    <row r="8" spans="1:23" x14ac:dyDescent="0.35">
      <c r="A8" s="13" t="s">
        <v>38</v>
      </c>
      <c r="B8" s="13" t="s">
        <v>18</v>
      </c>
      <c r="C8" s="13" t="s">
        <v>19</v>
      </c>
      <c r="D8" s="13" t="s">
        <v>20</v>
      </c>
      <c r="E8" s="13" t="s">
        <v>21</v>
      </c>
      <c r="F8" s="13" t="s">
        <v>28</v>
      </c>
      <c r="G8" s="13">
        <v>68.84</v>
      </c>
      <c r="H8" s="13">
        <v>6</v>
      </c>
      <c r="I8" s="13">
        <v>20.652000000000001</v>
      </c>
      <c r="J8">
        <v>433.69200000000001</v>
      </c>
      <c r="K8" s="1">
        <v>43521</v>
      </c>
      <c r="L8" s="2">
        <v>0.60833333333333328</v>
      </c>
      <c r="M8" t="s">
        <v>23</v>
      </c>
      <c r="N8">
        <v>413.04</v>
      </c>
      <c r="O8">
        <v>4.7619047620000003</v>
      </c>
      <c r="P8">
        <v>20.652000000000001</v>
      </c>
      <c r="Q8">
        <v>5.8</v>
      </c>
      <c r="S8" s="74"/>
      <c r="T8" s="74"/>
      <c r="U8" s="74"/>
      <c r="V8" s="74"/>
      <c r="W8" s="74"/>
    </row>
    <row r="9" spans="1:23" x14ac:dyDescent="0.35">
      <c r="A9" s="13" t="s">
        <v>39</v>
      </c>
      <c r="B9" s="13" t="s">
        <v>25</v>
      </c>
      <c r="C9" s="13" t="s">
        <v>26</v>
      </c>
      <c r="D9" s="13" t="s">
        <v>27</v>
      </c>
      <c r="E9" s="13" t="s">
        <v>21</v>
      </c>
      <c r="F9" s="13" t="s">
        <v>32</v>
      </c>
      <c r="G9" s="13">
        <v>73.56</v>
      </c>
      <c r="H9" s="13">
        <v>10</v>
      </c>
      <c r="I9" s="13">
        <v>36.78</v>
      </c>
      <c r="J9">
        <v>772.38</v>
      </c>
      <c r="K9" s="1">
        <v>43520</v>
      </c>
      <c r="L9" s="2">
        <v>0.48472222222222222</v>
      </c>
      <c r="M9" t="s">
        <v>23</v>
      </c>
      <c r="N9">
        <v>735.6</v>
      </c>
      <c r="O9">
        <v>4.7619047620000003</v>
      </c>
      <c r="P9">
        <v>36.78</v>
      </c>
      <c r="Q9">
        <v>8</v>
      </c>
      <c r="S9" s="74"/>
      <c r="T9" s="74"/>
      <c r="U9" s="74"/>
      <c r="V9" s="74"/>
      <c r="W9" s="74"/>
    </row>
    <row r="10" spans="1:23" x14ac:dyDescent="0.35">
      <c r="A10" s="13" t="s">
        <v>40</v>
      </c>
      <c r="B10" s="13" t="s">
        <v>18</v>
      </c>
      <c r="C10" s="13" t="s">
        <v>19</v>
      </c>
      <c r="D10" s="13" t="s">
        <v>20</v>
      </c>
      <c r="E10" s="13" t="s">
        <v>21</v>
      </c>
      <c r="F10" s="13" t="s">
        <v>22</v>
      </c>
      <c r="G10" s="13">
        <v>36.26</v>
      </c>
      <c r="H10" s="13">
        <v>2</v>
      </c>
      <c r="I10" s="13">
        <v>3.6259999999999999</v>
      </c>
      <c r="J10">
        <v>76.146000000000001</v>
      </c>
      <c r="K10" s="1">
        <v>43475</v>
      </c>
      <c r="L10" s="2">
        <v>0.71875</v>
      </c>
      <c r="M10" t="s">
        <v>33</v>
      </c>
      <c r="N10">
        <v>72.52</v>
      </c>
      <c r="O10">
        <v>4.7619047620000003</v>
      </c>
      <c r="P10">
        <v>3.6259999999999999</v>
      </c>
      <c r="Q10">
        <v>7.2</v>
      </c>
      <c r="S10" s="74"/>
      <c r="T10" s="74"/>
      <c r="U10" s="74"/>
      <c r="V10" s="74"/>
      <c r="W10" s="74"/>
    </row>
    <row r="11" spans="1:23" x14ac:dyDescent="0.35">
      <c r="A11" s="13" t="s">
        <v>41</v>
      </c>
      <c r="B11" s="13" t="s">
        <v>42</v>
      </c>
      <c r="C11" s="13" t="s">
        <v>43</v>
      </c>
      <c r="D11" s="13" t="s">
        <v>20</v>
      </c>
      <c r="E11" s="13" t="s">
        <v>21</v>
      </c>
      <c r="F11" s="13" t="s">
        <v>44</v>
      </c>
      <c r="G11" s="13">
        <v>54.84</v>
      </c>
      <c r="H11" s="13">
        <v>3</v>
      </c>
      <c r="I11" s="13">
        <v>8.2260000000000009</v>
      </c>
      <c r="J11">
        <v>172.74600000000001</v>
      </c>
      <c r="K11" s="1">
        <v>43516</v>
      </c>
      <c r="L11" s="2">
        <v>0.56041666666666667</v>
      </c>
      <c r="M11" t="s">
        <v>33</v>
      </c>
      <c r="N11">
        <v>164.52</v>
      </c>
      <c r="O11">
        <v>4.7619047620000003</v>
      </c>
      <c r="P11">
        <v>8.2260000000000009</v>
      </c>
      <c r="Q11">
        <v>5.9</v>
      </c>
    </row>
    <row r="12" spans="1:23" x14ac:dyDescent="0.35">
      <c r="A12" s="13" t="s">
        <v>45</v>
      </c>
      <c r="B12" s="13" t="s">
        <v>42</v>
      </c>
      <c r="C12" s="13" t="s">
        <v>43</v>
      </c>
      <c r="D12" s="13" t="s">
        <v>20</v>
      </c>
      <c r="E12" s="13" t="s">
        <v>21</v>
      </c>
      <c r="F12" s="13" t="s">
        <v>46</v>
      </c>
      <c r="G12" s="13">
        <v>14.48</v>
      </c>
      <c r="H12" s="13">
        <v>4</v>
      </c>
      <c r="I12" s="13">
        <v>2.8959999999999999</v>
      </c>
      <c r="J12">
        <v>60.816000000000003</v>
      </c>
      <c r="K12" s="1">
        <v>43502</v>
      </c>
      <c r="L12" s="2">
        <v>0.75486111111111109</v>
      </c>
      <c r="M12" t="s">
        <v>23</v>
      </c>
      <c r="N12">
        <v>57.92</v>
      </c>
      <c r="O12">
        <v>4.7619047620000003</v>
      </c>
      <c r="P12">
        <v>2.8959999999999999</v>
      </c>
      <c r="Q12">
        <v>4.5</v>
      </c>
    </row>
    <row r="13" spans="1:23" x14ac:dyDescent="0.35">
      <c r="A13" s="13" t="s">
        <v>47</v>
      </c>
      <c r="B13" s="13" t="s">
        <v>42</v>
      </c>
      <c r="C13" s="13" t="s">
        <v>43</v>
      </c>
      <c r="D13" s="13" t="s">
        <v>20</v>
      </c>
      <c r="E13" s="13" t="s">
        <v>31</v>
      </c>
      <c r="F13" s="13" t="s">
        <v>28</v>
      </c>
      <c r="G13" s="13">
        <v>25.51</v>
      </c>
      <c r="H13" s="13">
        <v>4</v>
      </c>
      <c r="I13" s="13">
        <v>5.1020000000000003</v>
      </c>
      <c r="J13">
        <v>107.142</v>
      </c>
      <c r="K13" s="1">
        <v>43533</v>
      </c>
      <c r="L13" s="2">
        <v>0.7104166666666667</v>
      </c>
      <c r="M13" t="s">
        <v>29</v>
      </c>
      <c r="N13">
        <v>102.04</v>
      </c>
      <c r="O13">
        <v>4.7619047620000003</v>
      </c>
      <c r="P13">
        <v>5.1020000000000003</v>
      </c>
      <c r="Q13">
        <v>6.8</v>
      </c>
    </row>
    <row r="14" spans="1:23" x14ac:dyDescent="0.35">
      <c r="A14" s="13" t="s">
        <v>48</v>
      </c>
      <c r="B14" s="13" t="s">
        <v>18</v>
      </c>
      <c r="C14" s="13" t="s">
        <v>19</v>
      </c>
      <c r="D14" s="13" t="s">
        <v>27</v>
      </c>
      <c r="E14" s="13" t="s">
        <v>21</v>
      </c>
      <c r="F14" s="13" t="s">
        <v>28</v>
      </c>
      <c r="G14" s="13">
        <v>46.95</v>
      </c>
      <c r="H14" s="13">
        <v>5</v>
      </c>
      <c r="I14" s="13">
        <v>11.737500000000001</v>
      </c>
      <c r="J14">
        <v>246.48750000000001</v>
      </c>
      <c r="K14" s="1">
        <v>43508</v>
      </c>
      <c r="L14" s="2">
        <v>0.43402777777777773</v>
      </c>
      <c r="M14" t="s">
        <v>23</v>
      </c>
      <c r="N14">
        <v>234.75</v>
      </c>
      <c r="O14">
        <v>4.7619047620000003</v>
      </c>
      <c r="P14">
        <v>11.737500000000001</v>
      </c>
      <c r="Q14">
        <v>7.1</v>
      </c>
    </row>
    <row r="15" spans="1:23" x14ac:dyDescent="0.35">
      <c r="A15" s="13" t="s">
        <v>49</v>
      </c>
      <c r="B15" s="13" t="s">
        <v>18</v>
      </c>
      <c r="C15" s="13" t="s">
        <v>19</v>
      </c>
      <c r="D15" s="13" t="s">
        <v>27</v>
      </c>
      <c r="E15" s="13" t="s">
        <v>31</v>
      </c>
      <c r="F15" s="13" t="s">
        <v>44</v>
      </c>
      <c r="G15" s="13">
        <v>43.19</v>
      </c>
      <c r="H15" s="13">
        <v>10</v>
      </c>
      <c r="I15" s="13">
        <v>21.594999999999999</v>
      </c>
      <c r="J15">
        <v>453.495</v>
      </c>
      <c r="K15" s="1">
        <v>43503</v>
      </c>
      <c r="L15" s="2">
        <v>0.70000000000000007</v>
      </c>
      <c r="M15" t="s">
        <v>23</v>
      </c>
      <c r="N15">
        <v>431.9</v>
      </c>
      <c r="O15">
        <v>4.7619047620000003</v>
      </c>
      <c r="P15">
        <v>21.594999999999999</v>
      </c>
      <c r="Q15">
        <v>8.1999999999999993</v>
      </c>
    </row>
    <row r="16" spans="1:23" x14ac:dyDescent="0.35">
      <c r="A16" s="13" t="s">
        <v>50</v>
      </c>
      <c r="B16" s="13" t="s">
        <v>18</v>
      </c>
      <c r="C16" s="13" t="s">
        <v>19</v>
      </c>
      <c r="D16" s="13" t="s">
        <v>27</v>
      </c>
      <c r="E16" s="13" t="s">
        <v>21</v>
      </c>
      <c r="F16" s="13" t="s">
        <v>22</v>
      </c>
      <c r="G16" s="13">
        <v>71.38</v>
      </c>
      <c r="H16" s="13">
        <v>10</v>
      </c>
      <c r="I16" s="13">
        <v>35.69</v>
      </c>
      <c r="J16">
        <v>749.49</v>
      </c>
      <c r="K16" s="1">
        <v>43553</v>
      </c>
      <c r="L16" s="2">
        <v>0.80625000000000002</v>
      </c>
      <c r="M16" t="s">
        <v>29</v>
      </c>
      <c r="N16">
        <v>713.8</v>
      </c>
      <c r="O16">
        <v>4.7619047620000003</v>
      </c>
      <c r="P16">
        <v>35.69</v>
      </c>
      <c r="Q16">
        <v>5.7</v>
      </c>
    </row>
    <row r="17" spans="1:17" x14ac:dyDescent="0.35">
      <c r="A17" s="13" t="s">
        <v>51</v>
      </c>
      <c r="B17" s="13" t="s">
        <v>42</v>
      </c>
      <c r="C17" s="13" t="s">
        <v>43</v>
      </c>
      <c r="D17" s="13" t="s">
        <v>20</v>
      </c>
      <c r="E17" s="13" t="s">
        <v>21</v>
      </c>
      <c r="F17" s="13" t="s">
        <v>36</v>
      </c>
      <c r="G17" s="13">
        <v>93.72</v>
      </c>
      <c r="H17" s="13">
        <v>6</v>
      </c>
      <c r="I17" s="13">
        <v>28.116</v>
      </c>
      <c r="J17">
        <v>590.43600000000004</v>
      </c>
      <c r="K17" s="1">
        <v>43480</v>
      </c>
      <c r="L17" s="2">
        <v>0.67986111111111114</v>
      </c>
      <c r="M17" t="s">
        <v>29</v>
      </c>
      <c r="N17">
        <v>562.32000000000005</v>
      </c>
      <c r="O17">
        <v>4.7619047620000003</v>
      </c>
      <c r="P17">
        <v>28.116</v>
      </c>
      <c r="Q17">
        <v>4.5</v>
      </c>
    </row>
    <row r="18" spans="1:17" x14ac:dyDescent="0.35">
      <c r="A18" s="13" t="s">
        <v>52</v>
      </c>
      <c r="B18" s="13" t="s">
        <v>18</v>
      </c>
      <c r="C18" s="13" t="s">
        <v>19</v>
      </c>
      <c r="D18" s="13" t="s">
        <v>20</v>
      </c>
      <c r="E18" s="13" t="s">
        <v>21</v>
      </c>
      <c r="F18" s="13" t="s">
        <v>22</v>
      </c>
      <c r="G18" s="13">
        <v>68.930000000000007</v>
      </c>
      <c r="H18" s="13">
        <v>7</v>
      </c>
      <c r="I18" s="13">
        <v>24.125499999999999</v>
      </c>
      <c r="J18">
        <v>506.63549999999998</v>
      </c>
      <c r="K18" s="1">
        <v>43535</v>
      </c>
      <c r="L18" s="2">
        <v>0.4604166666666667</v>
      </c>
      <c r="M18" t="s">
        <v>33</v>
      </c>
      <c r="N18">
        <v>482.51</v>
      </c>
      <c r="O18">
        <v>4.7619047620000003</v>
      </c>
      <c r="P18">
        <v>24.125499999999999</v>
      </c>
      <c r="Q18">
        <v>4.5999999999999996</v>
      </c>
    </row>
    <row r="19" spans="1:17" x14ac:dyDescent="0.35">
      <c r="A19" s="13" t="s">
        <v>53</v>
      </c>
      <c r="B19" s="13" t="s">
        <v>18</v>
      </c>
      <c r="C19" s="13" t="s">
        <v>19</v>
      </c>
      <c r="D19" s="13" t="s">
        <v>27</v>
      </c>
      <c r="E19" s="13" t="s">
        <v>31</v>
      </c>
      <c r="F19" s="13" t="s">
        <v>36</v>
      </c>
      <c r="G19" s="13">
        <v>72.61</v>
      </c>
      <c r="H19" s="13">
        <v>6</v>
      </c>
      <c r="I19" s="13">
        <v>21.783000000000001</v>
      </c>
      <c r="J19">
        <v>457.44299999999998</v>
      </c>
      <c r="K19" s="1">
        <v>43466</v>
      </c>
      <c r="L19" s="2">
        <v>0.44375000000000003</v>
      </c>
      <c r="M19" t="s">
        <v>33</v>
      </c>
      <c r="N19">
        <v>435.66</v>
      </c>
      <c r="O19">
        <v>4.7619047620000003</v>
      </c>
      <c r="P19">
        <v>21.783000000000001</v>
      </c>
      <c r="Q19">
        <v>6.9</v>
      </c>
    </row>
    <row r="20" spans="1:17" x14ac:dyDescent="0.35">
      <c r="A20" s="13" t="s">
        <v>54</v>
      </c>
      <c r="B20" s="13" t="s">
        <v>18</v>
      </c>
      <c r="C20" s="13" t="s">
        <v>19</v>
      </c>
      <c r="D20" s="13" t="s">
        <v>27</v>
      </c>
      <c r="E20" s="13" t="s">
        <v>31</v>
      </c>
      <c r="F20" s="13" t="s">
        <v>44</v>
      </c>
      <c r="G20" s="13">
        <v>54.67</v>
      </c>
      <c r="H20" s="13">
        <v>3</v>
      </c>
      <c r="I20" s="13">
        <v>8.2004999999999999</v>
      </c>
      <c r="J20">
        <v>172.2105</v>
      </c>
      <c r="K20" s="1">
        <v>43486</v>
      </c>
      <c r="L20" s="2">
        <v>0.75</v>
      </c>
      <c r="M20" t="s">
        <v>33</v>
      </c>
      <c r="N20">
        <v>164.01</v>
      </c>
      <c r="O20">
        <v>4.7619047620000003</v>
      </c>
      <c r="P20">
        <v>8.2004999999999999</v>
      </c>
      <c r="Q20">
        <v>8.6</v>
      </c>
    </row>
    <row r="21" spans="1:17" x14ac:dyDescent="0.35">
      <c r="A21" s="13" t="s">
        <v>55</v>
      </c>
      <c r="B21" s="13" t="s">
        <v>42</v>
      </c>
      <c r="C21" s="13" t="s">
        <v>43</v>
      </c>
      <c r="D21" s="13" t="s">
        <v>27</v>
      </c>
      <c r="E21" s="13" t="s">
        <v>21</v>
      </c>
      <c r="F21" s="13" t="s">
        <v>32</v>
      </c>
      <c r="G21" s="13">
        <v>40.299999999999997</v>
      </c>
      <c r="H21" s="13">
        <v>2</v>
      </c>
      <c r="I21" s="13">
        <v>4.03</v>
      </c>
      <c r="J21">
        <v>84.63</v>
      </c>
      <c r="K21" s="1">
        <v>43535</v>
      </c>
      <c r="L21" s="2">
        <v>0.64583333333333337</v>
      </c>
      <c r="M21" t="s">
        <v>23</v>
      </c>
      <c r="N21">
        <v>80.599999999999994</v>
      </c>
      <c r="O21">
        <v>4.7619047620000003</v>
      </c>
      <c r="P21">
        <v>4.03</v>
      </c>
      <c r="Q21">
        <v>4.4000000000000004</v>
      </c>
    </row>
    <row r="22" spans="1:17" x14ac:dyDescent="0.35">
      <c r="A22" s="13" t="s">
        <v>56</v>
      </c>
      <c r="B22" s="13" t="s">
        <v>25</v>
      </c>
      <c r="C22" s="13" t="s">
        <v>26</v>
      </c>
      <c r="D22" s="13" t="s">
        <v>20</v>
      </c>
      <c r="E22" s="13" t="s">
        <v>31</v>
      </c>
      <c r="F22" s="13" t="s">
        <v>28</v>
      </c>
      <c r="G22" s="13">
        <v>86.04</v>
      </c>
      <c r="H22" s="13">
        <v>5</v>
      </c>
      <c r="I22" s="13">
        <v>21.51</v>
      </c>
      <c r="J22">
        <v>451.71</v>
      </c>
      <c r="K22" s="1">
        <v>43521</v>
      </c>
      <c r="L22" s="2">
        <v>0.47500000000000003</v>
      </c>
      <c r="M22" t="s">
        <v>23</v>
      </c>
      <c r="N22">
        <v>430.2</v>
      </c>
      <c r="O22">
        <v>4.7619047620000003</v>
      </c>
      <c r="P22">
        <v>21.51</v>
      </c>
      <c r="Q22">
        <v>4.8</v>
      </c>
    </row>
    <row r="23" spans="1:17" x14ac:dyDescent="0.35">
      <c r="A23" s="13" t="s">
        <v>57</v>
      </c>
      <c r="B23" s="13" t="s">
        <v>42</v>
      </c>
      <c r="C23" s="13" t="s">
        <v>43</v>
      </c>
      <c r="D23" s="13" t="s">
        <v>27</v>
      </c>
      <c r="E23" s="13" t="s">
        <v>31</v>
      </c>
      <c r="F23" s="13" t="s">
        <v>22</v>
      </c>
      <c r="G23" s="13">
        <v>87.98</v>
      </c>
      <c r="H23" s="13">
        <v>3</v>
      </c>
      <c r="I23" s="13">
        <v>13.196999999999999</v>
      </c>
      <c r="J23">
        <v>277.137</v>
      </c>
      <c r="K23" s="1">
        <v>43529</v>
      </c>
      <c r="L23" s="2">
        <v>0.44444444444444442</v>
      </c>
      <c r="M23" t="s">
        <v>23</v>
      </c>
      <c r="N23">
        <v>263.94</v>
      </c>
      <c r="O23">
        <v>4.7619047620000003</v>
      </c>
      <c r="P23">
        <v>13.196999999999999</v>
      </c>
      <c r="Q23">
        <v>5.0999999999999996</v>
      </c>
    </row>
    <row r="24" spans="1:17" x14ac:dyDescent="0.35">
      <c r="A24" s="13" t="s">
        <v>58</v>
      </c>
      <c r="B24" s="13" t="s">
        <v>42</v>
      </c>
      <c r="C24" s="13" t="s">
        <v>43</v>
      </c>
      <c r="D24" s="13" t="s">
        <v>27</v>
      </c>
      <c r="E24" s="13" t="s">
        <v>31</v>
      </c>
      <c r="F24" s="13" t="s">
        <v>32</v>
      </c>
      <c r="G24" s="13">
        <v>33.200000000000003</v>
      </c>
      <c r="H24" s="13">
        <v>2</v>
      </c>
      <c r="I24" s="13">
        <v>3.32</v>
      </c>
      <c r="J24">
        <v>69.72</v>
      </c>
      <c r="K24" s="1">
        <v>43539</v>
      </c>
      <c r="L24" s="2">
        <v>0.51388888888888895</v>
      </c>
      <c r="M24" t="s">
        <v>33</v>
      </c>
      <c r="N24">
        <v>66.400000000000006</v>
      </c>
      <c r="O24">
        <v>4.7619047620000003</v>
      </c>
      <c r="P24">
        <v>3.32</v>
      </c>
      <c r="Q24">
        <v>4.4000000000000004</v>
      </c>
    </row>
    <row r="25" spans="1:17" x14ac:dyDescent="0.35">
      <c r="A25" s="13" t="s">
        <v>59</v>
      </c>
      <c r="B25" s="13" t="s">
        <v>18</v>
      </c>
      <c r="C25" s="13" t="s">
        <v>19</v>
      </c>
      <c r="D25" s="13" t="s">
        <v>27</v>
      </c>
      <c r="E25" s="13" t="s">
        <v>31</v>
      </c>
      <c r="F25" s="13" t="s">
        <v>28</v>
      </c>
      <c r="G25" s="13">
        <v>34.56</v>
      </c>
      <c r="H25" s="13">
        <v>5</v>
      </c>
      <c r="I25" s="13">
        <v>8.64</v>
      </c>
      <c r="J25">
        <v>181.44</v>
      </c>
      <c r="K25" s="1">
        <v>43513</v>
      </c>
      <c r="L25" s="2">
        <v>0.46875</v>
      </c>
      <c r="M25" t="s">
        <v>23</v>
      </c>
      <c r="N25">
        <v>172.8</v>
      </c>
      <c r="O25">
        <v>4.7619047620000003</v>
      </c>
      <c r="P25">
        <v>8.64</v>
      </c>
      <c r="Q25">
        <v>9.9</v>
      </c>
    </row>
    <row r="26" spans="1:17" x14ac:dyDescent="0.35">
      <c r="A26" s="13" t="s">
        <v>60</v>
      </c>
      <c r="B26" s="13" t="s">
        <v>18</v>
      </c>
      <c r="C26" s="13" t="s">
        <v>19</v>
      </c>
      <c r="D26" s="13" t="s">
        <v>20</v>
      </c>
      <c r="E26" s="13" t="s">
        <v>31</v>
      </c>
      <c r="F26" s="13" t="s">
        <v>36</v>
      </c>
      <c r="G26" s="13">
        <v>88.63</v>
      </c>
      <c r="H26" s="13">
        <v>3</v>
      </c>
      <c r="I26" s="13">
        <v>13.294499999999999</v>
      </c>
      <c r="J26">
        <v>279.18450000000001</v>
      </c>
      <c r="K26" s="1">
        <v>43526</v>
      </c>
      <c r="L26" s="2">
        <v>0.73333333333333339</v>
      </c>
      <c r="M26" t="s">
        <v>23</v>
      </c>
      <c r="N26">
        <v>265.89</v>
      </c>
      <c r="O26">
        <v>4.7619047620000003</v>
      </c>
      <c r="P26">
        <v>13.294499999999999</v>
      </c>
      <c r="Q26">
        <v>6</v>
      </c>
    </row>
    <row r="27" spans="1:17" x14ac:dyDescent="0.35">
      <c r="A27" s="13" t="s">
        <v>61</v>
      </c>
      <c r="B27" s="13" t="s">
        <v>18</v>
      </c>
      <c r="C27" s="13" t="s">
        <v>19</v>
      </c>
      <c r="D27" s="13" t="s">
        <v>20</v>
      </c>
      <c r="E27" s="13" t="s">
        <v>21</v>
      </c>
      <c r="F27" s="13" t="s">
        <v>32</v>
      </c>
      <c r="G27" s="13">
        <v>52.59</v>
      </c>
      <c r="H27" s="13">
        <v>8</v>
      </c>
      <c r="I27" s="13">
        <v>21.036000000000001</v>
      </c>
      <c r="J27">
        <v>441.75599999999997</v>
      </c>
      <c r="K27" s="1">
        <v>43546</v>
      </c>
      <c r="L27" s="2">
        <v>0.80555555555555547</v>
      </c>
      <c r="M27" t="s">
        <v>33</v>
      </c>
      <c r="N27">
        <v>420.72</v>
      </c>
      <c r="O27">
        <v>4.7619047620000003</v>
      </c>
      <c r="P27">
        <v>21.036000000000001</v>
      </c>
      <c r="Q27">
        <v>8.5</v>
      </c>
    </row>
    <row r="28" spans="1:17" x14ac:dyDescent="0.35">
      <c r="A28" s="13" t="s">
        <v>62</v>
      </c>
      <c r="B28" s="13" t="s">
        <v>42</v>
      </c>
      <c r="C28" s="13" t="s">
        <v>43</v>
      </c>
      <c r="D28" s="13" t="s">
        <v>27</v>
      </c>
      <c r="E28" s="13" t="s">
        <v>31</v>
      </c>
      <c r="F28" s="13" t="s">
        <v>46</v>
      </c>
      <c r="G28" s="13">
        <v>33.520000000000003</v>
      </c>
      <c r="H28" s="13">
        <v>1</v>
      </c>
      <c r="I28" s="13">
        <v>1.6759999999999999</v>
      </c>
      <c r="J28">
        <v>35.195999999999998</v>
      </c>
      <c r="K28" s="1">
        <v>43504</v>
      </c>
      <c r="L28" s="2">
        <v>0.64652777777777781</v>
      </c>
      <c r="M28" t="s">
        <v>29</v>
      </c>
      <c r="N28">
        <v>33.520000000000003</v>
      </c>
      <c r="O28">
        <v>4.7619047620000003</v>
      </c>
      <c r="P28">
        <v>1.6759999999999999</v>
      </c>
      <c r="Q28">
        <v>6.7</v>
      </c>
    </row>
    <row r="29" spans="1:17" x14ac:dyDescent="0.35">
      <c r="A29" s="13" t="s">
        <v>63</v>
      </c>
      <c r="B29" s="13" t="s">
        <v>18</v>
      </c>
      <c r="C29" s="13" t="s">
        <v>19</v>
      </c>
      <c r="D29" s="13" t="s">
        <v>27</v>
      </c>
      <c r="E29" s="13" t="s">
        <v>21</v>
      </c>
      <c r="F29" s="13" t="s">
        <v>46</v>
      </c>
      <c r="G29" s="13">
        <v>87.67</v>
      </c>
      <c r="H29" s="13">
        <v>2</v>
      </c>
      <c r="I29" s="13">
        <v>8.7669999999999995</v>
      </c>
      <c r="J29">
        <v>184.107</v>
      </c>
      <c r="K29" s="1">
        <v>43534</v>
      </c>
      <c r="L29" s="2">
        <v>0.51180555555555551</v>
      </c>
      <c r="M29" t="s">
        <v>33</v>
      </c>
      <c r="N29">
        <v>175.34</v>
      </c>
      <c r="O29">
        <v>4.7619047620000003</v>
      </c>
      <c r="P29">
        <v>8.7669999999999995</v>
      </c>
      <c r="Q29">
        <v>7.7</v>
      </c>
    </row>
    <row r="30" spans="1:17" x14ac:dyDescent="0.35">
      <c r="A30" s="13" t="s">
        <v>64</v>
      </c>
      <c r="B30" s="13" t="s">
        <v>42</v>
      </c>
      <c r="C30" s="13" t="s">
        <v>43</v>
      </c>
      <c r="D30" s="13" t="s">
        <v>27</v>
      </c>
      <c r="E30" s="13" t="s">
        <v>21</v>
      </c>
      <c r="F30" s="13" t="s">
        <v>44</v>
      </c>
      <c r="G30" s="13">
        <v>88.36</v>
      </c>
      <c r="H30" s="13">
        <v>5</v>
      </c>
      <c r="I30" s="13">
        <v>22.09</v>
      </c>
      <c r="J30">
        <v>463.89</v>
      </c>
      <c r="K30" s="1">
        <v>43490</v>
      </c>
      <c r="L30" s="2">
        <v>0.82500000000000007</v>
      </c>
      <c r="M30" t="s">
        <v>29</v>
      </c>
      <c r="N30">
        <v>441.8</v>
      </c>
      <c r="O30">
        <v>4.7619047620000003</v>
      </c>
      <c r="P30">
        <v>22.09</v>
      </c>
      <c r="Q30">
        <v>9.6</v>
      </c>
    </row>
    <row r="31" spans="1:17" x14ac:dyDescent="0.35">
      <c r="A31" s="13" t="s">
        <v>65</v>
      </c>
      <c r="B31" s="13" t="s">
        <v>18</v>
      </c>
      <c r="C31" s="13" t="s">
        <v>19</v>
      </c>
      <c r="D31" s="13" t="s">
        <v>27</v>
      </c>
      <c r="E31" s="13" t="s">
        <v>31</v>
      </c>
      <c r="F31" s="13" t="s">
        <v>22</v>
      </c>
      <c r="G31" s="13">
        <v>24.89</v>
      </c>
      <c r="H31" s="13">
        <v>9</v>
      </c>
      <c r="I31" s="13">
        <v>11.2005</v>
      </c>
      <c r="J31">
        <v>235.2105</v>
      </c>
      <c r="K31" s="1">
        <v>43539</v>
      </c>
      <c r="L31" s="2">
        <v>0.65</v>
      </c>
      <c r="M31" t="s">
        <v>29</v>
      </c>
      <c r="N31">
        <v>224.01</v>
      </c>
      <c r="O31">
        <v>4.7619047620000003</v>
      </c>
      <c r="P31">
        <v>11.2005</v>
      </c>
      <c r="Q31">
        <v>7.4</v>
      </c>
    </row>
    <row r="32" spans="1:17" x14ac:dyDescent="0.35">
      <c r="A32" s="13" t="s">
        <v>66</v>
      </c>
      <c r="B32" s="13" t="s">
        <v>42</v>
      </c>
      <c r="C32" s="13" t="s">
        <v>43</v>
      </c>
      <c r="D32" s="13" t="s">
        <v>27</v>
      </c>
      <c r="E32" s="13" t="s">
        <v>31</v>
      </c>
      <c r="F32" s="13" t="s">
        <v>46</v>
      </c>
      <c r="G32" s="13">
        <v>94.13</v>
      </c>
      <c r="H32" s="13">
        <v>5</v>
      </c>
      <c r="I32" s="13">
        <v>23.532499999999999</v>
      </c>
      <c r="J32">
        <v>494.1825</v>
      </c>
      <c r="K32" s="1">
        <v>43521</v>
      </c>
      <c r="L32" s="2">
        <v>0.81874999999999998</v>
      </c>
      <c r="M32" t="s">
        <v>33</v>
      </c>
      <c r="N32">
        <v>470.65</v>
      </c>
      <c r="O32">
        <v>4.7619047620000003</v>
      </c>
      <c r="P32">
        <v>23.532499999999999</v>
      </c>
      <c r="Q32">
        <v>4.8</v>
      </c>
    </row>
    <row r="33" spans="1:17" x14ac:dyDescent="0.35">
      <c r="A33" s="13" t="s">
        <v>67</v>
      </c>
      <c r="B33" s="13" t="s">
        <v>42</v>
      </c>
      <c r="C33" s="13" t="s">
        <v>43</v>
      </c>
      <c r="D33" s="13" t="s">
        <v>20</v>
      </c>
      <c r="E33" s="13" t="s">
        <v>31</v>
      </c>
      <c r="F33" s="13" t="s">
        <v>36</v>
      </c>
      <c r="G33" s="13">
        <v>78.069999999999993</v>
      </c>
      <c r="H33" s="13">
        <v>9</v>
      </c>
      <c r="I33" s="13">
        <v>35.131500000000003</v>
      </c>
      <c r="J33">
        <v>737.76149999999996</v>
      </c>
      <c r="K33" s="1">
        <v>43493</v>
      </c>
      <c r="L33" s="2">
        <v>0.52986111111111112</v>
      </c>
      <c r="M33" t="s">
        <v>29</v>
      </c>
      <c r="N33">
        <v>702.63</v>
      </c>
      <c r="O33">
        <v>4.7619047620000003</v>
      </c>
      <c r="P33">
        <v>35.131500000000003</v>
      </c>
      <c r="Q33">
        <v>4.5</v>
      </c>
    </row>
    <row r="34" spans="1:17" x14ac:dyDescent="0.35">
      <c r="A34" s="13" t="s">
        <v>68</v>
      </c>
      <c r="B34" s="13" t="s">
        <v>42</v>
      </c>
      <c r="C34" s="13" t="s">
        <v>43</v>
      </c>
      <c r="D34" s="13" t="s">
        <v>27</v>
      </c>
      <c r="E34" s="13" t="s">
        <v>31</v>
      </c>
      <c r="F34" s="13" t="s">
        <v>36</v>
      </c>
      <c r="G34" s="13">
        <v>83.78</v>
      </c>
      <c r="H34" s="13">
        <v>8</v>
      </c>
      <c r="I34" s="13">
        <v>33.512</v>
      </c>
      <c r="J34">
        <v>703.75199999999995</v>
      </c>
      <c r="K34" s="1">
        <v>43475</v>
      </c>
      <c r="L34" s="2">
        <v>0.61736111111111114</v>
      </c>
      <c r="M34" t="s">
        <v>29</v>
      </c>
      <c r="N34">
        <v>670.24</v>
      </c>
      <c r="O34">
        <v>4.7619047620000003</v>
      </c>
      <c r="P34">
        <v>33.512</v>
      </c>
      <c r="Q34">
        <v>5.0999999999999996</v>
      </c>
    </row>
    <row r="35" spans="1:17" x14ac:dyDescent="0.35">
      <c r="A35" s="13" t="s">
        <v>69</v>
      </c>
      <c r="B35" s="13" t="s">
        <v>18</v>
      </c>
      <c r="C35" s="13" t="s">
        <v>19</v>
      </c>
      <c r="D35" s="13" t="s">
        <v>27</v>
      </c>
      <c r="E35" s="13" t="s">
        <v>31</v>
      </c>
      <c r="F35" s="13" t="s">
        <v>22</v>
      </c>
      <c r="G35" s="13">
        <v>96.58</v>
      </c>
      <c r="H35" s="13">
        <v>2</v>
      </c>
      <c r="I35" s="13">
        <v>9.6579999999999995</v>
      </c>
      <c r="J35">
        <v>202.81800000000001</v>
      </c>
      <c r="K35" s="1">
        <v>43539</v>
      </c>
      <c r="L35" s="2">
        <v>0.42499999999999999</v>
      </c>
      <c r="M35" t="s">
        <v>33</v>
      </c>
      <c r="N35">
        <v>193.16</v>
      </c>
      <c r="O35">
        <v>4.7619047620000003</v>
      </c>
      <c r="P35">
        <v>9.6579999999999995</v>
      </c>
      <c r="Q35">
        <v>5.0999999999999996</v>
      </c>
    </row>
    <row r="36" spans="1:17" x14ac:dyDescent="0.35">
      <c r="A36" s="13" t="s">
        <v>70</v>
      </c>
      <c r="B36" s="13" t="s">
        <v>25</v>
      </c>
      <c r="C36" s="13" t="s">
        <v>26</v>
      </c>
      <c r="D36" s="13" t="s">
        <v>20</v>
      </c>
      <c r="E36" s="13" t="s">
        <v>21</v>
      </c>
      <c r="F36" s="13" t="s">
        <v>44</v>
      </c>
      <c r="G36" s="13">
        <v>99.42</v>
      </c>
      <c r="H36" s="13">
        <v>4</v>
      </c>
      <c r="I36" s="13">
        <v>19.884</v>
      </c>
      <c r="J36">
        <v>417.56400000000002</v>
      </c>
      <c r="K36" s="1">
        <v>43502</v>
      </c>
      <c r="L36" s="2">
        <v>0.4458333333333333</v>
      </c>
      <c r="M36" t="s">
        <v>23</v>
      </c>
      <c r="N36">
        <v>397.68</v>
      </c>
      <c r="O36">
        <v>4.7619047620000003</v>
      </c>
      <c r="P36">
        <v>19.884</v>
      </c>
      <c r="Q36">
        <v>7.5</v>
      </c>
    </row>
    <row r="37" spans="1:17" x14ac:dyDescent="0.35">
      <c r="A37" s="13" t="s">
        <v>71</v>
      </c>
      <c r="B37" s="13" t="s">
        <v>25</v>
      </c>
      <c r="C37" s="13" t="s">
        <v>26</v>
      </c>
      <c r="D37" s="13" t="s">
        <v>20</v>
      </c>
      <c r="E37" s="13" t="s">
        <v>21</v>
      </c>
      <c r="F37" s="13" t="s">
        <v>36</v>
      </c>
      <c r="G37" s="13">
        <v>68.12</v>
      </c>
      <c r="H37" s="13">
        <v>1</v>
      </c>
      <c r="I37" s="13">
        <v>3.4060000000000001</v>
      </c>
      <c r="J37">
        <v>71.525999999999996</v>
      </c>
      <c r="K37" s="1">
        <v>43472</v>
      </c>
      <c r="L37" s="2">
        <v>0.51944444444444449</v>
      </c>
      <c r="M37" t="s">
        <v>23</v>
      </c>
      <c r="N37">
        <v>68.12</v>
      </c>
      <c r="O37">
        <v>4.7619047620000003</v>
      </c>
      <c r="P37">
        <v>3.4060000000000001</v>
      </c>
      <c r="Q37">
        <v>6.8</v>
      </c>
    </row>
    <row r="38" spans="1:17" x14ac:dyDescent="0.35">
      <c r="A38" s="13" t="s">
        <v>72</v>
      </c>
      <c r="B38" s="13" t="s">
        <v>18</v>
      </c>
      <c r="C38" s="13" t="s">
        <v>19</v>
      </c>
      <c r="D38" s="13" t="s">
        <v>20</v>
      </c>
      <c r="E38" s="13" t="s">
        <v>31</v>
      </c>
      <c r="F38" s="13" t="s">
        <v>36</v>
      </c>
      <c r="G38" s="13">
        <v>62.62</v>
      </c>
      <c r="H38" s="13">
        <v>5</v>
      </c>
      <c r="I38" s="13">
        <v>15.654999999999999</v>
      </c>
      <c r="J38">
        <v>328.755</v>
      </c>
      <c r="K38" s="1">
        <v>43534</v>
      </c>
      <c r="L38" s="2">
        <v>0.80208333333333337</v>
      </c>
      <c r="M38" t="s">
        <v>23</v>
      </c>
      <c r="N38">
        <v>313.10000000000002</v>
      </c>
      <c r="O38">
        <v>4.7619047620000003</v>
      </c>
      <c r="P38">
        <v>15.654999999999999</v>
      </c>
      <c r="Q38">
        <v>7</v>
      </c>
    </row>
    <row r="39" spans="1:17" x14ac:dyDescent="0.35">
      <c r="A39" s="13" t="s">
        <v>73</v>
      </c>
      <c r="B39" s="13" t="s">
        <v>18</v>
      </c>
      <c r="C39" s="13" t="s">
        <v>19</v>
      </c>
      <c r="D39" s="13" t="s">
        <v>27</v>
      </c>
      <c r="E39" s="13" t="s">
        <v>21</v>
      </c>
      <c r="F39" s="13" t="s">
        <v>28</v>
      </c>
      <c r="G39" s="13">
        <v>60.88</v>
      </c>
      <c r="H39" s="13">
        <v>9</v>
      </c>
      <c r="I39" s="13">
        <v>27.396000000000001</v>
      </c>
      <c r="J39">
        <v>575.31600000000003</v>
      </c>
      <c r="K39" s="1">
        <v>43480</v>
      </c>
      <c r="L39" s="2">
        <v>0.72013888888888899</v>
      </c>
      <c r="M39" t="s">
        <v>23</v>
      </c>
      <c r="N39">
        <v>547.91999999999996</v>
      </c>
      <c r="O39">
        <v>4.7619047620000003</v>
      </c>
      <c r="P39">
        <v>27.396000000000001</v>
      </c>
      <c r="Q39">
        <v>4.7</v>
      </c>
    </row>
    <row r="40" spans="1:17" x14ac:dyDescent="0.35">
      <c r="A40" s="13" t="s">
        <v>74</v>
      </c>
      <c r="B40" s="13" t="s">
        <v>25</v>
      </c>
      <c r="C40" s="13" t="s">
        <v>26</v>
      </c>
      <c r="D40" s="13" t="s">
        <v>27</v>
      </c>
      <c r="E40" s="13" t="s">
        <v>21</v>
      </c>
      <c r="F40" s="13" t="s">
        <v>22</v>
      </c>
      <c r="G40" s="13">
        <v>54.92</v>
      </c>
      <c r="H40" s="13">
        <v>8</v>
      </c>
      <c r="I40" s="13">
        <v>21.968</v>
      </c>
      <c r="J40">
        <v>461.32799999999997</v>
      </c>
      <c r="K40" s="1">
        <v>43547</v>
      </c>
      <c r="L40" s="2">
        <v>0.55833333333333335</v>
      </c>
      <c r="M40" t="s">
        <v>23</v>
      </c>
      <c r="N40">
        <v>439.36</v>
      </c>
      <c r="O40">
        <v>4.7619047620000003</v>
      </c>
      <c r="P40">
        <v>21.968</v>
      </c>
      <c r="Q40">
        <v>7.6</v>
      </c>
    </row>
    <row r="41" spans="1:17" x14ac:dyDescent="0.35">
      <c r="A41" s="13" t="s">
        <v>75</v>
      </c>
      <c r="B41" s="13" t="s">
        <v>42</v>
      </c>
      <c r="C41" s="13" t="s">
        <v>43</v>
      </c>
      <c r="D41" s="13" t="s">
        <v>20</v>
      </c>
      <c r="E41" s="13" t="s">
        <v>31</v>
      </c>
      <c r="F41" s="13" t="s">
        <v>32</v>
      </c>
      <c r="G41" s="13">
        <v>30.12</v>
      </c>
      <c r="H41" s="13">
        <v>8</v>
      </c>
      <c r="I41" s="13">
        <v>12.048</v>
      </c>
      <c r="J41">
        <v>253.00800000000001</v>
      </c>
      <c r="K41" s="1">
        <v>43527</v>
      </c>
      <c r="L41" s="2">
        <v>0.54236111111111118</v>
      </c>
      <c r="M41" t="s">
        <v>29</v>
      </c>
      <c r="N41">
        <v>240.96</v>
      </c>
      <c r="O41">
        <v>4.7619047620000003</v>
      </c>
      <c r="P41">
        <v>12.048</v>
      </c>
      <c r="Q41">
        <v>7.7</v>
      </c>
    </row>
    <row r="42" spans="1:17" x14ac:dyDescent="0.35">
      <c r="A42" s="13" t="s">
        <v>76</v>
      </c>
      <c r="B42" s="13" t="s">
        <v>42</v>
      </c>
      <c r="C42" s="13" t="s">
        <v>43</v>
      </c>
      <c r="D42" s="13" t="s">
        <v>20</v>
      </c>
      <c r="E42" s="13" t="s">
        <v>21</v>
      </c>
      <c r="F42" s="13" t="s">
        <v>32</v>
      </c>
      <c r="G42" s="13">
        <v>86.72</v>
      </c>
      <c r="H42" s="13">
        <v>1</v>
      </c>
      <c r="I42" s="13">
        <v>4.3360000000000003</v>
      </c>
      <c r="J42">
        <v>91.055999999999997</v>
      </c>
      <c r="K42" s="1">
        <v>43482</v>
      </c>
      <c r="L42" s="2">
        <v>0.78125</v>
      </c>
      <c r="M42" t="s">
        <v>23</v>
      </c>
      <c r="N42">
        <v>86.72</v>
      </c>
      <c r="O42">
        <v>4.7619047620000003</v>
      </c>
      <c r="P42">
        <v>4.3360000000000003</v>
      </c>
      <c r="Q42">
        <v>7.9</v>
      </c>
    </row>
    <row r="43" spans="1:17" x14ac:dyDescent="0.35">
      <c r="A43" s="13" t="s">
        <v>77</v>
      </c>
      <c r="B43" s="13" t="s">
        <v>25</v>
      </c>
      <c r="C43" s="13" t="s">
        <v>26</v>
      </c>
      <c r="D43" s="13" t="s">
        <v>20</v>
      </c>
      <c r="E43" s="13" t="s">
        <v>31</v>
      </c>
      <c r="F43" s="13" t="s">
        <v>32</v>
      </c>
      <c r="G43" s="13">
        <v>56.11</v>
      </c>
      <c r="H43" s="13">
        <v>2</v>
      </c>
      <c r="I43" s="13">
        <v>5.6109999999999998</v>
      </c>
      <c r="J43">
        <v>117.831</v>
      </c>
      <c r="K43" s="1">
        <v>43498</v>
      </c>
      <c r="L43" s="2">
        <v>0.42430555555555555</v>
      </c>
      <c r="M43" t="s">
        <v>29</v>
      </c>
      <c r="N43">
        <v>112.22</v>
      </c>
      <c r="O43">
        <v>4.7619047620000003</v>
      </c>
      <c r="P43">
        <v>5.6109999999999998</v>
      </c>
      <c r="Q43">
        <v>6.3</v>
      </c>
    </row>
    <row r="44" spans="1:17" x14ac:dyDescent="0.35">
      <c r="A44" s="13" t="s">
        <v>78</v>
      </c>
      <c r="B44" s="13" t="s">
        <v>42</v>
      </c>
      <c r="C44" s="13" t="s">
        <v>43</v>
      </c>
      <c r="D44" s="13" t="s">
        <v>20</v>
      </c>
      <c r="E44" s="13" t="s">
        <v>21</v>
      </c>
      <c r="F44" s="13" t="s">
        <v>36</v>
      </c>
      <c r="G44" s="13">
        <v>69.12</v>
      </c>
      <c r="H44" s="13">
        <v>6</v>
      </c>
      <c r="I44" s="13">
        <v>20.736000000000001</v>
      </c>
      <c r="J44">
        <v>435.45600000000002</v>
      </c>
      <c r="K44" s="1">
        <v>43504</v>
      </c>
      <c r="L44" s="2">
        <v>0.54375000000000007</v>
      </c>
      <c r="M44" t="s">
        <v>29</v>
      </c>
      <c r="N44">
        <v>414.72</v>
      </c>
      <c r="O44">
        <v>4.7619047620000003</v>
      </c>
      <c r="P44">
        <v>20.736000000000001</v>
      </c>
      <c r="Q44">
        <v>5.6</v>
      </c>
    </row>
    <row r="45" spans="1:17" x14ac:dyDescent="0.35">
      <c r="A45" s="13" t="s">
        <v>79</v>
      </c>
      <c r="B45" s="13" t="s">
        <v>25</v>
      </c>
      <c r="C45" s="13" t="s">
        <v>26</v>
      </c>
      <c r="D45" s="13" t="s">
        <v>20</v>
      </c>
      <c r="E45" s="13" t="s">
        <v>21</v>
      </c>
      <c r="F45" s="13" t="s">
        <v>44</v>
      </c>
      <c r="G45" s="13">
        <v>98.7</v>
      </c>
      <c r="H45" s="13">
        <v>8</v>
      </c>
      <c r="I45" s="13">
        <v>39.479999999999997</v>
      </c>
      <c r="J45">
        <v>829.08</v>
      </c>
      <c r="K45" s="1">
        <v>43528</v>
      </c>
      <c r="L45" s="2">
        <v>0.86041666666666661</v>
      </c>
      <c r="M45" t="s">
        <v>29</v>
      </c>
      <c r="N45">
        <v>789.6</v>
      </c>
      <c r="O45">
        <v>4.7619047620000003</v>
      </c>
      <c r="P45">
        <v>39.479999999999997</v>
      </c>
      <c r="Q45">
        <v>7.6</v>
      </c>
    </row>
    <row r="46" spans="1:17" x14ac:dyDescent="0.35">
      <c r="A46" s="13" t="s">
        <v>80</v>
      </c>
      <c r="B46" s="13" t="s">
        <v>25</v>
      </c>
      <c r="C46" s="13" t="s">
        <v>26</v>
      </c>
      <c r="D46" s="13" t="s">
        <v>20</v>
      </c>
      <c r="E46" s="13" t="s">
        <v>31</v>
      </c>
      <c r="F46" s="13" t="s">
        <v>22</v>
      </c>
      <c r="G46" s="13">
        <v>15.37</v>
      </c>
      <c r="H46" s="13">
        <v>2</v>
      </c>
      <c r="I46" s="13">
        <v>1.5369999999999999</v>
      </c>
      <c r="J46">
        <v>32.277000000000001</v>
      </c>
      <c r="K46" s="1">
        <v>43540</v>
      </c>
      <c r="L46" s="2">
        <v>0.82430555555555562</v>
      </c>
      <c r="M46" t="s">
        <v>29</v>
      </c>
      <c r="N46">
        <v>30.74</v>
      </c>
      <c r="O46">
        <v>4.7619047620000003</v>
      </c>
      <c r="P46">
        <v>1.5369999999999999</v>
      </c>
      <c r="Q46">
        <v>7.2</v>
      </c>
    </row>
    <row r="47" spans="1:17" x14ac:dyDescent="0.35">
      <c r="A47" s="13" t="s">
        <v>81</v>
      </c>
      <c r="B47" s="13" t="s">
        <v>42</v>
      </c>
      <c r="C47" s="13" t="s">
        <v>43</v>
      </c>
      <c r="D47" s="13" t="s">
        <v>20</v>
      </c>
      <c r="E47" s="13" t="s">
        <v>21</v>
      </c>
      <c r="F47" s="13" t="s">
        <v>28</v>
      </c>
      <c r="G47" s="13">
        <v>93.96</v>
      </c>
      <c r="H47" s="13">
        <v>4</v>
      </c>
      <c r="I47" s="13">
        <v>18.792000000000002</v>
      </c>
      <c r="J47">
        <v>394.63200000000001</v>
      </c>
      <c r="K47" s="1">
        <v>43533</v>
      </c>
      <c r="L47" s="2">
        <v>0.75</v>
      </c>
      <c r="M47" t="s">
        <v>29</v>
      </c>
      <c r="N47">
        <v>375.84</v>
      </c>
      <c r="O47">
        <v>4.7619047620000003</v>
      </c>
      <c r="P47">
        <v>18.792000000000002</v>
      </c>
      <c r="Q47">
        <v>9.5</v>
      </c>
    </row>
    <row r="48" spans="1:17" x14ac:dyDescent="0.35">
      <c r="A48" s="13" t="s">
        <v>82</v>
      </c>
      <c r="B48" s="13" t="s">
        <v>42</v>
      </c>
      <c r="C48" s="13" t="s">
        <v>43</v>
      </c>
      <c r="D48" s="13" t="s">
        <v>20</v>
      </c>
      <c r="E48" s="13" t="s">
        <v>31</v>
      </c>
      <c r="F48" s="13" t="s">
        <v>22</v>
      </c>
      <c r="G48" s="13">
        <v>56.69</v>
      </c>
      <c r="H48" s="13">
        <v>9</v>
      </c>
      <c r="I48" s="13">
        <v>25.5105</v>
      </c>
      <c r="J48">
        <v>535.72050000000002</v>
      </c>
      <c r="K48" s="1">
        <v>43523</v>
      </c>
      <c r="L48" s="2">
        <v>0.72499999999999998</v>
      </c>
      <c r="M48" t="s">
        <v>33</v>
      </c>
      <c r="N48">
        <v>510.21</v>
      </c>
      <c r="O48">
        <v>4.7619047620000003</v>
      </c>
      <c r="P48">
        <v>25.5105</v>
      </c>
      <c r="Q48">
        <v>8.4</v>
      </c>
    </row>
    <row r="49" spans="1:17" x14ac:dyDescent="0.35">
      <c r="A49" s="13" t="s">
        <v>83</v>
      </c>
      <c r="B49" s="13" t="s">
        <v>42</v>
      </c>
      <c r="C49" s="13" t="s">
        <v>43</v>
      </c>
      <c r="D49" s="13" t="s">
        <v>20</v>
      </c>
      <c r="E49" s="13" t="s">
        <v>21</v>
      </c>
      <c r="F49" s="13" t="s">
        <v>44</v>
      </c>
      <c r="G49" s="13">
        <v>20.010000000000002</v>
      </c>
      <c r="H49" s="13">
        <v>9</v>
      </c>
      <c r="I49" s="13">
        <v>9.0045000000000002</v>
      </c>
      <c r="J49">
        <v>189.09450000000001</v>
      </c>
      <c r="K49" s="1">
        <v>43502</v>
      </c>
      <c r="L49" s="2">
        <v>0.65763888888888888</v>
      </c>
      <c r="M49" t="s">
        <v>23</v>
      </c>
      <c r="N49">
        <v>180.09</v>
      </c>
      <c r="O49">
        <v>4.7619047620000003</v>
      </c>
      <c r="P49">
        <v>9.0045000000000002</v>
      </c>
      <c r="Q49">
        <v>4.0999999999999996</v>
      </c>
    </row>
    <row r="50" spans="1:17" x14ac:dyDescent="0.35">
      <c r="A50" s="13" t="s">
        <v>84</v>
      </c>
      <c r="B50" s="13" t="s">
        <v>42</v>
      </c>
      <c r="C50" s="13" t="s">
        <v>43</v>
      </c>
      <c r="D50" s="13" t="s">
        <v>20</v>
      </c>
      <c r="E50" s="13" t="s">
        <v>31</v>
      </c>
      <c r="F50" s="13" t="s">
        <v>28</v>
      </c>
      <c r="G50" s="13">
        <v>18.93</v>
      </c>
      <c r="H50" s="13">
        <v>6</v>
      </c>
      <c r="I50" s="13">
        <v>5.6790000000000003</v>
      </c>
      <c r="J50">
        <v>119.259</v>
      </c>
      <c r="K50" s="1">
        <v>43506</v>
      </c>
      <c r="L50" s="2">
        <v>0.53125</v>
      </c>
      <c r="M50" t="s">
        <v>33</v>
      </c>
      <c r="N50">
        <v>113.58</v>
      </c>
      <c r="O50">
        <v>4.7619047620000003</v>
      </c>
      <c r="P50">
        <v>5.6790000000000003</v>
      </c>
      <c r="Q50">
        <v>8.1</v>
      </c>
    </row>
    <row r="51" spans="1:17" x14ac:dyDescent="0.35">
      <c r="A51" s="13" t="s">
        <v>85</v>
      </c>
      <c r="B51" s="13" t="s">
        <v>25</v>
      </c>
      <c r="C51" s="13" t="s">
        <v>26</v>
      </c>
      <c r="D51" s="13" t="s">
        <v>20</v>
      </c>
      <c r="E51" s="13" t="s">
        <v>21</v>
      </c>
      <c r="F51" s="13" t="s">
        <v>46</v>
      </c>
      <c r="G51" s="13">
        <v>82.63</v>
      </c>
      <c r="H51" s="13">
        <v>10</v>
      </c>
      <c r="I51" s="13">
        <v>41.314999999999998</v>
      </c>
      <c r="J51">
        <v>867.61500000000001</v>
      </c>
      <c r="K51" s="1">
        <v>43543</v>
      </c>
      <c r="L51" s="2">
        <v>0.71388888888888891</v>
      </c>
      <c r="M51" t="s">
        <v>23</v>
      </c>
      <c r="N51">
        <v>826.3</v>
      </c>
      <c r="O51">
        <v>4.7619047620000003</v>
      </c>
      <c r="P51">
        <v>41.314999999999998</v>
      </c>
      <c r="Q51">
        <v>7.9</v>
      </c>
    </row>
    <row r="52" spans="1:17" x14ac:dyDescent="0.35">
      <c r="A52" s="13" t="s">
        <v>86</v>
      </c>
      <c r="B52" s="13" t="s">
        <v>25</v>
      </c>
      <c r="C52" s="13" t="s">
        <v>26</v>
      </c>
      <c r="D52" s="13" t="s">
        <v>20</v>
      </c>
      <c r="E52" s="13" t="s">
        <v>31</v>
      </c>
      <c r="F52" s="13" t="s">
        <v>44</v>
      </c>
      <c r="G52" s="13">
        <v>91.4</v>
      </c>
      <c r="H52" s="13">
        <v>7</v>
      </c>
      <c r="I52" s="13">
        <v>31.99</v>
      </c>
      <c r="J52">
        <v>671.79</v>
      </c>
      <c r="K52" s="1">
        <v>43499</v>
      </c>
      <c r="L52" s="2">
        <v>0.42986111111111108</v>
      </c>
      <c r="M52" t="s">
        <v>29</v>
      </c>
      <c r="N52">
        <v>639.79999999999995</v>
      </c>
      <c r="O52">
        <v>4.7619047620000003</v>
      </c>
      <c r="P52">
        <v>31.99</v>
      </c>
      <c r="Q52">
        <v>9.5</v>
      </c>
    </row>
    <row r="53" spans="1:17" x14ac:dyDescent="0.35">
      <c r="A53" s="13" t="s">
        <v>87</v>
      </c>
      <c r="B53" s="13" t="s">
        <v>18</v>
      </c>
      <c r="C53" s="13" t="s">
        <v>19</v>
      </c>
      <c r="D53" s="13" t="s">
        <v>20</v>
      </c>
      <c r="E53" s="13" t="s">
        <v>21</v>
      </c>
      <c r="F53" s="13" t="s">
        <v>44</v>
      </c>
      <c r="G53" s="13">
        <v>44.59</v>
      </c>
      <c r="H53" s="13">
        <v>5</v>
      </c>
      <c r="I53" s="13">
        <v>11.147500000000001</v>
      </c>
      <c r="J53">
        <v>234.0975</v>
      </c>
      <c r="K53" s="1">
        <v>43506</v>
      </c>
      <c r="L53" s="2">
        <v>0.63194444444444442</v>
      </c>
      <c r="M53" t="s">
        <v>29</v>
      </c>
      <c r="N53">
        <v>222.95</v>
      </c>
      <c r="O53">
        <v>4.7619047620000003</v>
      </c>
      <c r="P53">
        <v>11.147500000000001</v>
      </c>
      <c r="Q53">
        <v>8.5</v>
      </c>
    </row>
    <row r="54" spans="1:17" x14ac:dyDescent="0.35">
      <c r="A54" s="13" t="s">
        <v>88</v>
      </c>
      <c r="B54" s="13" t="s">
        <v>42</v>
      </c>
      <c r="C54" s="13" t="s">
        <v>43</v>
      </c>
      <c r="D54" s="13" t="s">
        <v>20</v>
      </c>
      <c r="E54" s="13" t="s">
        <v>21</v>
      </c>
      <c r="F54" s="13" t="s">
        <v>46</v>
      </c>
      <c r="G54" s="13">
        <v>17.87</v>
      </c>
      <c r="H54" s="13">
        <v>4</v>
      </c>
      <c r="I54" s="13">
        <v>3.5739999999999998</v>
      </c>
      <c r="J54">
        <v>75.054000000000002</v>
      </c>
      <c r="K54" s="1">
        <v>43546</v>
      </c>
      <c r="L54" s="2">
        <v>0.61249999999999993</v>
      </c>
      <c r="M54" t="s">
        <v>23</v>
      </c>
      <c r="N54">
        <v>71.48</v>
      </c>
      <c r="O54">
        <v>4.7619047620000003</v>
      </c>
      <c r="P54">
        <v>3.5739999999999998</v>
      </c>
      <c r="Q54">
        <v>6.5</v>
      </c>
    </row>
    <row r="55" spans="1:17" x14ac:dyDescent="0.35">
      <c r="A55" s="13" t="s">
        <v>89</v>
      </c>
      <c r="B55" s="13" t="s">
        <v>25</v>
      </c>
      <c r="C55" s="13" t="s">
        <v>26</v>
      </c>
      <c r="D55" s="13" t="s">
        <v>20</v>
      </c>
      <c r="E55" s="13" t="s">
        <v>31</v>
      </c>
      <c r="F55" s="13" t="s">
        <v>46</v>
      </c>
      <c r="G55" s="13">
        <v>15.43</v>
      </c>
      <c r="H55" s="13">
        <v>1</v>
      </c>
      <c r="I55" s="13">
        <v>0.77149999999999996</v>
      </c>
      <c r="J55">
        <v>16.201499999999999</v>
      </c>
      <c r="K55" s="1">
        <v>43490</v>
      </c>
      <c r="L55" s="2">
        <v>0.65694444444444444</v>
      </c>
      <c r="M55" t="s">
        <v>33</v>
      </c>
      <c r="N55">
        <v>15.43</v>
      </c>
      <c r="O55">
        <v>4.7619047620000003</v>
      </c>
      <c r="P55">
        <v>0.77149999999999996</v>
      </c>
      <c r="Q55">
        <v>6.1</v>
      </c>
    </row>
    <row r="56" spans="1:17" x14ac:dyDescent="0.35">
      <c r="A56" s="13" t="s">
        <v>90</v>
      </c>
      <c r="B56" s="13" t="s">
        <v>42</v>
      </c>
      <c r="C56" s="13" t="s">
        <v>43</v>
      </c>
      <c r="D56" s="13" t="s">
        <v>27</v>
      </c>
      <c r="E56" s="13" t="s">
        <v>31</v>
      </c>
      <c r="F56" s="13" t="s">
        <v>32</v>
      </c>
      <c r="G56" s="13">
        <v>16.16</v>
      </c>
      <c r="H56" s="13">
        <v>2</v>
      </c>
      <c r="I56" s="13">
        <v>1.6160000000000001</v>
      </c>
      <c r="J56">
        <v>33.936</v>
      </c>
      <c r="K56" s="1">
        <v>43531</v>
      </c>
      <c r="L56" s="2">
        <v>0.49236111111111108</v>
      </c>
      <c r="M56" t="s">
        <v>23</v>
      </c>
      <c r="N56">
        <v>32.32</v>
      </c>
      <c r="O56">
        <v>4.7619047620000003</v>
      </c>
      <c r="P56">
        <v>1.6160000000000001</v>
      </c>
      <c r="Q56">
        <v>6.5</v>
      </c>
    </row>
    <row r="57" spans="1:17" x14ac:dyDescent="0.35">
      <c r="A57" s="13" t="s">
        <v>91</v>
      </c>
      <c r="B57" s="13" t="s">
        <v>25</v>
      </c>
      <c r="C57" s="13" t="s">
        <v>26</v>
      </c>
      <c r="D57" s="13" t="s">
        <v>27</v>
      </c>
      <c r="E57" s="13" t="s">
        <v>21</v>
      </c>
      <c r="F57" s="13" t="s">
        <v>28</v>
      </c>
      <c r="G57" s="13">
        <v>85.98</v>
      </c>
      <c r="H57" s="13">
        <v>8</v>
      </c>
      <c r="I57" s="13">
        <v>34.392000000000003</v>
      </c>
      <c r="J57">
        <v>722.23199999999997</v>
      </c>
      <c r="K57" s="1">
        <v>43524</v>
      </c>
      <c r="L57" s="2">
        <v>0.79236111111111107</v>
      </c>
      <c r="M57" t="s">
        <v>29</v>
      </c>
      <c r="N57">
        <v>687.84</v>
      </c>
      <c r="O57">
        <v>4.7619047620000003</v>
      </c>
      <c r="P57">
        <v>34.392000000000003</v>
      </c>
      <c r="Q57">
        <v>8.1999999999999993</v>
      </c>
    </row>
    <row r="58" spans="1:17" x14ac:dyDescent="0.35">
      <c r="A58" s="13" t="s">
        <v>92</v>
      </c>
      <c r="B58" s="13" t="s">
        <v>18</v>
      </c>
      <c r="C58" s="13" t="s">
        <v>19</v>
      </c>
      <c r="D58" s="13" t="s">
        <v>20</v>
      </c>
      <c r="E58" s="13" t="s">
        <v>31</v>
      </c>
      <c r="F58" s="13" t="s">
        <v>32</v>
      </c>
      <c r="G58" s="13">
        <v>44.34</v>
      </c>
      <c r="H58" s="13">
        <v>2</v>
      </c>
      <c r="I58" s="13">
        <v>4.4340000000000002</v>
      </c>
      <c r="J58">
        <v>93.114000000000004</v>
      </c>
      <c r="K58" s="1">
        <v>43551</v>
      </c>
      <c r="L58" s="2">
        <v>0.47638888888888892</v>
      </c>
      <c r="M58" t="s">
        <v>29</v>
      </c>
      <c r="N58">
        <v>88.68</v>
      </c>
      <c r="O58">
        <v>4.7619047620000003</v>
      </c>
      <c r="P58">
        <v>4.4340000000000002</v>
      </c>
      <c r="Q58">
        <v>5.8</v>
      </c>
    </row>
    <row r="59" spans="1:17" x14ac:dyDescent="0.35">
      <c r="A59" s="13" t="s">
        <v>93</v>
      </c>
      <c r="B59" s="13" t="s">
        <v>18</v>
      </c>
      <c r="C59" s="13" t="s">
        <v>19</v>
      </c>
      <c r="D59" s="13" t="s">
        <v>27</v>
      </c>
      <c r="E59" s="13" t="s">
        <v>31</v>
      </c>
      <c r="F59" s="13" t="s">
        <v>22</v>
      </c>
      <c r="G59" s="13">
        <v>89.6</v>
      </c>
      <c r="H59" s="13">
        <v>8</v>
      </c>
      <c r="I59" s="13">
        <v>35.840000000000003</v>
      </c>
      <c r="J59">
        <v>752.64</v>
      </c>
      <c r="K59" s="1">
        <v>43503</v>
      </c>
      <c r="L59" s="2">
        <v>0.4777777777777778</v>
      </c>
      <c r="M59" t="s">
        <v>23</v>
      </c>
      <c r="N59">
        <v>716.8</v>
      </c>
      <c r="O59">
        <v>4.7619047620000003</v>
      </c>
      <c r="P59">
        <v>35.840000000000003</v>
      </c>
      <c r="Q59">
        <v>6.6</v>
      </c>
    </row>
    <row r="60" spans="1:17" x14ac:dyDescent="0.35">
      <c r="A60" s="13" t="s">
        <v>94</v>
      </c>
      <c r="B60" s="13" t="s">
        <v>18</v>
      </c>
      <c r="C60" s="13" t="s">
        <v>19</v>
      </c>
      <c r="D60" s="13" t="s">
        <v>20</v>
      </c>
      <c r="E60" s="13" t="s">
        <v>21</v>
      </c>
      <c r="F60" s="13" t="s">
        <v>32</v>
      </c>
      <c r="G60" s="13">
        <v>72.349999999999994</v>
      </c>
      <c r="H60" s="13">
        <v>10</v>
      </c>
      <c r="I60" s="13">
        <v>36.174999999999997</v>
      </c>
      <c r="J60">
        <v>759.67499999999995</v>
      </c>
      <c r="K60" s="1">
        <v>43485</v>
      </c>
      <c r="L60" s="2">
        <v>0.66319444444444442</v>
      </c>
      <c r="M60" t="s">
        <v>29</v>
      </c>
      <c r="N60">
        <v>723.5</v>
      </c>
      <c r="O60">
        <v>4.7619047620000003</v>
      </c>
      <c r="P60">
        <v>36.174999999999997</v>
      </c>
      <c r="Q60">
        <v>5.4</v>
      </c>
    </row>
    <row r="61" spans="1:17" x14ac:dyDescent="0.35">
      <c r="A61" s="13" t="s">
        <v>95</v>
      </c>
      <c r="B61" s="13" t="s">
        <v>25</v>
      </c>
      <c r="C61" s="13" t="s">
        <v>26</v>
      </c>
      <c r="D61" s="13" t="s">
        <v>27</v>
      </c>
      <c r="E61" s="13" t="s">
        <v>31</v>
      </c>
      <c r="F61" s="13" t="s">
        <v>28</v>
      </c>
      <c r="G61" s="13">
        <v>30.61</v>
      </c>
      <c r="H61" s="13">
        <v>6</v>
      </c>
      <c r="I61" s="13">
        <v>9.1829999999999998</v>
      </c>
      <c r="J61">
        <v>192.84299999999999</v>
      </c>
      <c r="K61" s="1">
        <v>43536</v>
      </c>
      <c r="L61" s="2">
        <v>0.85833333333333339</v>
      </c>
      <c r="M61" t="s">
        <v>29</v>
      </c>
      <c r="N61">
        <v>183.66</v>
      </c>
      <c r="O61">
        <v>4.7619047620000003</v>
      </c>
      <c r="P61">
        <v>9.1829999999999998</v>
      </c>
      <c r="Q61">
        <v>9.3000000000000007</v>
      </c>
    </row>
    <row r="62" spans="1:17" x14ac:dyDescent="0.35">
      <c r="A62" s="13" t="s">
        <v>96</v>
      </c>
      <c r="B62" s="13" t="s">
        <v>25</v>
      </c>
      <c r="C62" s="13" t="s">
        <v>26</v>
      </c>
      <c r="D62" s="13" t="s">
        <v>20</v>
      </c>
      <c r="E62" s="13" t="s">
        <v>21</v>
      </c>
      <c r="F62" s="13" t="s">
        <v>36</v>
      </c>
      <c r="G62" s="13">
        <v>24.74</v>
      </c>
      <c r="H62" s="13">
        <v>3</v>
      </c>
      <c r="I62" s="13">
        <v>3.7109999999999999</v>
      </c>
      <c r="J62">
        <v>77.930999999999997</v>
      </c>
      <c r="K62" s="1">
        <v>43511</v>
      </c>
      <c r="L62" s="2">
        <v>0.74097222222222225</v>
      </c>
      <c r="M62" t="s">
        <v>33</v>
      </c>
      <c r="N62">
        <v>74.22</v>
      </c>
      <c r="O62">
        <v>4.7619047620000003</v>
      </c>
      <c r="P62">
        <v>3.7109999999999999</v>
      </c>
      <c r="Q62">
        <v>10</v>
      </c>
    </row>
    <row r="63" spans="1:17" x14ac:dyDescent="0.35">
      <c r="A63" s="13" t="s">
        <v>97</v>
      </c>
      <c r="B63" s="13" t="s">
        <v>25</v>
      </c>
      <c r="C63" s="13" t="s">
        <v>26</v>
      </c>
      <c r="D63" s="13" t="s">
        <v>27</v>
      </c>
      <c r="E63" s="13" t="s">
        <v>31</v>
      </c>
      <c r="F63" s="13" t="s">
        <v>32</v>
      </c>
      <c r="G63" s="13">
        <v>55.73</v>
      </c>
      <c r="H63" s="13">
        <v>6</v>
      </c>
      <c r="I63" s="13">
        <v>16.719000000000001</v>
      </c>
      <c r="J63">
        <v>351.09899999999999</v>
      </c>
      <c r="K63" s="1">
        <v>43520</v>
      </c>
      <c r="L63" s="2">
        <v>0.4548611111111111</v>
      </c>
      <c r="M63" t="s">
        <v>23</v>
      </c>
      <c r="N63">
        <v>334.38</v>
      </c>
      <c r="O63">
        <v>4.7619047620000003</v>
      </c>
      <c r="P63">
        <v>16.719000000000001</v>
      </c>
      <c r="Q63">
        <v>7</v>
      </c>
    </row>
    <row r="64" spans="1:17" x14ac:dyDescent="0.35">
      <c r="A64" s="13" t="s">
        <v>98</v>
      </c>
      <c r="B64" s="13" t="s">
        <v>42</v>
      </c>
      <c r="C64" s="13" t="s">
        <v>43</v>
      </c>
      <c r="D64" s="13" t="s">
        <v>20</v>
      </c>
      <c r="E64" s="13" t="s">
        <v>21</v>
      </c>
      <c r="F64" s="13" t="s">
        <v>36</v>
      </c>
      <c r="G64" s="13">
        <v>55.07</v>
      </c>
      <c r="H64" s="13">
        <v>9</v>
      </c>
      <c r="I64" s="13">
        <v>24.781500000000001</v>
      </c>
      <c r="J64">
        <v>520.41150000000005</v>
      </c>
      <c r="K64" s="1">
        <v>43499</v>
      </c>
      <c r="L64" s="2">
        <v>0.56944444444444442</v>
      </c>
      <c r="M64" t="s">
        <v>23</v>
      </c>
      <c r="N64">
        <v>495.63</v>
      </c>
      <c r="O64">
        <v>4.7619047620000003</v>
      </c>
      <c r="P64">
        <v>24.781500000000001</v>
      </c>
      <c r="Q64">
        <v>10</v>
      </c>
    </row>
    <row r="65" spans="1:17" x14ac:dyDescent="0.35">
      <c r="A65" s="13" t="s">
        <v>99</v>
      </c>
      <c r="B65" s="13" t="s">
        <v>18</v>
      </c>
      <c r="C65" s="13" t="s">
        <v>19</v>
      </c>
      <c r="D65" s="13" t="s">
        <v>20</v>
      </c>
      <c r="E65" s="13" t="s">
        <v>31</v>
      </c>
      <c r="F65" s="13" t="s">
        <v>36</v>
      </c>
      <c r="G65" s="13">
        <v>15.81</v>
      </c>
      <c r="H65" s="13">
        <v>10</v>
      </c>
      <c r="I65" s="13">
        <v>7.9050000000000002</v>
      </c>
      <c r="J65">
        <v>166.005</v>
      </c>
      <c r="K65" s="1">
        <v>43530</v>
      </c>
      <c r="L65" s="2">
        <v>0.51874999999999993</v>
      </c>
      <c r="M65" t="s">
        <v>33</v>
      </c>
      <c r="N65">
        <v>158.1</v>
      </c>
      <c r="O65">
        <v>4.7619047620000003</v>
      </c>
      <c r="P65">
        <v>7.9050000000000002</v>
      </c>
      <c r="Q65">
        <v>8.6</v>
      </c>
    </row>
    <row r="66" spans="1:17" x14ac:dyDescent="0.35">
      <c r="A66" s="13" t="s">
        <v>100</v>
      </c>
      <c r="B66" s="13" t="s">
        <v>42</v>
      </c>
      <c r="C66" s="13" t="s">
        <v>43</v>
      </c>
      <c r="D66" s="13" t="s">
        <v>20</v>
      </c>
      <c r="E66" s="13" t="s">
        <v>31</v>
      </c>
      <c r="F66" s="13" t="s">
        <v>22</v>
      </c>
      <c r="G66" s="13">
        <v>75.739999999999995</v>
      </c>
      <c r="H66" s="13">
        <v>4</v>
      </c>
      <c r="I66" s="13">
        <v>15.148</v>
      </c>
      <c r="J66">
        <v>318.108</v>
      </c>
      <c r="K66" s="1">
        <v>43510</v>
      </c>
      <c r="L66" s="2">
        <v>0.60763888888888895</v>
      </c>
      <c r="M66" t="s">
        <v>29</v>
      </c>
      <c r="N66">
        <v>302.95999999999998</v>
      </c>
      <c r="O66">
        <v>4.7619047620000003</v>
      </c>
      <c r="P66">
        <v>15.148</v>
      </c>
      <c r="Q66">
        <v>7.6</v>
      </c>
    </row>
    <row r="67" spans="1:17" x14ac:dyDescent="0.35">
      <c r="A67" s="13" t="s">
        <v>101</v>
      </c>
      <c r="B67" s="13" t="s">
        <v>18</v>
      </c>
      <c r="C67" s="13" t="s">
        <v>19</v>
      </c>
      <c r="D67" s="13" t="s">
        <v>20</v>
      </c>
      <c r="E67" s="13" t="s">
        <v>31</v>
      </c>
      <c r="F67" s="13" t="s">
        <v>22</v>
      </c>
      <c r="G67" s="13">
        <v>15.87</v>
      </c>
      <c r="H67" s="13">
        <v>10</v>
      </c>
      <c r="I67" s="13">
        <v>7.9349999999999996</v>
      </c>
      <c r="J67">
        <v>166.63499999999999</v>
      </c>
      <c r="K67" s="1">
        <v>43537</v>
      </c>
      <c r="L67" s="2">
        <v>0.69444444444444453</v>
      </c>
      <c r="M67" t="s">
        <v>29</v>
      </c>
      <c r="N67">
        <v>158.69999999999999</v>
      </c>
      <c r="O67">
        <v>4.7619047620000003</v>
      </c>
      <c r="P67">
        <v>7.9349999999999996</v>
      </c>
      <c r="Q67">
        <v>5.8</v>
      </c>
    </row>
    <row r="68" spans="1:17" x14ac:dyDescent="0.35">
      <c r="A68" s="13" t="s">
        <v>102</v>
      </c>
      <c r="B68" s="13" t="s">
        <v>25</v>
      </c>
      <c r="C68" s="13" t="s">
        <v>26</v>
      </c>
      <c r="D68" s="13" t="s">
        <v>27</v>
      </c>
      <c r="E68" s="13" t="s">
        <v>21</v>
      </c>
      <c r="F68" s="13" t="s">
        <v>22</v>
      </c>
      <c r="G68" s="13">
        <v>33.47</v>
      </c>
      <c r="H68" s="13">
        <v>2</v>
      </c>
      <c r="I68" s="13">
        <v>3.347</v>
      </c>
      <c r="J68">
        <v>70.287000000000006</v>
      </c>
      <c r="K68" s="1">
        <v>43506</v>
      </c>
      <c r="L68" s="2">
        <v>0.65486111111111112</v>
      </c>
      <c r="M68" t="s">
        <v>23</v>
      </c>
      <c r="N68">
        <v>66.94</v>
      </c>
      <c r="O68">
        <v>4.7619047620000003</v>
      </c>
      <c r="P68">
        <v>3.347</v>
      </c>
      <c r="Q68">
        <v>6.7</v>
      </c>
    </row>
    <row r="69" spans="1:17" x14ac:dyDescent="0.35">
      <c r="A69" s="13" t="s">
        <v>103</v>
      </c>
      <c r="B69" s="13" t="s">
        <v>42</v>
      </c>
      <c r="C69" s="13" t="s">
        <v>43</v>
      </c>
      <c r="D69" s="13" t="s">
        <v>20</v>
      </c>
      <c r="E69" s="13" t="s">
        <v>21</v>
      </c>
      <c r="F69" s="13" t="s">
        <v>46</v>
      </c>
      <c r="G69" s="13">
        <v>97.61</v>
      </c>
      <c r="H69" s="13">
        <v>6</v>
      </c>
      <c r="I69" s="13">
        <v>29.283000000000001</v>
      </c>
      <c r="J69">
        <v>614.94299999999998</v>
      </c>
      <c r="K69" s="1">
        <v>43472</v>
      </c>
      <c r="L69" s="2">
        <v>0.62569444444444444</v>
      </c>
      <c r="M69" t="s">
        <v>23</v>
      </c>
      <c r="N69">
        <v>585.66</v>
      </c>
      <c r="O69">
        <v>4.7619047620000003</v>
      </c>
      <c r="P69">
        <v>29.283000000000001</v>
      </c>
      <c r="Q69">
        <v>9.9</v>
      </c>
    </row>
    <row r="70" spans="1:17" x14ac:dyDescent="0.35">
      <c r="A70" s="13" t="s">
        <v>104</v>
      </c>
      <c r="B70" s="13" t="s">
        <v>18</v>
      </c>
      <c r="C70" s="13" t="s">
        <v>19</v>
      </c>
      <c r="D70" s="13" t="s">
        <v>27</v>
      </c>
      <c r="E70" s="13" t="s">
        <v>31</v>
      </c>
      <c r="F70" s="13" t="s">
        <v>36</v>
      </c>
      <c r="G70" s="13">
        <v>78.77</v>
      </c>
      <c r="H70" s="13">
        <v>10</v>
      </c>
      <c r="I70" s="13">
        <v>39.384999999999998</v>
      </c>
      <c r="J70">
        <v>827.08500000000004</v>
      </c>
      <c r="K70" s="1">
        <v>43489</v>
      </c>
      <c r="L70" s="2">
        <v>0.41944444444444445</v>
      </c>
      <c r="M70" t="s">
        <v>29</v>
      </c>
      <c r="N70">
        <v>787.7</v>
      </c>
      <c r="O70">
        <v>4.7619047620000003</v>
      </c>
      <c r="P70">
        <v>39.384999999999998</v>
      </c>
      <c r="Q70">
        <v>6.4</v>
      </c>
    </row>
    <row r="71" spans="1:17" x14ac:dyDescent="0.35">
      <c r="A71" s="13" t="s">
        <v>105</v>
      </c>
      <c r="B71" s="13" t="s">
        <v>18</v>
      </c>
      <c r="C71" s="13" t="s">
        <v>19</v>
      </c>
      <c r="D71" s="13" t="s">
        <v>20</v>
      </c>
      <c r="E71" s="13" t="s">
        <v>21</v>
      </c>
      <c r="F71" s="13" t="s">
        <v>22</v>
      </c>
      <c r="G71" s="13">
        <v>18.329999999999998</v>
      </c>
      <c r="H71" s="13">
        <v>1</v>
      </c>
      <c r="I71" s="13">
        <v>0.91649999999999998</v>
      </c>
      <c r="J71">
        <v>19.246500000000001</v>
      </c>
      <c r="K71" s="1">
        <v>43498</v>
      </c>
      <c r="L71" s="2">
        <v>0.78472222222222221</v>
      </c>
      <c r="M71" t="s">
        <v>29</v>
      </c>
      <c r="N71">
        <v>18.329999999999998</v>
      </c>
      <c r="O71">
        <v>4.7619047620000003</v>
      </c>
      <c r="P71">
        <v>0.91649999999999998</v>
      </c>
      <c r="Q71">
        <v>4.3</v>
      </c>
    </row>
    <row r="72" spans="1:17" x14ac:dyDescent="0.35">
      <c r="A72" s="13" t="s">
        <v>106</v>
      </c>
      <c r="B72" s="13" t="s">
        <v>25</v>
      </c>
      <c r="C72" s="13" t="s">
        <v>26</v>
      </c>
      <c r="D72" s="13" t="s">
        <v>27</v>
      </c>
      <c r="E72" s="13" t="s">
        <v>31</v>
      </c>
      <c r="F72" s="13" t="s">
        <v>44</v>
      </c>
      <c r="G72" s="13">
        <v>89.48</v>
      </c>
      <c r="H72" s="13">
        <v>10</v>
      </c>
      <c r="I72" s="13">
        <v>44.74</v>
      </c>
      <c r="J72">
        <v>939.54</v>
      </c>
      <c r="K72" s="1">
        <v>43471</v>
      </c>
      <c r="L72" s="2">
        <v>0.53194444444444444</v>
      </c>
      <c r="M72" t="s">
        <v>33</v>
      </c>
      <c r="N72">
        <v>894.8</v>
      </c>
      <c r="O72">
        <v>4.7619047620000003</v>
      </c>
      <c r="P72">
        <v>44.74</v>
      </c>
      <c r="Q72">
        <v>9.6</v>
      </c>
    </row>
    <row r="73" spans="1:17" x14ac:dyDescent="0.35">
      <c r="A73" s="13" t="s">
        <v>107</v>
      </c>
      <c r="B73" s="13" t="s">
        <v>25</v>
      </c>
      <c r="C73" s="13" t="s">
        <v>26</v>
      </c>
      <c r="D73" s="13" t="s">
        <v>27</v>
      </c>
      <c r="E73" s="13" t="s">
        <v>31</v>
      </c>
      <c r="F73" s="13" t="s">
        <v>46</v>
      </c>
      <c r="G73" s="13">
        <v>62.12</v>
      </c>
      <c r="H73" s="13">
        <v>10</v>
      </c>
      <c r="I73" s="13">
        <v>31.06</v>
      </c>
      <c r="J73">
        <v>652.26</v>
      </c>
      <c r="K73" s="1">
        <v>43507</v>
      </c>
      <c r="L73" s="2">
        <v>0.67986111111111114</v>
      </c>
      <c r="M73" t="s">
        <v>29</v>
      </c>
      <c r="N73">
        <v>621.20000000000005</v>
      </c>
      <c r="O73">
        <v>4.7619047620000003</v>
      </c>
      <c r="P73">
        <v>31.06</v>
      </c>
      <c r="Q73">
        <v>5.9</v>
      </c>
    </row>
    <row r="74" spans="1:17" x14ac:dyDescent="0.35">
      <c r="A74" s="13" t="s">
        <v>108</v>
      </c>
      <c r="B74" s="13" t="s">
        <v>42</v>
      </c>
      <c r="C74" s="13" t="s">
        <v>43</v>
      </c>
      <c r="D74" s="13" t="s">
        <v>20</v>
      </c>
      <c r="E74" s="13" t="s">
        <v>21</v>
      </c>
      <c r="F74" s="13" t="s">
        <v>44</v>
      </c>
      <c r="G74" s="13">
        <v>48.52</v>
      </c>
      <c r="H74" s="13">
        <v>3</v>
      </c>
      <c r="I74" s="13">
        <v>7.2779999999999996</v>
      </c>
      <c r="J74">
        <v>152.83799999999999</v>
      </c>
      <c r="K74" s="1">
        <v>43529</v>
      </c>
      <c r="L74" s="2">
        <v>0.76180555555555562</v>
      </c>
      <c r="M74" t="s">
        <v>23</v>
      </c>
      <c r="N74">
        <v>145.56</v>
      </c>
      <c r="O74">
        <v>4.7619047620000003</v>
      </c>
      <c r="P74">
        <v>7.2779999999999996</v>
      </c>
      <c r="Q74">
        <v>4</v>
      </c>
    </row>
    <row r="75" spans="1:17" x14ac:dyDescent="0.35">
      <c r="A75" s="13" t="s">
        <v>109</v>
      </c>
      <c r="B75" s="13" t="s">
        <v>25</v>
      </c>
      <c r="C75" s="13" t="s">
        <v>26</v>
      </c>
      <c r="D75" s="13" t="s">
        <v>27</v>
      </c>
      <c r="E75" s="13" t="s">
        <v>21</v>
      </c>
      <c r="F75" s="13" t="s">
        <v>28</v>
      </c>
      <c r="G75" s="13">
        <v>75.91</v>
      </c>
      <c r="H75" s="13">
        <v>6</v>
      </c>
      <c r="I75" s="13">
        <v>22.773</v>
      </c>
      <c r="J75">
        <v>478.233</v>
      </c>
      <c r="K75" s="1">
        <v>43533</v>
      </c>
      <c r="L75" s="2">
        <v>0.76458333333333339</v>
      </c>
      <c r="M75" t="s">
        <v>29</v>
      </c>
      <c r="N75">
        <v>455.46</v>
      </c>
      <c r="O75">
        <v>4.7619047620000003</v>
      </c>
      <c r="P75">
        <v>22.773</v>
      </c>
      <c r="Q75">
        <v>8.6999999999999993</v>
      </c>
    </row>
    <row r="76" spans="1:17" x14ac:dyDescent="0.35">
      <c r="A76" s="13" t="s">
        <v>110</v>
      </c>
      <c r="B76" s="13" t="s">
        <v>18</v>
      </c>
      <c r="C76" s="13" t="s">
        <v>19</v>
      </c>
      <c r="D76" s="13" t="s">
        <v>27</v>
      </c>
      <c r="E76" s="13" t="s">
        <v>31</v>
      </c>
      <c r="F76" s="13" t="s">
        <v>32</v>
      </c>
      <c r="G76" s="13">
        <v>74.67</v>
      </c>
      <c r="H76" s="13">
        <v>9</v>
      </c>
      <c r="I76" s="13">
        <v>33.601500000000001</v>
      </c>
      <c r="J76">
        <v>705.63149999999996</v>
      </c>
      <c r="K76" s="1">
        <v>43487</v>
      </c>
      <c r="L76" s="2">
        <v>0.4548611111111111</v>
      </c>
      <c r="M76" t="s">
        <v>23</v>
      </c>
      <c r="N76">
        <v>672.03</v>
      </c>
      <c r="O76">
        <v>4.7619047620000003</v>
      </c>
      <c r="P76">
        <v>33.601500000000001</v>
      </c>
      <c r="Q76">
        <v>9.4</v>
      </c>
    </row>
    <row r="77" spans="1:17" x14ac:dyDescent="0.35">
      <c r="A77" s="13" t="s">
        <v>111</v>
      </c>
      <c r="B77" s="13" t="s">
        <v>25</v>
      </c>
      <c r="C77" s="13" t="s">
        <v>26</v>
      </c>
      <c r="D77" s="13" t="s">
        <v>27</v>
      </c>
      <c r="E77" s="13" t="s">
        <v>21</v>
      </c>
      <c r="F77" s="13" t="s">
        <v>28</v>
      </c>
      <c r="G77" s="13">
        <v>41.65</v>
      </c>
      <c r="H77" s="13">
        <v>10</v>
      </c>
      <c r="I77" s="13">
        <v>20.824999999999999</v>
      </c>
      <c r="J77">
        <v>437.32499999999999</v>
      </c>
      <c r="K77" s="1">
        <v>43478</v>
      </c>
      <c r="L77" s="2">
        <v>0.71111111111111114</v>
      </c>
      <c r="M77" t="s">
        <v>33</v>
      </c>
      <c r="N77">
        <v>416.5</v>
      </c>
      <c r="O77">
        <v>4.7619047620000003</v>
      </c>
      <c r="P77">
        <v>20.824999999999999</v>
      </c>
      <c r="Q77">
        <v>5.4</v>
      </c>
    </row>
    <row r="78" spans="1:17" x14ac:dyDescent="0.35">
      <c r="A78" s="13" t="s">
        <v>112</v>
      </c>
      <c r="B78" s="13" t="s">
        <v>25</v>
      </c>
      <c r="C78" s="13" t="s">
        <v>26</v>
      </c>
      <c r="D78" s="13" t="s">
        <v>20</v>
      </c>
      <c r="E78" s="13" t="s">
        <v>31</v>
      </c>
      <c r="F78" s="13" t="s">
        <v>46</v>
      </c>
      <c r="G78" s="13">
        <v>49.04</v>
      </c>
      <c r="H78" s="13">
        <v>9</v>
      </c>
      <c r="I78" s="13">
        <v>22.068000000000001</v>
      </c>
      <c r="J78">
        <v>463.428</v>
      </c>
      <c r="K78" s="1">
        <v>43474</v>
      </c>
      <c r="L78" s="2">
        <v>0.59722222222222221</v>
      </c>
      <c r="M78" t="s">
        <v>33</v>
      </c>
      <c r="N78">
        <v>441.36</v>
      </c>
      <c r="O78">
        <v>4.7619047620000003</v>
      </c>
      <c r="P78">
        <v>22.068000000000001</v>
      </c>
      <c r="Q78">
        <v>8.6</v>
      </c>
    </row>
    <row r="79" spans="1:17" x14ac:dyDescent="0.35">
      <c r="A79" s="13" t="s">
        <v>113</v>
      </c>
      <c r="B79" s="13" t="s">
        <v>18</v>
      </c>
      <c r="C79" s="13" t="s">
        <v>19</v>
      </c>
      <c r="D79" s="13" t="s">
        <v>20</v>
      </c>
      <c r="E79" s="13" t="s">
        <v>21</v>
      </c>
      <c r="F79" s="13" t="s">
        <v>46</v>
      </c>
      <c r="G79" s="13">
        <v>20.010000000000002</v>
      </c>
      <c r="H79" s="13">
        <v>9</v>
      </c>
      <c r="I79" s="13">
        <v>9.0045000000000002</v>
      </c>
      <c r="J79">
        <v>189.09450000000001</v>
      </c>
      <c r="K79" s="1">
        <v>43477</v>
      </c>
      <c r="L79" s="2">
        <v>0.65833333333333333</v>
      </c>
      <c r="M79" t="s">
        <v>33</v>
      </c>
      <c r="N79">
        <v>180.09</v>
      </c>
      <c r="O79">
        <v>4.7619047620000003</v>
      </c>
      <c r="P79">
        <v>9.0045000000000002</v>
      </c>
      <c r="Q79">
        <v>5.7</v>
      </c>
    </row>
    <row r="80" spans="1:17" x14ac:dyDescent="0.35">
      <c r="A80" s="13" t="s">
        <v>114</v>
      </c>
      <c r="B80" s="13" t="s">
        <v>25</v>
      </c>
      <c r="C80" s="13" t="s">
        <v>26</v>
      </c>
      <c r="D80" s="13" t="s">
        <v>20</v>
      </c>
      <c r="E80" s="13" t="s">
        <v>21</v>
      </c>
      <c r="F80" s="13" t="s">
        <v>44</v>
      </c>
      <c r="G80" s="13">
        <v>78.31</v>
      </c>
      <c r="H80" s="13">
        <v>10</v>
      </c>
      <c r="I80" s="13">
        <v>39.155000000000001</v>
      </c>
      <c r="J80">
        <v>822.255</v>
      </c>
      <c r="K80" s="1">
        <v>43529</v>
      </c>
      <c r="L80" s="2">
        <v>0.68333333333333324</v>
      </c>
      <c r="M80" t="s">
        <v>23</v>
      </c>
      <c r="N80">
        <v>783.1</v>
      </c>
      <c r="O80">
        <v>4.7619047620000003</v>
      </c>
      <c r="P80">
        <v>39.155000000000001</v>
      </c>
      <c r="Q80">
        <v>6.6</v>
      </c>
    </row>
    <row r="81" spans="1:17" x14ac:dyDescent="0.35">
      <c r="A81" s="13" t="s">
        <v>115</v>
      </c>
      <c r="B81" s="13" t="s">
        <v>25</v>
      </c>
      <c r="C81" s="13" t="s">
        <v>26</v>
      </c>
      <c r="D81" s="13" t="s">
        <v>27</v>
      </c>
      <c r="E81" s="13" t="s">
        <v>21</v>
      </c>
      <c r="F81" s="13" t="s">
        <v>22</v>
      </c>
      <c r="G81" s="13">
        <v>20.38</v>
      </c>
      <c r="H81" s="13">
        <v>5</v>
      </c>
      <c r="I81" s="13">
        <v>5.0949999999999998</v>
      </c>
      <c r="J81">
        <v>106.995</v>
      </c>
      <c r="K81" s="1">
        <v>43487</v>
      </c>
      <c r="L81" s="2">
        <v>0.78888888888888886</v>
      </c>
      <c r="M81" t="s">
        <v>29</v>
      </c>
      <c r="N81">
        <v>101.9</v>
      </c>
      <c r="O81">
        <v>4.7619047620000003</v>
      </c>
      <c r="P81">
        <v>5.0949999999999998</v>
      </c>
      <c r="Q81">
        <v>6</v>
      </c>
    </row>
    <row r="82" spans="1:17" x14ac:dyDescent="0.35">
      <c r="A82" s="13" t="s">
        <v>116</v>
      </c>
      <c r="B82" s="13" t="s">
        <v>25</v>
      </c>
      <c r="C82" s="13" t="s">
        <v>26</v>
      </c>
      <c r="D82" s="13" t="s">
        <v>27</v>
      </c>
      <c r="E82" s="13" t="s">
        <v>21</v>
      </c>
      <c r="F82" s="13" t="s">
        <v>22</v>
      </c>
      <c r="G82" s="13">
        <v>99.19</v>
      </c>
      <c r="H82" s="13">
        <v>6</v>
      </c>
      <c r="I82" s="13">
        <v>29.757000000000001</v>
      </c>
      <c r="J82">
        <v>624.89700000000005</v>
      </c>
      <c r="K82" s="1">
        <v>43486</v>
      </c>
      <c r="L82" s="2">
        <v>0.61249999999999993</v>
      </c>
      <c r="M82" t="s">
        <v>33</v>
      </c>
      <c r="N82">
        <v>595.14</v>
      </c>
      <c r="O82">
        <v>4.7619047620000003</v>
      </c>
      <c r="P82">
        <v>29.757000000000001</v>
      </c>
      <c r="Q82">
        <v>5.5</v>
      </c>
    </row>
    <row r="83" spans="1:17" x14ac:dyDescent="0.35">
      <c r="A83" s="13" t="s">
        <v>117</v>
      </c>
      <c r="B83" s="13" t="s">
        <v>42</v>
      </c>
      <c r="C83" s="13" t="s">
        <v>43</v>
      </c>
      <c r="D83" s="13" t="s">
        <v>27</v>
      </c>
      <c r="E83" s="13" t="s">
        <v>21</v>
      </c>
      <c r="F83" s="13" t="s">
        <v>44</v>
      </c>
      <c r="G83" s="13">
        <v>96.68</v>
      </c>
      <c r="H83" s="13">
        <v>3</v>
      </c>
      <c r="I83" s="13">
        <v>14.502000000000001</v>
      </c>
      <c r="J83">
        <v>304.54199999999997</v>
      </c>
      <c r="K83" s="1">
        <v>43491</v>
      </c>
      <c r="L83" s="2">
        <v>0.8305555555555556</v>
      </c>
      <c r="M83" t="s">
        <v>23</v>
      </c>
      <c r="N83">
        <v>290.04000000000002</v>
      </c>
      <c r="O83">
        <v>4.7619047620000003</v>
      </c>
      <c r="P83">
        <v>14.502000000000001</v>
      </c>
      <c r="Q83">
        <v>6.4</v>
      </c>
    </row>
    <row r="84" spans="1:17" x14ac:dyDescent="0.35">
      <c r="A84" s="13" t="s">
        <v>118</v>
      </c>
      <c r="B84" s="13" t="s">
        <v>25</v>
      </c>
      <c r="C84" s="13" t="s">
        <v>26</v>
      </c>
      <c r="D84" s="13" t="s">
        <v>27</v>
      </c>
      <c r="E84" s="13" t="s">
        <v>31</v>
      </c>
      <c r="F84" s="13" t="s">
        <v>44</v>
      </c>
      <c r="G84" s="13">
        <v>19.25</v>
      </c>
      <c r="H84" s="13">
        <v>8</v>
      </c>
      <c r="I84" s="13">
        <v>7.7</v>
      </c>
      <c r="J84">
        <v>161.69999999999999</v>
      </c>
      <c r="K84" s="1">
        <v>43488</v>
      </c>
      <c r="L84" s="2">
        <v>0.77569444444444446</v>
      </c>
      <c r="M84" t="s">
        <v>23</v>
      </c>
      <c r="N84">
        <v>154</v>
      </c>
      <c r="O84">
        <v>4.7619047620000003</v>
      </c>
      <c r="P84">
        <v>7.7</v>
      </c>
      <c r="Q84">
        <v>6.6</v>
      </c>
    </row>
    <row r="85" spans="1:17" x14ac:dyDescent="0.35">
      <c r="A85" s="13" t="s">
        <v>119</v>
      </c>
      <c r="B85" s="13" t="s">
        <v>25</v>
      </c>
      <c r="C85" s="13" t="s">
        <v>26</v>
      </c>
      <c r="D85" s="13" t="s">
        <v>20</v>
      </c>
      <c r="E85" s="13" t="s">
        <v>21</v>
      </c>
      <c r="F85" s="13" t="s">
        <v>44</v>
      </c>
      <c r="G85" s="13">
        <v>80.36</v>
      </c>
      <c r="H85" s="13">
        <v>4</v>
      </c>
      <c r="I85" s="13">
        <v>16.071999999999999</v>
      </c>
      <c r="J85">
        <v>337.512</v>
      </c>
      <c r="K85" s="1">
        <v>43519</v>
      </c>
      <c r="L85" s="2">
        <v>0.78125</v>
      </c>
      <c r="M85" t="s">
        <v>33</v>
      </c>
      <c r="N85">
        <v>321.44</v>
      </c>
      <c r="O85">
        <v>4.7619047620000003</v>
      </c>
      <c r="P85">
        <v>16.071999999999999</v>
      </c>
      <c r="Q85">
        <v>8.3000000000000007</v>
      </c>
    </row>
    <row r="86" spans="1:17" x14ac:dyDescent="0.35">
      <c r="A86" s="13" t="s">
        <v>120</v>
      </c>
      <c r="B86" s="13" t="s">
        <v>25</v>
      </c>
      <c r="C86" s="13" t="s">
        <v>26</v>
      </c>
      <c r="D86" s="13" t="s">
        <v>20</v>
      </c>
      <c r="E86" s="13" t="s">
        <v>31</v>
      </c>
      <c r="F86" s="13" t="s">
        <v>36</v>
      </c>
      <c r="G86" s="13">
        <v>48.91</v>
      </c>
      <c r="H86" s="13">
        <v>5</v>
      </c>
      <c r="I86" s="13">
        <v>12.227499999999999</v>
      </c>
      <c r="J86">
        <v>256.77749999999997</v>
      </c>
      <c r="K86" s="1">
        <v>43533</v>
      </c>
      <c r="L86" s="2">
        <v>0.4284722222222222</v>
      </c>
      <c r="M86" t="s">
        <v>29</v>
      </c>
      <c r="N86">
        <v>244.55</v>
      </c>
      <c r="O86">
        <v>4.7619047620000003</v>
      </c>
      <c r="P86">
        <v>12.227499999999999</v>
      </c>
      <c r="Q86">
        <v>6.6</v>
      </c>
    </row>
    <row r="87" spans="1:17" x14ac:dyDescent="0.35">
      <c r="A87" s="13" t="s">
        <v>121</v>
      </c>
      <c r="B87" s="13" t="s">
        <v>25</v>
      </c>
      <c r="C87" s="13" t="s">
        <v>26</v>
      </c>
      <c r="D87" s="13" t="s">
        <v>27</v>
      </c>
      <c r="E87" s="13" t="s">
        <v>21</v>
      </c>
      <c r="F87" s="13" t="s">
        <v>36</v>
      </c>
      <c r="G87" s="13">
        <v>83.06</v>
      </c>
      <c r="H87" s="13">
        <v>7</v>
      </c>
      <c r="I87" s="13">
        <v>29.071000000000002</v>
      </c>
      <c r="J87">
        <v>610.49099999999999</v>
      </c>
      <c r="K87" s="1">
        <v>43529</v>
      </c>
      <c r="L87" s="2">
        <v>0.60486111111111118</v>
      </c>
      <c r="M87" t="s">
        <v>23</v>
      </c>
      <c r="N87">
        <v>581.41999999999996</v>
      </c>
      <c r="O87">
        <v>4.7619047620000003</v>
      </c>
      <c r="P87">
        <v>29.071000000000002</v>
      </c>
      <c r="Q87">
        <v>4</v>
      </c>
    </row>
    <row r="88" spans="1:17" x14ac:dyDescent="0.35">
      <c r="A88" s="13" t="s">
        <v>122</v>
      </c>
      <c r="B88" s="13" t="s">
        <v>25</v>
      </c>
      <c r="C88" s="13" t="s">
        <v>26</v>
      </c>
      <c r="D88" s="13" t="s">
        <v>27</v>
      </c>
      <c r="E88" s="13" t="s">
        <v>31</v>
      </c>
      <c r="F88" s="13" t="s">
        <v>46</v>
      </c>
      <c r="G88" s="13">
        <v>76.52</v>
      </c>
      <c r="H88" s="13">
        <v>5</v>
      </c>
      <c r="I88" s="13">
        <v>19.13</v>
      </c>
      <c r="J88">
        <v>401.73</v>
      </c>
      <c r="K88" s="1">
        <v>43549</v>
      </c>
      <c r="L88" s="2">
        <v>0.43263888888888885</v>
      </c>
      <c r="M88" t="s">
        <v>29</v>
      </c>
      <c r="N88">
        <v>382.6</v>
      </c>
      <c r="O88">
        <v>4.7619047620000003</v>
      </c>
      <c r="P88">
        <v>19.13</v>
      </c>
      <c r="Q88">
        <v>9.9</v>
      </c>
    </row>
    <row r="89" spans="1:17" x14ac:dyDescent="0.35">
      <c r="A89" s="13" t="s">
        <v>123</v>
      </c>
      <c r="B89" s="13" t="s">
        <v>18</v>
      </c>
      <c r="C89" s="13" t="s">
        <v>19</v>
      </c>
      <c r="D89" s="13" t="s">
        <v>20</v>
      </c>
      <c r="E89" s="13" t="s">
        <v>31</v>
      </c>
      <c r="F89" s="13" t="s">
        <v>44</v>
      </c>
      <c r="G89" s="13">
        <v>49.38</v>
      </c>
      <c r="H89" s="13">
        <v>7</v>
      </c>
      <c r="I89" s="13">
        <v>17.283000000000001</v>
      </c>
      <c r="J89">
        <v>362.94299999999998</v>
      </c>
      <c r="K89" s="1">
        <v>43551</v>
      </c>
      <c r="L89" s="2">
        <v>0.85763888888888884</v>
      </c>
      <c r="M89" t="s">
        <v>33</v>
      </c>
      <c r="N89">
        <v>345.66</v>
      </c>
      <c r="O89">
        <v>4.7619047620000003</v>
      </c>
      <c r="P89">
        <v>17.283000000000001</v>
      </c>
      <c r="Q89">
        <v>7.3</v>
      </c>
    </row>
    <row r="90" spans="1:17" x14ac:dyDescent="0.35">
      <c r="A90" s="13" t="s">
        <v>124</v>
      </c>
      <c r="B90" s="13" t="s">
        <v>18</v>
      </c>
      <c r="C90" s="13" t="s">
        <v>19</v>
      </c>
      <c r="D90" s="13" t="s">
        <v>27</v>
      </c>
      <c r="E90" s="13" t="s">
        <v>31</v>
      </c>
      <c r="F90" s="13" t="s">
        <v>36</v>
      </c>
      <c r="G90" s="13">
        <v>42.47</v>
      </c>
      <c r="H90" s="13">
        <v>1</v>
      </c>
      <c r="I90" s="13">
        <v>2.1234999999999999</v>
      </c>
      <c r="J90">
        <v>44.593499999999999</v>
      </c>
      <c r="K90" s="1">
        <v>43467</v>
      </c>
      <c r="L90" s="2">
        <v>0.70624999999999993</v>
      </c>
      <c r="M90" t="s">
        <v>29</v>
      </c>
      <c r="N90">
        <v>42.47</v>
      </c>
      <c r="O90">
        <v>4.7619047620000003</v>
      </c>
      <c r="P90">
        <v>2.1234999999999999</v>
      </c>
      <c r="Q90">
        <v>5.7</v>
      </c>
    </row>
    <row r="91" spans="1:17" x14ac:dyDescent="0.35">
      <c r="A91" s="13" t="s">
        <v>125</v>
      </c>
      <c r="B91" s="13" t="s">
        <v>42</v>
      </c>
      <c r="C91" s="13" t="s">
        <v>43</v>
      </c>
      <c r="D91" s="13" t="s">
        <v>27</v>
      </c>
      <c r="E91" s="13" t="s">
        <v>21</v>
      </c>
      <c r="F91" s="13" t="s">
        <v>22</v>
      </c>
      <c r="G91" s="13">
        <v>76.989999999999995</v>
      </c>
      <c r="H91" s="13">
        <v>6</v>
      </c>
      <c r="I91" s="13">
        <v>23.097000000000001</v>
      </c>
      <c r="J91">
        <v>485.03699999999998</v>
      </c>
      <c r="K91" s="1">
        <v>43523</v>
      </c>
      <c r="L91" s="2">
        <v>0.74652777777777779</v>
      </c>
      <c r="M91" t="s">
        <v>29</v>
      </c>
      <c r="N91">
        <v>461.94</v>
      </c>
      <c r="O91">
        <v>4.7619047620000003</v>
      </c>
      <c r="P91">
        <v>23.097000000000001</v>
      </c>
      <c r="Q91">
        <v>6.1</v>
      </c>
    </row>
    <row r="92" spans="1:17" x14ac:dyDescent="0.35">
      <c r="A92" s="13" t="s">
        <v>126</v>
      </c>
      <c r="B92" s="13" t="s">
        <v>25</v>
      </c>
      <c r="C92" s="13" t="s">
        <v>26</v>
      </c>
      <c r="D92" s="13" t="s">
        <v>20</v>
      </c>
      <c r="E92" s="13" t="s">
        <v>21</v>
      </c>
      <c r="F92" s="13" t="s">
        <v>32</v>
      </c>
      <c r="G92" s="13">
        <v>47.38</v>
      </c>
      <c r="H92" s="13">
        <v>4</v>
      </c>
      <c r="I92" s="13">
        <v>9.4760000000000009</v>
      </c>
      <c r="J92">
        <v>198.99600000000001</v>
      </c>
      <c r="K92" s="1">
        <v>43488</v>
      </c>
      <c r="L92" s="2">
        <v>0.43402777777777773</v>
      </c>
      <c r="M92" t="s">
        <v>29</v>
      </c>
      <c r="N92">
        <v>189.52</v>
      </c>
      <c r="O92">
        <v>4.7619047620000003</v>
      </c>
      <c r="P92">
        <v>9.4760000000000009</v>
      </c>
      <c r="Q92">
        <v>7.1</v>
      </c>
    </row>
    <row r="93" spans="1:17" x14ac:dyDescent="0.35">
      <c r="A93" s="13" t="s">
        <v>127</v>
      </c>
      <c r="B93" s="13" t="s">
        <v>25</v>
      </c>
      <c r="C93" s="13" t="s">
        <v>26</v>
      </c>
      <c r="D93" s="13" t="s">
        <v>27</v>
      </c>
      <c r="E93" s="13" t="s">
        <v>21</v>
      </c>
      <c r="F93" s="13" t="s">
        <v>36</v>
      </c>
      <c r="G93" s="13">
        <v>44.86</v>
      </c>
      <c r="H93" s="13">
        <v>10</v>
      </c>
      <c r="I93" s="13">
        <v>22.43</v>
      </c>
      <c r="J93">
        <v>471.03</v>
      </c>
      <c r="K93" s="1">
        <v>43491</v>
      </c>
      <c r="L93" s="2">
        <v>0.82916666666666661</v>
      </c>
      <c r="M93" t="s">
        <v>23</v>
      </c>
      <c r="N93">
        <v>448.6</v>
      </c>
      <c r="O93">
        <v>4.7619047620000003</v>
      </c>
      <c r="P93">
        <v>22.43</v>
      </c>
      <c r="Q93">
        <v>8.1999999999999993</v>
      </c>
    </row>
    <row r="94" spans="1:17" x14ac:dyDescent="0.35">
      <c r="A94" s="13" t="s">
        <v>128</v>
      </c>
      <c r="B94" s="13" t="s">
        <v>18</v>
      </c>
      <c r="C94" s="13" t="s">
        <v>19</v>
      </c>
      <c r="D94" s="13" t="s">
        <v>20</v>
      </c>
      <c r="E94" s="13" t="s">
        <v>21</v>
      </c>
      <c r="F94" s="13" t="s">
        <v>36</v>
      </c>
      <c r="G94" s="13">
        <v>21.98</v>
      </c>
      <c r="H94" s="13">
        <v>7</v>
      </c>
      <c r="I94" s="13">
        <v>7.6929999999999996</v>
      </c>
      <c r="J94">
        <v>161.553</v>
      </c>
      <c r="K94" s="1">
        <v>43475</v>
      </c>
      <c r="L94" s="2">
        <v>0.6958333333333333</v>
      </c>
      <c r="M94" t="s">
        <v>23</v>
      </c>
      <c r="N94">
        <v>153.86000000000001</v>
      </c>
      <c r="O94">
        <v>4.7619047620000003</v>
      </c>
      <c r="P94">
        <v>7.6929999999999996</v>
      </c>
      <c r="Q94">
        <v>5.0999999999999996</v>
      </c>
    </row>
    <row r="95" spans="1:17" x14ac:dyDescent="0.35">
      <c r="A95" s="13" t="s">
        <v>129</v>
      </c>
      <c r="B95" s="13" t="s">
        <v>42</v>
      </c>
      <c r="C95" s="13" t="s">
        <v>43</v>
      </c>
      <c r="D95" s="13" t="s">
        <v>20</v>
      </c>
      <c r="E95" s="13" t="s">
        <v>31</v>
      </c>
      <c r="F95" s="13" t="s">
        <v>22</v>
      </c>
      <c r="G95" s="13">
        <v>64.36</v>
      </c>
      <c r="H95" s="13">
        <v>9</v>
      </c>
      <c r="I95" s="13">
        <v>28.962</v>
      </c>
      <c r="J95">
        <v>608.202</v>
      </c>
      <c r="K95" s="1">
        <v>43536</v>
      </c>
      <c r="L95" s="2">
        <v>0.50624999999999998</v>
      </c>
      <c r="M95" t="s">
        <v>33</v>
      </c>
      <c r="N95">
        <v>579.24</v>
      </c>
      <c r="O95">
        <v>4.7619047620000003</v>
      </c>
      <c r="P95">
        <v>28.962</v>
      </c>
      <c r="Q95">
        <v>8.6</v>
      </c>
    </row>
    <row r="96" spans="1:17" x14ac:dyDescent="0.35">
      <c r="A96" s="13" t="s">
        <v>130</v>
      </c>
      <c r="B96" s="13" t="s">
        <v>25</v>
      </c>
      <c r="C96" s="13" t="s">
        <v>26</v>
      </c>
      <c r="D96" s="13" t="s">
        <v>27</v>
      </c>
      <c r="E96" s="13" t="s">
        <v>31</v>
      </c>
      <c r="F96" s="13" t="s">
        <v>22</v>
      </c>
      <c r="G96" s="13">
        <v>89.75</v>
      </c>
      <c r="H96" s="13">
        <v>1</v>
      </c>
      <c r="I96" s="13">
        <v>4.4874999999999998</v>
      </c>
      <c r="J96">
        <v>94.237499999999997</v>
      </c>
      <c r="K96" s="1">
        <v>43502</v>
      </c>
      <c r="L96" s="2">
        <v>0.83680555555555547</v>
      </c>
      <c r="M96" t="s">
        <v>33</v>
      </c>
      <c r="N96">
        <v>89.75</v>
      </c>
      <c r="O96">
        <v>4.7619047620000003</v>
      </c>
      <c r="P96">
        <v>4.4874999999999998</v>
      </c>
      <c r="Q96">
        <v>6.6</v>
      </c>
    </row>
    <row r="97" spans="1:17" x14ac:dyDescent="0.35">
      <c r="A97" s="13" t="s">
        <v>131</v>
      </c>
      <c r="B97" s="13" t="s">
        <v>18</v>
      </c>
      <c r="C97" s="13" t="s">
        <v>19</v>
      </c>
      <c r="D97" s="13" t="s">
        <v>27</v>
      </c>
      <c r="E97" s="13" t="s">
        <v>31</v>
      </c>
      <c r="F97" s="13" t="s">
        <v>28</v>
      </c>
      <c r="G97" s="13">
        <v>97.16</v>
      </c>
      <c r="H97" s="13">
        <v>1</v>
      </c>
      <c r="I97" s="13">
        <v>4.8579999999999997</v>
      </c>
      <c r="J97">
        <v>102.018</v>
      </c>
      <c r="K97" s="1">
        <v>43532</v>
      </c>
      <c r="L97" s="2">
        <v>0.85972222222222217</v>
      </c>
      <c r="M97" t="s">
        <v>23</v>
      </c>
      <c r="N97">
        <v>97.16</v>
      </c>
      <c r="O97">
        <v>4.7619047620000003</v>
      </c>
      <c r="P97">
        <v>4.8579999999999997</v>
      </c>
      <c r="Q97">
        <v>7.2</v>
      </c>
    </row>
    <row r="98" spans="1:17" x14ac:dyDescent="0.35">
      <c r="A98" s="13" t="s">
        <v>132</v>
      </c>
      <c r="B98" s="13" t="s">
        <v>42</v>
      </c>
      <c r="C98" s="13" t="s">
        <v>43</v>
      </c>
      <c r="D98" s="13" t="s">
        <v>27</v>
      </c>
      <c r="E98" s="13" t="s">
        <v>31</v>
      </c>
      <c r="F98" s="13" t="s">
        <v>22</v>
      </c>
      <c r="G98" s="13">
        <v>87.87</v>
      </c>
      <c r="H98" s="13">
        <v>10</v>
      </c>
      <c r="I98" s="13">
        <v>43.935000000000002</v>
      </c>
      <c r="J98">
        <v>922.63499999999999</v>
      </c>
      <c r="K98" s="1">
        <v>43553</v>
      </c>
      <c r="L98" s="2">
        <v>0.43402777777777773</v>
      </c>
      <c r="M98" t="s">
        <v>23</v>
      </c>
      <c r="N98">
        <v>878.7</v>
      </c>
      <c r="O98">
        <v>4.7619047620000003</v>
      </c>
      <c r="P98">
        <v>43.935000000000002</v>
      </c>
      <c r="Q98">
        <v>5.0999999999999996</v>
      </c>
    </row>
    <row r="99" spans="1:17" x14ac:dyDescent="0.35">
      <c r="A99" s="13" t="s">
        <v>133</v>
      </c>
      <c r="B99" s="13" t="s">
        <v>25</v>
      </c>
      <c r="C99" s="13" t="s">
        <v>26</v>
      </c>
      <c r="D99" s="13" t="s">
        <v>27</v>
      </c>
      <c r="E99" s="13" t="s">
        <v>21</v>
      </c>
      <c r="F99" s="13" t="s">
        <v>28</v>
      </c>
      <c r="G99" s="13">
        <v>12.45</v>
      </c>
      <c r="H99" s="13">
        <v>6</v>
      </c>
      <c r="I99" s="13">
        <v>3.7349999999999999</v>
      </c>
      <c r="J99">
        <v>78.435000000000002</v>
      </c>
      <c r="K99" s="1">
        <v>43505</v>
      </c>
      <c r="L99" s="2">
        <v>0.5493055555555556</v>
      </c>
      <c r="M99" t="s">
        <v>29</v>
      </c>
      <c r="N99">
        <v>74.7</v>
      </c>
      <c r="O99">
        <v>4.7619047620000003</v>
      </c>
      <c r="P99">
        <v>3.7349999999999999</v>
      </c>
      <c r="Q99">
        <v>4.0999999999999996</v>
      </c>
    </row>
    <row r="100" spans="1:17" x14ac:dyDescent="0.35">
      <c r="A100" s="13" t="s">
        <v>134</v>
      </c>
      <c r="B100" s="13" t="s">
        <v>18</v>
      </c>
      <c r="C100" s="13" t="s">
        <v>19</v>
      </c>
      <c r="D100" s="13" t="s">
        <v>27</v>
      </c>
      <c r="E100" s="13" t="s">
        <v>31</v>
      </c>
      <c r="F100" s="13" t="s">
        <v>44</v>
      </c>
      <c r="G100" s="13">
        <v>52.75</v>
      </c>
      <c r="H100" s="13">
        <v>3</v>
      </c>
      <c r="I100" s="13">
        <v>7.9124999999999996</v>
      </c>
      <c r="J100">
        <v>166.16249999999999</v>
      </c>
      <c r="K100" s="1">
        <v>43547</v>
      </c>
      <c r="L100" s="2">
        <v>0.42777777777777781</v>
      </c>
      <c r="M100" t="s">
        <v>23</v>
      </c>
      <c r="N100">
        <v>158.25</v>
      </c>
      <c r="O100">
        <v>4.7619047620000003</v>
      </c>
      <c r="P100">
        <v>7.9124999999999996</v>
      </c>
      <c r="Q100">
        <v>9.3000000000000007</v>
      </c>
    </row>
    <row r="101" spans="1:17" x14ac:dyDescent="0.35">
      <c r="A101" s="13" t="s">
        <v>135</v>
      </c>
      <c r="B101" s="13" t="s">
        <v>42</v>
      </c>
      <c r="C101" s="13" t="s">
        <v>43</v>
      </c>
      <c r="D101" s="13" t="s">
        <v>27</v>
      </c>
      <c r="E101" s="13" t="s">
        <v>31</v>
      </c>
      <c r="F101" s="13" t="s">
        <v>32</v>
      </c>
      <c r="G101" s="13">
        <v>82.7</v>
      </c>
      <c r="H101" s="13">
        <v>6</v>
      </c>
      <c r="I101" s="13">
        <v>24.81</v>
      </c>
      <c r="J101">
        <v>521.01</v>
      </c>
      <c r="K101" s="1">
        <v>43529</v>
      </c>
      <c r="L101" s="2">
        <v>0.7597222222222223</v>
      </c>
      <c r="M101" t="s">
        <v>29</v>
      </c>
      <c r="N101">
        <v>496.2</v>
      </c>
      <c r="O101">
        <v>4.7619047620000003</v>
      </c>
      <c r="P101">
        <v>24.81</v>
      </c>
      <c r="Q101">
        <v>7.4</v>
      </c>
    </row>
    <row r="102" spans="1:17" x14ac:dyDescent="0.35">
      <c r="A102" s="13" t="s">
        <v>136</v>
      </c>
      <c r="B102" s="13" t="s">
        <v>25</v>
      </c>
      <c r="C102" s="13" t="s">
        <v>26</v>
      </c>
      <c r="D102" s="13" t="s">
        <v>20</v>
      </c>
      <c r="E102" s="13" t="s">
        <v>31</v>
      </c>
      <c r="F102" s="13" t="s">
        <v>46</v>
      </c>
      <c r="G102" s="13">
        <v>48.71</v>
      </c>
      <c r="H102" s="13">
        <v>1</v>
      </c>
      <c r="I102" s="13">
        <v>2.4355000000000002</v>
      </c>
      <c r="J102">
        <v>51.145499999999998</v>
      </c>
      <c r="K102" s="1">
        <v>43550</v>
      </c>
      <c r="L102" s="2">
        <v>0.80555555555555547</v>
      </c>
      <c r="M102" t="s">
        <v>29</v>
      </c>
      <c r="N102">
        <v>48.71</v>
      </c>
      <c r="O102">
        <v>4.7619047620000003</v>
      </c>
      <c r="P102">
        <v>2.4355000000000002</v>
      </c>
      <c r="Q102">
        <v>4.0999999999999996</v>
      </c>
    </row>
    <row r="103" spans="1:17" x14ac:dyDescent="0.35">
      <c r="A103" s="13" t="s">
        <v>137</v>
      </c>
      <c r="B103" s="13" t="s">
        <v>25</v>
      </c>
      <c r="C103" s="13" t="s">
        <v>26</v>
      </c>
      <c r="D103" s="13" t="s">
        <v>27</v>
      </c>
      <c r="E103" s="13" t="s">
        <v>31</v>
      </c>
      <c r="F103" s="13" t="s">
        <v>46</v>
      </c>
      <c r="G103" s="13">
        <v>78.55</v>
      </c>
      <c r="H103" s="13">
        <v>9</v>
      </c>
      <c r="I103" s="13">
        <v>35.347499999999997</v>
      </c>
      <c r="J103">
        <v>742.29750000000001</v>
      </c>
      <c r="K103" s="1">
        <v>43525</v>
      </c>
      <c r="L103" s="2">
        <v>0.55694444444444446</v>
      </c>
      <c r="M103" t="s">
        <v>29</v>
      </c>
      <c r="N103">
        <v>706.95</v>
      </c>
      <c r="O103">
        <v>4.7619047620000003</v>
      </c>
      <c r="P103">
        <v>35.347499999999997</v>
      </c>
      <c r="Q103">
        <v>7.2</v>
      </c>
    </row>
    <row r="104" spans="1:17" x14ac:dyDescent="0.35">
      <c r="A104" s="13" t="s">
        <v>138</v>
      </c>
      <c r="B104" s="13" t="s">
        <v>25</v>
      </c>
      <c r="C104" s="13" t="s">
        <v>26</v>
      </c>
      <c r="D104" s="13" t="s">
        <v>27</v>
      </c>
      <c r="E104" s="13" t="s">
        <v>21</v>
      </c>
      <c r="F104" s="13" t="s">
        <v>28</v>
      </c>
      <c r="G104" s="13">
        <v>23.07</v>
      </c>
      <c r="H104" s="13">
        <v>9</v>
      </c>
      <c r="I104" s="13">
        <v>10.381500000000001</v>
      </c>
      <c r="J104">
        <v>218.01150000000001</v>
      </c>
      <c r="K104" s="1">
        <v>43497</v>
      </c>
      <c r="L104" s="2">
        <v>0.4770833333333333</v>
      </c>
      <c r="M104" t="s">
        <v>29</v>
      </c>
      <c r="N104">
        <v>207.63</v>
      </c>
      <c r="O104">
        <v>4.7619047620000003</v>
      </c>
      <c r="P104">
        <v>10.381500000000001</v>
      </c>
      <c r="Q104">
        <v>4.9000000000000004</v>
      </c>
    </row>
    <row r="105" spans="1:17" x14ac:dyDescent="0.35">
      <c r="A105" s="13" t="s">
        <v>139</v>
      </c>
      <c r="B105" s="13" t="s">
        <v>18</v>
      </c>
      <c r="C105" s="13" t="s">
        <v>19</v>
      </c>
      <c r="D105" s="13" t="s">
        <v>27</v>
      </c>
      <c r="E105" s="13" t="s">
        <v>31</v>
      </c>
      <c r="F105" s="13" t="s">
        <v>44</v>
      </c>
      <c r="G105" s="13">
        <v>58.26</v>
      </c>
      <c r="H105" s="13">
        <v>6</v>
      </c>
      <c r="I105" s="13">
        <v>17.478000000000002</v>
      </c>
      <c r="J105">
        <v>367.03800000000001</v>
      </c>
      <c r="K105" s="1">
        <v>43552</v>
      </c>
      <c r="L105" s="2">
        <v>0.6972222222222223</v>
      </c>
      <c r="M105" t="s">
        <v>29</v>
      </c>
      <c r="N105">
        <v>349.56</v>
      </c>
      <c r="O105">
        <v>4.7619047620000003</v>
      </c>
      <c r="P105">
        <v>17.478000000000002</v>
      </c>
      <c r="Q105">
        <v>9.9</v>
      </c>
    </row>
    <row r="106" spans="1:17" x14ac:dyDescent="0.35">
      <c r="A106" s="13" t="s">
        <v>140</v>
      </c>
      <c r="B106" s="13" t="s">
        <v>42</v>
      </c>
      <c r="C106" s="13" t="s">
        <v>43</v>
      </c>
      <c r="D106" s="13" t="s">
        <v>27</v>
      </c>
      <c r="E106" s="13" t="s">
        <v>31</v>
      </c>
      <c r="F106" s="13" t="s">
        <v>22</v>
      </c>
      <c r="G106" s="13">
        <v>30.35</v>
      </c>
      <c r="H106" s="13">
        <v>7</v>
      </c>
      <c r="I106" s="13">
        <v>10.6225</v>
      </c>
      <c r="J106">
        <v>223.07249999999999</v>
      </c>
      <c r="K106" s="1">
        <v>43543</v>
      </c>
      <c r="L106" s="2">
        <v>0.7631944444444444</v>
      </c>
      <c r="M106" t="s">
        <v>29</v>
      </c>
      <c r="N106">
        <v>212.45</v>
      </c>
      <c r="O106">
        <v>4.7619047620000003</v>
      </c>
      <c r="P106">
        <v>10.6225</v>
      </c>
      <c r="Q106">
        <v>8</v>
      </c>
    </row>
    <row r="107" spans="1:17" x14ac:dyDescent="0.35">
      <c r="A107" s="13" t="s">
        <v>141</v>
      </c>
      <c r="B107" s="13" t="s">
        <v>18</v>
      </c>
      <c r="C107" s="13" t="s">
        <v>19</v>
      </c>
      <c r="D107" s="13" t="s">
        <v>20</v>
      </c>
      <c r="E107" s="13" t="s">
        <v>31</v>
      </c>
      <c r="F107" s="13" t="s">
        <v>28</v>
      </c>
      <c r="G107" s="13">
        <v>88.67</v>
      </c>
      <c r="H107" s="13">
        <v>10</v>
      </c>
      <c r="I107" s="13">
        <v>44.335000000000001</v>
      </c>
      <c r="J107">
        <v>931.03499999999997</v>
      </c>
      <c r="K107" s="1">
        <v>43477</v>
      </c>
      <c r="L107" s="2">
        <v>0.61805555555555558</v>
      </c>
      <c r="M107" t="s">
        <v>23</v>
      </c>
      <c r="N107">
        <v>886.7</v>
      </c>
      <c r="O107">
        <v>4.7619047620000003</v>
      </c>
      <c r="P107">
        <v>44.335000000000001</v>
      </c>
      <c r="Q107">
        <v>7.3</v>
      </c>
    </row>
    <row r="108" spans="1:17" x14ac:dyDescent="0.35">
      <c r="A108" s="13" t="s">
        <v>142</v>
      </c>
      <c r="B108" s="13" t="s">
        <v>25</v>
      </c>
      <c r="C108" s="13" t="s">
        <v>26</v>
      </c>
      <c r="D108" s="13" t="s">
        <v>27</v>
      </c>
      <c r="E108" s="13" t="s">
        <v>31</v>
      </c>
      <c r="F108" s="13" t="s">
        <v>46</v>
      </c>
      <c r="G108" s="13">
        <v>27.38</v>
      </c>
      <c r="H108" s="13">
        <v>6</v>
      </c>
      <c r="I108" s="13">
        <v>8.2140000000000004</v>
      </c>
      <c r="J108">
        <v>172.494</v>
      </c>
      <c r="K108" s="1">
        <v>43470</v>
      </c>
      <c r="L108" s="2">
        <v>0.87083333333333324</v>
      </c>
      <c r="M108" t="s">
        <v>33</v>
      </c>
      <c r="N108">
        <v>164.28</v>
      </c>
      <c r="O108">
        <v>4.7619047620000003</v>
      </c>
      <c r="P108">
        <v>8.2140000000000004</v>
      </c>
      <c r="Q108">
        <v>7.9</v>
      </c>
    </row>
    <row r="109" spans="1:17" x14ac:dyDescent="0.35">
      <c r="A109" s="13" t="s">
        <v>143</v>
      </c>
      <c r="B109" s="13" t="s">
        <v>18</v>
      </c>
      <c r="C109" s="13" t="s">
        <v>19</v>
      </c>
      <c r="D109" s="13" t="s">
        <v>27</v>
      </c>
      <c r="E109" s="13" t="s">
        <v>31</v>
      </c>
      <c r="F109" s="13" t="s">
        <v>36</v>
      </c>
      <c r="G109" s="13">
        <v>62.13</v>
      </c>
      <c r="H109" s="13">
        <v>6</v>
      </c>
      <c r="I109" s="13">
        <v>18.638999999999999</v>
      </c>
      <c r="J109">
        <v>391.41899999999998</v>
      </c>
      <c r="K109" s="1">
        <v>43546</v>
      </c>
      <c r="L109" s="2">
        <v>0.84652777777777777</v>
      </c>
      <c r="M109" t="s">
        <v>29</v>
      </c>
      <c r="N109">
        <v>372.78</v>
      </c>
      <c r="O109">
        <v>4.7619047620000003</v>
      </c>
      <c r="P109">
        <v>18.638999999999999</v>
      </c>
      <c r="Q109">
        <v>7.4</v>
      </c>
    </row>
    <row r="110" spans="1:17" x14ac:dyDescent="0.35">
      <c r="A110" s="13" t="s">
        <v>144</v>
      </c>
      <c r="B110" s="13" t="s">
        <v>25</v>
      </c>
      <c r="C110" s="13" t="s">
        <v>26</v>
      </c>
      <c r="D110" s="13" t="s">
        <v>27</v>
      </c>
      <c r="E110" s="13" t="s">
        <v>21</v>
      </c>
      <c r="F110" s="13" t="s">
        <v>44</v>
      </c>
      <c r="G110" s="13">
        <v>33.979999999999997</v>
      </c>
      <c r="H110" s="13">
        <v>9</v>
      </c>
      <c r="I110" s="13">
        <v>15.291</v>
      </c>
      <c r="J110">
        <v>321.11099999999999</v>
      </c>
      <c r="K110" s="1">
        <v>43548</v>
      </c>
      <c r="L110" s="2">
        <v>0.4465277777777778</v>
      </c>
      <c r="M110" t="s">
        <v>29</v>
      </c>
      <c r="N110">
        <v>305.82</v>
      </c>
      <c r="O110">
        <v>4.7619047620000003</v>
      </c>
      <c r="P110">
        <v>15.291</v>
      </c>
      <c r="Q110">
        <v>4.2</v>
      </c>
    </row>
    <row r="111" spans="1:17" x14ac:dyDescent="0.35">
      <c r="A111" s="13" t="s">
        <v>145</v>
      </c>
      <c r="B111" s="13" t="s">
        <v>25</v>
      </c>
      <c r="C111" s="13" t="s">
        <v>26</v>
      </c>
      <c r="D111" s="13" t="s">
        <v>20</v>
      </c>
      <c r="E111" s="13" t="s">
        <v>31</v>
      </c>
      <c r="F111" s="13" t="s">
        <v>28</v>
      </c>
      <c r="G111" s="13">
        <v>81.97</v>
      </c>
      <c r="H111" s="13">
        <v>10</v>
      </c>
      <c r="I111" s="13">
        <v>40.984999999999999</v>
      </c>
      <c r="J111">
        <v>860.68499999999995</v>
      </c>
      <c r="K111" s="1">
        <v>43527</v>
      </c>
      <c r="L111" s="2">
        <v>0.60416666666666663</v>
      </c>
      <c r="M111" t="s">
        <v>29</v>
      </c>
      <c r="N111">
        <v>819.7</v>
      </c>
      <c r="O111">
        <v>4.7619047620000003</v>
      </c>
      <c r="P111">
        <v>40.984999999999999</v>
      </c>
      <c r="Q111">
        <v>9.1999999999999993</v>
      </c>
    </row>
    <row r="112" spans="1:17" x14ac:dyDescent="0.35">
      <c r="A112" s="13" t="s">
        <v>146</v>
      </c>
      <c r="B112" s="13" t="s">
        <v>42</v>
      </c>
      <c r="C112" s="13" t="s">
        <v>43</v>
      </c>
      <c r="D112" s="13" t="s">
        <v>20</v>
      </c>
      <c r="E112" s="13" t="s">
        <v>21</v>
      </c>
      <c r="F112" s="13" t="s">
        <v>36</v>
      </c>
      <c r="G112" s="13">
        <v>16.489999999999998</v>
      </c>
      <c r="H112" s="13">
        <v>2</v>
      </c>
      <c r="I112" s="13">
        <v>1.649</v>
      </c>
      <c r="J112">
        <v>34.628999999999998</v>
      </c>
      <c r="K112" s="1">
        <v>43501</v>
      </c>
      <c r="L112" s="2">
        <v>0.48055555555555557</v>
      </c>
      <c r="M112" t="s">
        <v>23</v>
      </c>
      <c r="N112">
        <v>32.979999999999997</v>
      </c>
      <c r="O112">
        <v>4.7619047620000003</v>
      </c>
      <c r="P112">
        <v>1.649</v>
      </c>
      <c r="Q112">
        <v>4.5999999999999996</v>
      </c>
    </row>
    <row r="113" spans="1:17" x14ac:dyDescent="0.35">
      <c r="A113" s="13" t="s">
        <v>147</v>
      </c>
      <c r="B113" s="13" t="s">
        <v>25</v>
      </c>
      <c r="C113" s="13" t="s">
        <v>26</v>
      </c>
      <c r="D113" s="13" t="s">
        <v>20</v>
      </c>
      <c r="E113" s="13" t="s">
        <v>21</v>
      </c>
      <c r="F113" s="13" t="s">
        <v>22</v>
      </c>
      <c r="G113" s="13">
        <v>98.21</v>
      </c>
      <c r="H113" s="13">
        <v>3</v>
      </c>
      <c r="I113" s="13">
        <v>14.7315</v>
      </c>
      <c r="J113">
        <v>309.36149999999998</v>
      </c>
      <c r="K113" s="1">
        <v>43501</v>
      </c>
      <c r="L113" s="2">
        <v>0.44513888888888892</v>
      </c>
      <c r="M113" t="s">
        <v>33</v>
      </c>
      <c r="N113">
        <v>294.63</v>
      </c>
      <c r="O113">
        <v>4.7619047620000003</v>
      </c>
      <c r="P113">
        <v>14.7315</v>
      </c>
      <c r="Q113">
        <v>7.8</v>
      </c>
    </row>
    <row r="114" spans="1:17" x14ac:dyDescent="0.35">
      <c r="A114" s="13" t="s">
        <v>148</v>
      </c>
      <c r="B114" s="13" t="s">
        <v>42</v>
      </c>
      <c r="C114" s="13" t="s">
        <v>43</v>
      </c>
      <c r="D114" s="13" t="s">
        <v>27</v>
      </c>
      <c r="E114" s="13" t="s">
        <v>21</v>
      </c>
      <c r="F114" s="13" t="s">
        <v>46</v>
      </c>
      <c r="G114" s="13">
        <v>72.84</v>
      </c>
      <c r="H114" s="13">
        <v>7</v>
      </c>
      <c r="I114" s="13">
        <v>25.494</v>
      </c>
      <c r="J114">
        <v>535.37400000000002</v>
      </c>
      <c r="K114" s="1">
        <v>43511</v>
      </c>
      <c r="L114" s="2">
        <v>0.53055555555555556</v>
      </c>
      <c r="M114" t="s">
        <v>29</v>
      </c>
      <c r="N114">
        <v>509.88</v>
      </c>
      <c r="O114">
        <v>4.7619047620000003</v>
      </c>
      <c r="P114">
        <v>25.494</v>
      </c>
      <c r="Q114">
        <v>8.4</v>
      </c>
    </row>
    <row r="115" spans="1:17" x14ac:dyDescent="0.35">
      <c r="A115" s="13" t="s">
        <v>149</v>
      </c>
      <c r="B115" s="13" t="s">
        <v>18</v>
      </c>
      <c r="C115" s="13" t="s">
        <v>19</v>
      </c>
      <c r="D115" s="13" t="s">
        <v>20</v>
      </c>
      <c r="E115" s="13" t="s">
        <v>31</v>
      </c>
      <c r="F115" s="13" t="s">
        <v>32</v>
      </c>
      <c r="G115" s="13">
        <v>58.07</v>
      </c>
      <c r="H115" s="13">
        <v>9</v>
      </c>
      <c r="I115" s="13">
        <v>26.131499999999999</v>
      </c>
      <c r="J115">
        <v>548.76149999999996</v>
      </c>
      <c r="K115" s="1">
        <v>43484</v>
      </c>
      <c r="L115" s="2">
        <v>0.83819444444444446</v>
      </c>
      <c r="M115" t="s">
        <v>23</v>
      </c>
      <c r="N115">
        <v>522.63</v>
      </c>
      <c r="O115">
        <v>4.7619047620000003</v>
      </c>
      <c r="P115">
        <v>26.131499999999999</v>
      </c>
      <c r="Q115">
        <v>4.3</v>
      </c>
    </row>
    <row r="116" spans="1:17" x14ac:dyDescent="0.35">
      <c r="A116" s="13" t="s">
        <v>150</v>
      </c>
      <c r="B116" s="13" t="s">
        <v>25</v>
      </c>
      <c r="C116" s="13" t="s">
        <v>26</v>
      </c>
      <c r="D116" s="13" t="s">
        <v>20</v>
      </c>
      <c r="E116" s="13" t="s">
        <v>21</v>
      </c>
      <c r="F116" s="13" t="s">
        <v>32</v>
      </c>
      <c r="G116" s="13">
        <v>80.790000000000006</v>
      </c>
      <c r="H116" s="13">
        <v>9</v>
      </c>
      <c r="I116" s="13">
        <v>36.355499999999999</v>
      </c>
      <c r="J116">
        <v>763.46550000000002</v>
      </c>
      <c r="K116" s="1">
        <v>43497</v>
      </c>
      <c r="L116" s="2">
        <v>0.85486111111111107</v>
      </c>
      <c r="M116" t="s">
        <v>33</v>
      </c>
      <c r="N116">
        <v>727.11</v>
      </c>
      <c r="O116">
        <v>4.7619047620000003</v>
      </c>
      <c r="P116">
        <v>36.355499999999999</v>
      </c>
      <c r="Q116">
        <v>9.5</v>
      </c>
    </row>
    <row r="117" spans="1:17" x14ac:dyDescent="0.35">
      <c r="A117" s="13" t="s">
        <v>151</v>
      </c>
      <c r="B117" s="13" t="s">
        <v>25</v>
      </c>
      <c r="C117" s="13" t="s">
        <v>26</v>
      </c>
      <c r="D117" s="13" t="s">
        <v>27</v>
      </c>
      <c r="E117" s="13" t="s">
        <v>21</v>
      </c>
      <c r="F117" s="13" t="s">
        <v>46</v>
      </c>
      <c r="G117" s="13">
        <v>27.02</v>
      </c>
      <c r="H117" s="13">
        <v>3</v>
      </c>
      <c r="I117" s="13">
        <v>4.0529999999999999</v>
      </c>
      <c r="J117">
        <v>85.113</v>
      </c>
      <c r="K117" s="1">
        <v>43526</v>
      </c>
      <c r="L117" s="2">
        <v>0.54236111111111118</v>
      </c>
      <c r="M117" t="s">
        <v>33</v>
      </c>
      <c r="N117">
        <v>81.06</v>
      </c>
      <c r="O117">
        <v>4.7619047620000003</v>
      </c>
      <c r="P117">
        <v>4.0529999999999999</v>
      </c>
      <c r="Q117">
        <v>7.1</v>
      </c>
    </row>
    <row r="118" spans="1:17" x14ac:dyDescent="0.35">
      <c r="A118" s="13" t="s">
        <v>152</v>
      </c>
      <c r="B118" s="13" t="s">
        <v>42</v>
      </c>
      <c r="C118" s="13" t="s">
        <v>43</v>
      </c>
      <c r="D118" s="13" t="s">
        <v>20</v>
      </c>
      <c r="E118" s="13" t="s">
        <v>31</v>
      </c>
      <c r="F118" s="13" t="s">
        <v>46</v>
      </c>
      <c r="G118" s="13">
        <v>21.94</v>
      </c>
      <c r="H118" s="13">
        <v>5</v>
      </c>
      <c r="I118" s="13">
        <v>5.4850000000000003</v>
      </c>
      <c r="J118">
        <v>115.185</v>
      </c>
      <c r="K118" s="1">
        <v>43529</v>
      </c>
      <c r="L118" s="2">
        <v>0.52013888888888882</v>
      </c>
      <c r="M118" t="s">
        <v>23</v>
      </c>
      <c r="N118">
        <v>109.7</v>
      </c>
      <c r="O118">
        <v>4.7619047620000003</v>
      </c>
      <c r="P118">
        <v>5.4850000000000003</v>
      </c>
      <c r="Q118">
        <v>5.3</v>
      </c>
    </row>
    <row r="119" spans="1:17" x14ac:dyDescent="0.35">
      <c r="A119" s="13" t="s">
        <v>153</v>
      </c>
      <c r="B119" s="13" t="s">
        <v>42</v>
      </c>
      <c r="C119" s="13" t="s">
        <v>43</v>
      </c>
      <c r="D119" s="13" t="s">
        <v>20</v>
      </c>
      <c r="E119" s="13" t="s">
        <v>31</v>
      </c>
      <c r="F119" s="13" t="s">
        <v>46</v>
      </c>
      <c r="G119" s="13">
        <v>51.36</v>
      </c>
      <c r="H119" s="13">
        <v>1</v>
      </c>
      <c r="I119" s="13">
        <v>2.5680000000000001</v>
      </c>
      <c r="J119">
        <v>53.927999999999997</v>
      </c>
      <c r="K119" s="1">
        <v>43481</v>
      </c>
      <c r="L119" s="2">
        <v>0.6430555555555556</v>
      </c>
      <c r="M119" t="s">
        <v>23</v>
      </c>
      <c r="N119">
        <v>51.36</v>
      </c>
      <c r="O119">
        <v>4.7619047620000003</v>
      </c>
      <c r="P119">
        <v>2.5680000000000001</v>
      </c>
      <c r="Q119">
        <v>5.2</v>
      </c>
    </row>
    <row r="120" spans="1:17" x14ac:dyDescent="0.35">
      <c r="A120" s="13" t="s">
        <v>154</v>
      </c>
      <c r="B120" s="13" t="s">
        <v>18</v>
      </c>
      <c r="C120" s="13" t="s">
        <v>19</v>
      </c>
      <c r="D120" s="13" t="s">
        <v>27</v>
      </c>
      <c r="E120" s="13" t="s">
        <v>21</v>
      </c>
      <c r="F120" s="13" t="s">
        <v>44</v>
      </c>
      <c r="G120" s="13">
        <v>10.96</v>
      </c>
      <c r="H120" s="13">
        <v>10</v>
      </c>
      <c r="I120" s="13">
        <v>5.48</v>
      </c>
      <c r="J120">
        <v>115.08</v>
      </c>
      <c r="K120" s="1">
        <v>43498</v>
      </c>
      <c r="L120" s="2">
        <v>0.8666666666666667</v>
      </c>
      <c r="M120" t="s">
        <v>23</v>
      </c>
      <c r="N120">
        <v>109.6</v>
      </c>
      <c r="O120">
        <v>4.7619047620000003</v>
      </c>
      <c r="P120">
        <v>5.48</v>
      </c>
      <c r="Q120">
        <v>6</v>
      </c>
    </row>
    <row r="121" spans="1:17" x14ac:dyDescent="0.35">
      <c r="A121" s="13" t="s">
        <v>155</v>
      </c>
      <c r="B121" s="13" t="s">
        <v>42</v>
      </c>
      <c r="C121" s="13" t="s">
        <v>43</v>
      </c>
      <c r="D121" s="13" t="s">
        <v>27</v>
      </c>
      <c r="E121" s="13" t="s">
        <v>31</v>
      </c>
      <c r="F121" s="13" t="s">
        <v>32</v>
      </c>
      <c r="G121" s="13">
        <v>53.44</v>
      </c>
      <c r="H121" s="13">
        <v>2</v>
      </c>
      <c r="I121" s="13">
        <v>5.3440000000000003</v>
      </c>
      <c r="J121">
        <v>112.224</v>
      </c>
      <c r="K121" s="1">
        <v>43485</v>
      </c>
      <c r="L121" s="2">
        <v>0.85972222222222217</v>
      </c>
      <c r="M121" t="s">
        <v>23</v>
      </c>
      <c r="N121">
        <v>106.88</v>
      </c>
      <c r="O121">
        <v>4.7619047620000003</v>
      </c>
      <c r="P121">
        <v>5.3440000000000003</v>
      </c>
      <c r="Q121">
        <v>4.0999999999999996</v>
      </c>
    </row>
    <row r="122" spans="1:17" x14ac:dyDescent="0.35">
      <c r="A122" s="13" t="s">
        <v>156</v>
      </c>
      <c r="B122" s="13" t="s">
        <v>18</v>
      </c>
      <c r="C122" s="13" t="s">
        <v>19</v>
      </c>
      <c r="D122" s="13" t="s">
        <v>27</v>
      </c>
      <c r="E122" s="13" t="s">
        <v>21</v>
      </c>
      <c r="F122" s="13" t="s">
        <v>28</v>
      </c>
      <c r="G122" s="13">
        <v>99.56</v>
      </c>
      <c r="H122" s="13">
        <v>8</v>
      </c>
      <c r="I122" s="13">
        <v>39.823999999999998</v>
      </c>
      <c r="J122">
        <v>836.30399999999997</v>
      </c>
      <c r="K122" s="1">
        <v>43510</v>
      </c>
      <c r="L122" s="2">
        <v>0.7104166666666667</v>
      </c>
      <c r="M122" t="s">
        <v>33</v>
      </c>
      <c r="N122">
        <v>796.48</v>
      </c>
      <c r="O122">
        <v>4.7619047620000003</v>
      </c>
      <c r="P122">
        <v>39.823999999999998</v>
      </c>
      <c r="Q122">
        <v>5.2</v>
      </c>
    </row>
    <row r="123" spans="1:17" x14ac:dyDescent="0.35">
      <c r="A123" s="13" t="s">
        <v>157</v>
      </c>
      <c r="B123" s="13" t="s">
        <v>25</v>
      </c>
      <c r="C123" s="13" t="s">
        <v>26</v>
      </c>
      <c r="D123" s="13" t="s">
        <v>20</v>
      </c>
      <c r="E123" s="13" t="s">
        <v>31</v>
      </c>
      <c r="F123" s="13" t="s">
        <v>36</v>
      </c>
      <c r="G123" s="13">
        <v>57.12</v>
      </c>
      <c r="H123" s="13">
        <v>7</v>
      </c>
      <c r="I123" s="13">
        <v>19.992000000000001</v>
      </c>
      <c r="J123">
        <v>419.83199999999999</v>
      </c>
      <c r="K123" s="1">
        <v>43477</v>
      </c>
      <c r="L123" s="2">
        <v>0.50138888888888888</v>
      </c>
      <c r="M123" t="s">
        <v>33</v>
      </c>
      <c r="N123">
        <v>399.84</v>
      </c>
      <c r="O123">
        <v>4.7619047620000003</v>
      </c>
      <c r="P123">
        <v>19.992000000000001</v>
      </c>
      <c r="Q123">
        <v>6.5</v>
      </c>
    </row>
    <row r="124" spans="1:17" x14ac:dyDescent="0.35">
      <c r="A124" s="13" t="s">
        <v>158</v>
      </c>
      <c r="B124" s="13" t="s">
        <v>42</v>
      </c>
      <c r="C124" s="13" t="s">
        <v>43</v>
      </c>
      <c r="D124" s="13" t="s">
        <v>20</v>
      </c>
      <c r="E124" s="13" t="s">
        <v>31</v>
      </c>
      <c r="F124" s="13" t="s">
        <v>36</v>
      </c>
      <c r="G124" s="13">
        <v>99.96</v>
      </c>
      <c r="H124" s="13">
        <v>9</v>
      </c>
      <c r="I124" s="13">
        <v>44.981999999999999</v>
      </c>
      <c r="J124">
        <v>944.62199999999996</v>
      </c>
      <c r="K124" s="1">
        <v>43533</v>
      </c>
      <c r="L124" s="2">
        <v>0.72638888888888886</v>
      </c>
      <c r="M124" t="s">
        <v>33</v>
      </c>
      <c r="N124">
        <v>899.64</v>
      </c>
      <c r="O124">
        <v>4.7619047620000003</v>
      </c>
      <c r="P124">
        <v>44.981999999999999</v>
      </c>
      <c r="Q124">
        <v>4.2</v>
      </c>
    </row>
    <row r="125" spans="1:17" x14ac:dyDescent="0.35">
      <c r="A125" s="13" t="s">
        <v>159</v>
      </c>
      <c r="B125" s="13" t="s">
        <v>25</v>
      </c>
      <c r="C125" s="13" t="s">
        <v>26</v>
      </c>
      <c r="D125" s="13" t="s">
        <v>20</v>
      </c>
      <c r="E125" s="13" t="s">
        <v>31</v>
      </c>
      <c r="F125" s="13" t="s">
        <v>32</v>
      </c>
      <c r="G125" s="13">
        <v>63.91</v>
      </c>
      <c r="H125" s="13">
        <v>8</v>
      </c>
      <c r="I125" s="13">
        <v>25.564</v>
      </c>
      <c r="J125">
        <v>536.84400000000005</v>
      </c>
      <c r="K125" s="1">
        <v>43537</v>
      </c>
      <c r="L125" s="2">
        <v>0.82777777777777783</v>
      </c>
      <c r="M125" t="s">
        <v>33</v>
      </c>
      <c r="N125">
        <v>511.28</v>
      </c>
      <c r="O125">
        <v>4.7619047620000003</v>
      </c>
      <c r="P125">
        <v>25.564</v>
      </c>
      <c r="Q125">
        <v>4.5999999999999996</v>
      </c>
    </row>
    <row r="126" spans="1:17" x14ac:dyDescent="0.35">
      <c r="A126" s="13" t="s">
        <v>160</v>
      </c>
      <c r="B126" s="13" t="s">
        <v>42</v>
      </c>
      <c r="C126" s="13" t="s">
        <v>43</v>
      </c>
      <c r="D126" s="13" t="s">
        <v>20</v>
      </c>
      <c r="E126" s="13" t="s">
        <v>21</v>
      </c>
      <c r="F126" s="13" t="s">
        <v>46</v>
      </c>
      <c r="G126" s="13">
        <v>56.47</v>
      </c>
      <c r="H126" s="13">
        <v>8</v>
      </c>
      <c r="I126" s="13">
        <v>22.588000000000001</v>
      </c>
      <c r="J126">
        <v>474.34800000000001</v>
      </c>
      <c r="K126" s="1">
        <v>43533</v>
      </c>
      <c r="L126" s="2">
        <v>0.62291666666666667</v>
      </c>
      <c r="M126" t="s">
        <v>23</v>
      </c>
      <c r="N126">
        <v>451.76</v>
      </c>
      <c r="O126">
        <v>4.7619047620000003</v>
      </c>
      <c r="P126">
        <v>22.588000000000001</v>
      </c>
      <c r="Q126">
        <v>7.3</v>
      </c>
    </row>
    <row r="127" spans="1:17" x14ac:dyDescent="0.35">
      <c r="A127" s="13" t="s">
        <v>161</v>
      </c>
      <c r="B127" s="13" t="s">
        <v>18</v>
      </c>
      <c r="C127" s="13" t="s">
        <v>19</v>
      </c>
      <c r="D127" s="13" t="s">
        <v>27</v>
      </c>
      <c r="E127" s="13" t="s">
        <v>21</v>
      </c>
      <c r="F127" s="13" t="s">
        <v>32</v>
      </c>
      <c r="G127" s="13">
        <v>93.69</v>
      </c>
      <c r="H127" s="13">
        <v>7</v>
      </c>
      <c r="I127" s="13">
        <v>32.791499999999999</v>
      </c>
      <c r="J127">
        <v>688.62149999999997</v>
      </c>
      <c r="K127" s="1">
        <v>43534</v>
      </c>
      <c r="L127" s="2">
        <v>0.78055555555555556</v>
      </c>
      <c r="M127" t="s">
        <v>33</v>
      </c>
      <c r="N127">
        <v>655.83</v>
      </c>
      <c r="O127">
        <v>4.7619047620000003</v>
      </c>
      <c r="P127">
        <v>32.791499999999999</v>
      </c>
      <c r="Q127">
        <v>4.5</v>
      </c>
    </row>
    <row r="128" spans="1:17" x14ac:dyDescent="0.35">
      <c r="A128" s="13" t="s">
        <v>162</v>
      </c>
      <c r="B128" s="13" t="s">
        <v>18</v>
      </c>
      <c r="C128" s="13" t="s">
        <v>19</v>
      </c>
      <c r="D128" s="13" t="s">
        <v>27</v>
      </c>
      <c r="E128" s="13" t="s">
        <v>21</v>
      </c>
      <c r="F128" s="13" t="s">
        <v>36</v>
      </c>
      <c r="G128" s="13">
        <v>32.25</v>
      </c>
      <c r="H128" s="13">
        <v>5</v>
      </c>
      <c r="I128" s="13">
        <v>8.0625</v>
      </c>
      <c r="J128">
        <v>169.3125</v>
      </c>
      <c r="K128" s="1">
        <v>43492</v>
      </c>
      <c r="L128" s="2">
        <v>0.55972222222222223</v>
      </c>
      <c r="M128" t="s">
        <v>29</v>
      </c>
      <c r="N128">
        <v>161.25</v>
      </c>
      <c r="O128">
        <v>4.7619047620000003</v>
      </c>
      <c r="P128">
        <v>8.0625</v>
      </c>
      <c r="Q128">
        <v>9</v>
      </c>
    </row>
    <row r="129" spans="1:17" x14ac:dyDescent="0.35">
      <c r="A129" s="13" t="s">
        <v>163</v>
      </c>
      <c r="B129" s="13" t="s">
        <v>25</v>
      </c>
      <c r="C129" s="13" t="s">
        <v>26</v>
      </c>
      <c r="D129" s="13" t="s">
        <v>27</v>
      </c>
      <c r="E129" s="13" t="s">
        <v>21</v>
      </c>
      <c r="F129" s="13" t="s">
        <v>46</v>
      </c>
      <c r="G129" s="13">
        <v>31.73</v>
      </c>
      <c r="H129" s="13">
        <v>9</v>
      </c>
      <c r="I129" s="13">
        <v>14.278499999999999</v>
      </c>
      <c r="J129">
        <v>299.8485</v>
      </c>
      <c r="K129" s="1">
        <v>43473</v>
      </c>
      <c r="L129" s="2">
        <v>0.67847222222222225</v>
      </c>
      <c r="M129" t="s">
        <v>33</v>
      </c>
      <c r="N129">
        <v>285.57</v>
      </c>
      <c r="O129">
        <v>4.7619047620000003</v>
      </c>
      <c r="P129">
        <v>14.278499999999999</v>
      </c>
      <c r="Q129">
        <v>5.9</v>
      </c>
    </row>
    <row r="130" spans="1:17" x14ac:dyDescent="0.35">
      <c r="A130" s="13" t="s">
        <v>164</v>
      </c>
      <c r="B130" s="13" t="s">
        <v>25</v>
      </c>
      <c r="C130" s="13" t="s">
        <v>26</v>
      </c>
      <c r="D130" s="13" t="s">
        <v>20</v>
      </c>
      <c r="E130" s="13" t="s">
        <v>21</v>
      </c>
      <c r="F130" s="13" t="s">
        <v>44</v>
      </c>
      <c r="G130" s="13">
        <v>68.540000000000006</v>
      </c>
      <c r="H130" s="13">
        <v>8</v>
      </c>
      <c r="I130" s="13">
        <v>27.416</v>
      </c>
      <c r="J130">
        <v>575.73599999999999</v>
      </c>
      <c r="K130" s="1">
        <v>43473</v>
      </c>
      <c r="L130" s="2">
        <v>0.6645833333333333</v>
      </c>
      <c r="M130" t="s">
        <v>23</v>
      </c>
      <c r="N130">
        <v>548.32000000000005</v>
      </c>
      <c r="O130">
        <v>4.7619047620000003</v>
      </c>
      <c r="P130">
        <v>27.416</v>
      </c>
      <c r="Q130">
        <v>8.5</v>
      </c>
    </row>
    <row r="131" spans="1:17" x14ac:dyDescent="0.35">
      <c r="A131" s="13" t="s">
        <v>165</v>
      </c>
      <c r="B131" s="13" t="s">
        <v>42</v>
      </c>
      <c r="C131" s="13" t="s">
        <v>43</v>
      </c>
      <c r="D131" s="13" t="s">
        <v>27</v>
      </c>
      <c r="E131" s="13" t="s">
        <v>21</v>
      </c>
      <c r="F131" s="13" t="s">
        <v>36</v>
      </c>
      <c r="G131" s="13">
        <v>90.28</v>
      </c>
      <c r="H131" s="13">
        <v>9</v>
      </c>
      <c r="I131" s="13">
        <v>40.625999999999998</v>
      </c>
      <c r="J131">
        <v>853.14599999999996</v>
      </c>
      <c r="K131" s="1">
        <v>43504</v>
      </c>
      <c r="L131" s="2">
        <v>0.46875</v>
      </c>
      <c r="M131" t="s">
        <v>23</v>
      </c>
      <c r="N131">
        <v>812.52</v>
      </c>
      <c r="O131">
        <v>4.7619047620000003</v>
      </c>
      <c r="P131">
        <v>40.625999999999998</v>
      </c>
      <c r="Q131">
        <v>7.2</v>
      </c>
    </row>
    <row r="132" spans="1:17" x14ac:dyDescent="0.35">
      <c r="A132" s="13" t="s">
        <v>166</v>
      </c>
      <c r="B132" s="13" t="s">
        <v>42</v>
      </c>
      <c r="C132" s="13" t="s">
        <v>43</v>
      </c>
      <c r="D132" s="13" t="s">
        <v>27</v>
      </c>
      <c r="E132" s="13" t="s">
        <v>21</v>
      </c>
      <c r="F132" s="13" t="s">
        <v>46</v>
      </c>
      <c r="G132" s="13">
        <v>39.619999999999997</v>
      </c>
      <c r="H132" s="13">
        <v>7</v>
      </c>
      <c r="I132" s="13">
        <v>13.867000000000001</v>
      </c>
      <c r="J132">
        <v>291.20699999999999</v>
      </c>
      <c r="K132" s="1">
        <v>43490</v>
      </c>
      <c r="L132" s="2">
        <v>0.5541666666666667</v>
      </c>
      <c r="M132" t="s">
        <v>29</v>
      </c>
      <c r="N132">
        <v>277.33999999999997</v>
      </c>
      <c r="O132">
        <v>4.7619047620000003</v>
      </c>
      <c r="P132">
        <v>13.867000000000001</v>
      </c>
      <c r="Q132">
        <v>7.5</v>
      </c>
    </row>
    <row r="133" spans="1:17" x14ac:dyDescent="0.35">
      <c r="A133" s="13" t="s">
        <v>167</v>
      </c>
      <c r="B133" s="13" t="s">
        <v>18</v>
      </c>
      <c r="C133" s="13" t="s">
        <v>19</v>
      </c>
      <c r="D133" s="13" t="s">
        <v>20</v>
      </c>
      <c r="E133" s="13" t="s">
        <v>21</v>
      </c>
      <c r="F133" s="13" t="s">
        <v>36</v>
      </c>
      <c r="G133" s="13">
        <v>92.13</v>
      </c>
      <c r="H133" s="13">
        <v>6</v>
      </c>
      <c r="I133" s="13">
        <v>27.638999999999999</v>
      </c>
      <c r="J133">
        <v>580.41899999999998</v>
      </c>
      <c r="K133" s="1">
        <v>43530</v>
      </c>
      <c r="L133" s="2">
        <v>0.8569444444444444</v>
      </c>
      <c r="M133" t="s">
        <v>29</v>
      </c>
      <c r="N133">
        <v>552.78</v>
      </c>
      <c r="O133">
        <v>4.7619047620000003</v>
      </c>
      <c r="P133">
        <v>27.638999999999999</v>
      </c>
      <c r="Q133">
        <v>8.3000000000000007</v>
      </c>
    </row>
    <row r="134" spans="1:17" x14ac:dyDescent="0.35">
      <c r="A134" s="13" t="s">
        <v>168</v>
      </c>
      <c r="B134" s="13" t="s">
        <v>42</v>
      </c>
      <c r="C134" s="13" t="s">
        <v>43</v>
      </c>
      <c r="D134" s="13" t="s">
        <v>27</v>
      </c>
      <c r="E134" s="13" t="s">
        <v>21</v>
      </c>
      <c r="F134" s="13" t="s">
        <v>36</v>
      </c>
      <c r="G134" s="13">
        <v>34.840000000000003</v>
      </c>
      <c r="H134" s="13">
        <v>4</v>
      </c>
      <c r="I134" s="13">
        <v>6.968</v>
      </c>
      <c r="J134">
        <v>146.328</v>
      </c>
      <c r="K134" s="1">
        <v>43506</v>
      </c>
      <c r="L134" s="2">
        <v>0.77500000000000002</v>
      </c>
      <c r="M134" t="s">
        <v>29</v>
      </c>
      <c r="N134">
        <v>139.36000000000001</v>
      </c>
      <c r="O134">
        <v>4.7619047620000003</v>
      </c>
      <c r="P134">
        <v>6.968</v>
      </c>
      <c r="Q134">
        <v>7.4</v>
      </c>
    </row>
    <row r="135" spans="1:17" x14ac:dyDescent="0.35">
      <c r="A135" s="13" t="s">
        <v>169</v>
      </c>
      <c r="B135" s="13" t="s">
        <v>42</v>
      </c>
      <c r="C135" s="13" t="s">
        <v>43</v>
      </c>
      <c r="D135" s="13" t="s">
        <v>20</v>
      </c>
      <c r="E135" s="13" t="s">
        <v>31</v>
      </c>
      <c r="F135" s="13" t="s">
        <v>28</v>
      </c>
      <c r="G135" s="13">
        <v>87.45</v>
      </c>
      <c r="H135" s="13">
        <v>6</v>
      </c>
      <c r="I135" s="13">
        <v>26.234999999999999</v>
      </c>
      <c r="J135">
        <v>550.93499999999995</v>
      </c>
      <c r="K135" s="1">
        <v>43513</v>
      </c>
      <c r="L135" s="2">
        <v>0.61111111111111105</v>
      </c>
      <c r="M135" t="s">
        <v>33</v>
      </c>
      <c r="N135">
        <v>524.70000000000005</v>
      </c>
      <c r="O135">
        <v>4.7619047620000003</v>
      </c>
      <c r="P135">
        <v>26.234999999999999</v>
      </c>
      <c r="Q135">
        <v>8.8000000000000007</v>
      </c>
    </row>
    <row r="136" spans="1:17" x14ac:dyDescent="0.35">
      <c r="A136" s="13" t="s">
        <v>170</v>
      </c>
      <c r="B136" s="13" t="s">
        <v>25</v>
      </c>
      <c r="C136" s="13" t="s">
        <v>26</v>
      </c>
      <c r="D136" s="13" t="s">
        <v>27</v>
      </c>
      <c r="E136" s="13" t="s">
        <v>21</v>
      </c>
      <c r="F136" s="13" t="s">
        <v>22</v>
      </c>
      <c r="G136" s="13">
        <v>81.3</v>
      </c>
      <c r="H136" s="13">
        <v>6</v>
      </c>
      <c r="I136" s="13">
        <v>24.39</v>
      </c>
      <c r="J136">
        <v>512.19000000000005</v>
      </c>
      <c r="K136" s="1">
        <v>43532</v>
      </c>
      <c r="L136" s="2">
        <v>0.69652777777777775</v>
      </c>
      <c r="M136" t="s">
        <v>23</v>
      </c>
      <c r="N136">
        <v>487.8</v>
      </c>
      <c r="O136">
        <v>4.7619047620000003</v>
      </c>
      <c r="P136">
        <v>24.39</v>
      </c>
      <c r="Q136">
        <v>5.3</v>
      </c>
    </row>
    <row r="137" spans="1:17" x14ac:dyDescent="0.35">
      <c r="A137" s="13" t="s">
        <v>171</v>
      </c>
      <c r="B137" s="13" t="s">
        <v>25</v>
      </c>
      <c r="C137" s="13" t="s">
        <v>26</v>
      </c>
      <c r="D137" s="13" t="s">
        <v>27</v>
      </c>
      <c r="E137" s="13" t="s">
        <v>31</v>
      </c>
      <c r="F137" s="13" t="s">
        <v>46</v>
      </c>
      <c r="G137" s="13">
        <v>90.22</v>
      </c>
      <c r="H137" s="13">
        <v>3</v>
      </c>
      <c r="I137" s="13">
        <v>13.532999999999999</v>
      </c>
      <c r="J137">
        <v>284.19299999999998</v>
      </c>
      <c r="K137" s="1">
        <v>43514</v>
      </c>
      <c r="L137" s="2">
        <v>0.81874999999999998</v>
      </c>
      <c r="M137" t="s">
        <v>29</v>
      </c>
      <c r="N137">
        <v>270.66000000000003</v>
      </c>
      <c r="O137">
        <v>4.7619047620000003</v>
      </c>
      <c r="P137">
        <v>13.532999999999999</v>
      </c>
      <c r="Q137">
        <v>6.2</v>
      </c>
    </row>
    <row r="138" spans="1:17" x14ac:dyDescent="0.35">
      <c r="A138" s="13" t="s">
        <v>172</v>
      </c>
      <c r="B138" s="13" t="s">
        <v>18</v>
      </c>
      <c r="C138" s="13" t="s">
        <v>19</v>
      </c>
      <c r="D138" s="13" t="s">
        <v>27</v>
      </c>
      <c r="E138" s="13" t="s">
        <v>21</v>
      </c>
      <c r="F138" s="13" t="s">
        <v>28</v>
      </c>
      <c r="G138" s="13">
        <v>26.31</v>
      </c>
      <c r="H138" s="13">
        <v>5</v>
      </c>
      <c r="I138" s="13">
        <v>6.5774999999999997</v>
      </c>
      <c r="J138">
        <v>138.1275</v>
      </c>
      <c r="K138" s="1">
        <v>43483</v>
      </c>
      <c r="L138" s="2">
        <v>0.87430555555555556</v>
      </c>
      <c r="M138" t="s">
        <v>33</v>
      </c>
      <c r="N138">
        <v>131.55000000000001</v>
      </c>
      <c r="O138">
        <v>4.7619047620000003</v>
      </c>
      <c r="P138">
        <v>6.5774999999999997</v>
      </c>
      <c r="Q138">
        <v>8.8000000000000007</v>
      </c>
    </row>
    <row r="139" spans="1:17" x14ac:dyDescent="0.35">
      <c r="A139" s="13" t="s">
        <v>173</v>
      </c>
      <c r="B139" s="13" t="s">
        <v>18</v>
      </c>
      <c r="C139" s="13" t="s">
        <v>19</v>
      </c>
      <c r="D139" s="13" t="s">
        <v>20</v>
      </c>
      <c r="E139" s="13" t="s">
        <v>21</v>
      </c>
      <c r="F139" s="13" t="s">
        <v>32</v>
      </c>
      <c r="G139" s="13">
        <v>34.42</v>
      </c>
      <c r="H139" s="13">
        <v>6</v>
      </c>
      <c r="I139" s="13">
        <v>10.326000000000001</v>
      </c>
      <c r="J139">
        <v>216.846</v>
      </c>
      <c r="K139" s="1">
        <v>43514</v>
      </c>
      <c r="L139" s="2">
        <v>0.65208333333333335</v>
      </c>
      <c r="M139" t="s">
        <v>29</v>
      </c>
      <c r="N139">
        <v>206.52</v>
      </c>
      <c r="O139">
        <v>4.7619047620000003</v>
      </c>
      <c r="P139">
        <v>10.326000000000001</v>
      </c>
      <c r="Q139">
        <v>9.8000000000000007</v>
      </c>
    </row>
    <row r="140" spans="1:17" x14ac:dyDescent="0.35">
      <c r="A140" s="13" t="s">
        <v>174</v>
      </c>
      <c r="B140" s="13" t="s">
        <v>42</v>
      </c>
      <c r="C140" s="13" t="s">
        <v>43</v>
      </c>
      <c r="D140" s="13" t="s">
        <v>27</v>
      </c>
      <c r="E140" s="13" t="s">
        <v>31</v>
      </c>
      <c r="F140" s="13" t="s">
        <v>36</v>
      </c>
      <c r="G140" s="13">
        <v>51.91</v>
      </c>
      <c r="H140" s="13">
        <v>10</v>
      </c>
      <c r="I140" s="13">
        <v>25.954999999999998</v>
      </c>
      <c r="J140">
        <v>545.05499999999995</v>
      </c>
      <c r="K140" s="1">
        <v>43512</v>
      </c>
      <c r="L140" s="2">
        <v>0.51458333333333328</v>
      </c>
      <c r="M140" t="s">
        <v>29</v>
      </c>
      <c r="N140">
        <v>519.1</v>
      </c>
      <c r="O140">
        <v>4.7619047620000003</v>
      </c>
      <c r="P140">
        <v>25.954999999999998</v>
      </c>
      <c r="Q140">
        <v>8.1999999999999993</v>
      </c>
    </row>
    <row r="141" spans="1:17" x14ac:dyDescent="0.35">
      <c r="A141" s="13" t="s">
        <v>175</v>
      </c>
      <c r="B141" s="13" t="s">
        <v>18</v>
      </c>
      <c r="C141" s="13" t="s">
        <v>19</v>
      </c>
      <c r="D141" s="13" t="s">
        <v>27</v>
      </c>
      <c r="E141" s="13" t="s">
        <v>31</v>
      </c>
      <c r="F141" s="13" t="s">
        <v>36</v>
      </c>
      <c r="G141" s="13">
        <v>72.5</v>
      </c>
      <c r="H141" s="13">
        <v>8</v>
      </c>
      <c r="I141" s="13">
        <v>29</v>
      </c>
      <c r="J141">
        <v>609</v>
      </c>
      <c r="K141" s="1">
        <v>43540</v>
      </c>
      <c r="L141" s="2">
        <v>0.80902777777777779</v>
      </c>
      <c r="M141" t="s">
        <v>23</v>
      </c>
      <c r="N141">
        <v>580</v>
      </c>
      <c r="O141">
        <v>4.7619047620000003</v>
      </c>
      <c r="P141">
        <v>29</v>
      </c>
      <c r="Q141">
        <v>9.1999999999999993</v>
      </c>
    </row>
    <row r="142" spans="1:17" x14ac:dyDescent="0.35">
      <c r="A142" s="13" t="s">
        <v>176</v>
      </c>
      <c r="B142" s="13" t="s">
        <v>25</v>
      </c>
      <c r="C142" s="13" t="s">
        <v>26</v>
      </c>
      <c r="D142" s="13" t="s">
        <v>20</v>
      </c>
      <c r="E142" s="13" t="s">
        <v>21</v>
      </c>
      <c r="F142" s="13" t="s">
        <v>36</v>
      </c>
      <c r="G142" s="13">
        <v>89.8</v>
      </c>
      <c r="H142" s="13">
        <v>10</v>
      </c>
      <c r="I142" s="13">
        <v>44.9</v>
      </c>
      <c r="J142">
        <v>942.9</v>
      </c>
      <c r="K142" s="1">
        <v>43488</v>
      </c>
      <c r="L142" s="2">
        <v>0.54166666666666663</v>
      </c>
      <c r="M142" t="s">
        <v>33</v>
      </c>
      <c r="N142">
        <v>898</v>
      </c>
      <c r="O142">
        <v>4.7619047620000003</v>
      </c>
      <c r="P142">
        <v>44.9</v>
      </c>
      <c r="Q142">
        <v>5.4</v>
      </c>
    </row>
    <row r="143" spans="1:17" x14ac:dyDescent="0.35">
      <c r="A143" s="13" t="s">
        <v>177</v>
      </c>
      <c r="B143" s="13" t="s">
        <v>25</v>
      </c>
      <c r="C143" s="13" t="s">
        <v>26</v>
      </c>
      <c r="D143" s="13" t="s">
        <v>20</v>
      </c>
      <c r="E143" s="13" t="s">
        <v>31</v>
      </c>
      <c r="F143" s="13" t="s">
        <v>22</v>
      </c>
      <c r="G143" s="13">
        <v>90.5</v>
      </c>
      <c r="H143" s="13">
        <v>10</v>
      </c>
      <c r="I143" s="13">
        <v>45.25</v>
      </c>
      <c r="J143">
        <v>950.25</v>
      </c>
      <c r="K143" s="1">
        <v>43490</v>
      </c>
      <c r="L143" s="2">
        <v>0.57500000000000007</v>
      </c>
      <c r="M143" t="s">
        <v>29</v>
      </c>
      <c r="N143">
        <v>905</v>
      </c>
      <c r="O143">
        <v>4.7619047620000003</v>
      </c>
      <c r="P143">
        <v>45.25</v>
      </c>
      <c r="Q143">
        <v>8.1</v>
      </c>
    </row>
    <row r="144" spans="1:17" x14ac:dyDescent="0.35">
      <c r="A144" s="13" t="s">
        <v>178</v>
      </c>
      <c r="B144" s="13" t="s">
        <v>25</v>
      </c>
      <c r="C144" s="13" t="s">
        <v>26</v>
      </c>
      <c r="D144" s="13" t="s">
        <v>20</v>
      </c>
      <c r="E144" s="13" t="s">
        <v>21</v>
      </c>
      <c r="F144" s="13" t="s">
        <v>22</v>
      </c>
      <c r="G144" s="13">
        <v>68.599999999999994</v>
      </c>
      <c r="H144" s="13">
        <v>10</v>
      </c>
      <c r="I144" s="13">
        <v>34.299999999999997</v>
      </c>
      <c r="J144">
        <v>720.3</v>
      </c>
      <c r="K144" s="1">
        <v>43501</v>
      </c>
      <c r="L144" s="2">
        <v>0.83124999999999993</v>
      </c>
      <c r="M144" t="s">
        <v>29</v>
      </c>
      <c r="N144">
        <v>686</v>
      </c>
      <c r="O144">
        <v>4.7619047620000003</v>
      </c>
      <c r="P144">
        <v>34.299999999999997</v>
      </c>
      <c r="Q144">
        <v>9.1</v>
      </c>
    </row>
    <row r="145" spans="1:17" x14ac:dyDescent="0.35">
      <c r="A145" s="13" t="s">
        <v>179</v>
      </c>
      <c r="B145" s="13" t="s">
        <v>25</v>
      </c>
      <c r="C145" s="13" t="s">
        <v>26</v>
      </c>
      <c r="D145" s="13" t="s">
        <v>20</v>
      </c>
      <c r="E145" s="13" t="s">
        <v>21</v>
      </c>
      <c r="F145" s="13" t="s">
        <v>44</v>
      </c>
      <c r="G145" s="13">
        <v>30.41</v>
      </c>
      <c r="H145" s="13">
        <v>1</v>
      </c>
      <c r="I145" s="13">
        <v>1.5205</v>
      </c>
      <c r="J145">
        <v>31.930499999999999</v>
      </c>
      <c r="K145" s="1">
        <v>43518</v>
      </c>
      <c r="L145" s="2">
        <v>0.44166666666666665</v>
      </c>
      <c r="M145" t="s">
        <v>33</v>
      </c>
      <c r="N145">
        <v>30.41</v>
      </c>
      <c r="O145">
        <v>4.7619047620000003</v>
      </c>
      <c r="P145">
        <v>1.5205</v>
      </c>
      <c r="Q145">
        <v>8.4</v>
      </c>
    </row>
    <row r="146" spans="1:17" x14ac:dyDescent="0.35">
      <c r="A146" s="13" t="s">
        <v>180</v>
      </c>
      <c r="B146" s="13" t="s">
        <v>18</v>
      </c>
      <c r="C146" s="13" t="s">
        <v>19</v>
      </c>
      <c r="D146" s="13" t="s">
        <v>27</v>
      </c>
      <c r="E146" s="13" t="s">
        <v>21</v>
      </c>
      <c r="F146" s="13" t="s">
        <v>32</v>
      </c>
      <c r="G146" s="13">
        <v>77.95</v>
      </c>
      <c r="H146" s="13">
        <v>6</v>
      </c>
      <c r="I146" s="13">
        <v>23.385000000000002</v>
      </c>
      <c r="J146">
        <v>491.08499999999998</v>
      </c>
      <c r="K146" s="1">
        <v>43486</v>
      </c>
      <c r="L146" s="2">
        <v>0.69236111111111109</v>
      </c>
      <c r="M146" t="s">
        <v>23</v>
      </c>
      <c r="N146">
        <v>467.7</v>
      </c>
      <c r="O146">
        <v>4.7619047620000003</v>
      </c>
      <c r="P146">
        <v>23.385000000000002</v>
      </c>
      <c r="Q146">
        <v>8</v>
      </c>
    </row>
    <row r="147" spans="1:17" x14ac:dyDescent="0.35">
      <c r="A147" s="13" t="s">
        <v>181</v>
      </c>
      <c r="B147" s="13" t="s">
        <v>25</v>
      </c>
      <c r="C147" s="13" t="s">
        <v>26</v>
      </c>
      <c r="D147" s="13" t="s">
        <v>27</v>
      </c>
      <c r="E147" s="13" t="s">
        <v>21</v>
      </c>
      <c r="F147" s="13" t="s">
        <v>22</v>
      </c>
      <c r="G147" s="13">
        <v>46.26</v>
      </c>
      <c r="H147" s="13">
        <v>6</v>
      </c>
      <c r="I147" s="13">
        <v>13.878</v>
      </c>
      <c r="J147">
        <v>291.43799999999999</v>
      </c>
      <c r="K147" s="1">
        <v>43532</v>
      </c>
      <c r="L147" s="2">
        <v>0.71597222222222223</v>
      </c>
      <c r="M147" t="s">
        <v>33</v>
      </c>
      <c r="N147">
        <v>277.56</v>
      </c>
      <c r="O147">
        <v>4.7619047620000003</v>
      </c>
      <c r="P147">
        <v>13.878</v>
      </c>
      <c r="Q147">
        <v>9.5</v>
      </c>
    </row>
    <row r="148" spans="1:17" x14ac:dyDescent="0.35">
      <c r="A148" s="13" t="s">
        <v>182</v>
      </c>
      <c r="B148" s="13" t="s">
        <v>18</v>
      </c>
      <c r="C148" s="13" t="s">
        <v>19</v>
      </c>
      <c r="D148" s="13" t="s">
        <v>20</v>
      </c>
      <c r="E148" s="13" t="s">
        <v>21</v>
      </c>
      <c r="F148" s="13" t="s">
        <v>46</v>
      </c>
      <c r="G148" s="13">
        <v>30.14</v>
      </c>
      <c r="H148" s="13">
        <v>10</v>
      </c>
      <c r="I148" s="13">
        <v>15.07</v>
      </c>
      <c r="J148">
        <v>316.47000000000003</v>
      </c>
      <c r="K148" s="1">
        <v>43506</v>
      </c>
      <c r="L148" s="2">
        <v>0.51944444444444449</v>
      </c>
      <c r="M148" t="s">
        <v>23</v>
      </c>
      <c r="N148">
        <v>301.39999999999998</v>
      </c>
      <c r="O148">
        <v>4.7619047620000003</v>
      </c>
      <c r="P148">
        <v>15.07</v>
      </c>
      <c r="Q148">
        <v>9.1999999999999993</v>
      </c>
    </row>
    <row r="149" spans="1:17" x14ac:dyDescent="0.35">
      <c r="A149" s="13" t="s">
        <v>183</v>
      </c>
      <c r="B149" s="13" t="s">
        <v>25</v>
      </c>
      <c r="C149" s="13" t="s">
        <v>26</v>
      </c>
      <c r="D149" s="13" t="s">
        <v>27</v>
      </c>
      <c r="E149" s="13" t="s">
        <v>31</v>
      </c>
      <c r="F149" s="13" t="s">
        <v>22</v>
      </c>
      <c r="G149" s="13">
        <v>66.14</v>
      </c>
      <c r="H149" s="13">
        <v>4</v>
      </c>
      <c r="I149" s="13">
        <v>13.228</v>
      </c>
      <c r="J149">
        <v>277.78800000000001</v>
      </c>
      <c r="K149" s="1">
        <v>43543</v>
      </c>
      <c r="L149" s="2">
        <v>0.53194444444444444</v>
      </c>
      <c r="M149" t="s">
        <v>33</v>
      </c>
      <c r="N149">
        <v>264.56</v>
      </c>
      <c r="O149">
        <v>4.7619047620000003</v>
      </c>
      <c r="P149">
        <v>13.228</v>
      </c>
      <c r="Q149">
        <v>5.6</v>
      </c>
    </row>
    <row r="150" spans="1:17" x14ac:dyDescent="0.35">
      <c r="A150" s="13" t="s">
        <v>184</v>
      </c>
      <c r="B150" s="13" t="s">
        <v>42</v>
      </c>
      <c r="C150" s="13" t="s">
        <v>43</v>
      </c>
      <c r="D150" s="13" t="s">
        <v>20</v>
      </c>
      <c r="E150" s="13" t="s">
        <v>31</v>
      </c>
      <c r="F150" s="13" t="s">
        <v>32</v>
      </c>
      <c r="G150" s="13">
        <v>71.86</v>
      </c>
      <c r="H150" s="13">
        <v>8</v>
      </c>
      <c r="I150" s="13">
        <v>28.744</v>
      </c>
      <c r="J150">
        <v>603.62400000000002</v>
      </c>
      <c r="K150" s="1">
        <v>43530</v>
      </c>
      <c r="L150" s="2">
        <v>0.62986111111111109</v>
      </c>
      <c r="M150" t="s">
        <v>33</v>
      </c>
      <c r="N150">
        <v>574.88</v>
      </c>
      <c r="O150">
        <v>4.7619047620000003</v>
      </c>
      <c r="P150">
        <v>28.744</v>
      </c>
      <c r="Q150">
        <v>6.2</v>
      </c>
    </row>
    <row r="151" spans="1:17" x14ac:dyDescent="0.35">
      <c r="A151" s="13" t="s">
        <v>185</v>
      </c>
      <c r="B151" s="13" t="s">
        <v>18</v>
      </c>
      <c r="C151" s="13" t="s">
        <v>19</v>
      </c>
      <c r="D151" s="13" t="s">
        <v>27</v>
      </c>
      <c r="E151" s="13" t="s">
        <v>31</v>
      </c>
      <c r="F151" s="13" t="s">
        <v>22</v>
      </c>
      <c r="G151" s="13">
        <v>32.46</v>
      </c>
      <c r="H151" s="13">
        <v>8</v>
      </c>
      <c r="I151" s="13">
        <v>12.984</v>
      </c>
      <c r="J151">
        <v>272.66399999999999</v>
      </c>
      <c r="K151" s="1">
        <v>43551</v>
      </c>
      <c r="L151" s="2">
        <v>0.57500000000000007</v>
      </c>
      <c r="M151" t="s">
        <v>33</v>
      </c>
      <c r="N151">
        <v>259.68</v>
      </c>
      <c r="O151">
        <v>4.7619047620000003</v>
      </c>
      <c r="P151">
        <v>12.984</v>
      </c>
      <c r="Q151">
        <v>4.9000000000000004</v>
      </c>
    </row>
    <row r="152" spans="1:17" x14ac:dyDescent="0.35">
      <c r="A152" s="13" t="s">
        <v>186</v>
      </c>
      <c r="B152" s="13" t="s">
        <v>42</v>
      </c>
      <c r="C152" s="13" t="s">
        <v>43</v>
      </c>
      <c r="D152" s="13" t="s">
        <v>20</v>
      </c>
      <c r="E152" s="13" t="s">
        <v>21</v>
      </c>
      <c r="F152" s="13" t="s">
        <v>46</v>
      </c>
      <c r="G152" s="13">
        <v>91.54</v>
      </c>
      <c r="H152" s="13">
        <v>4</v>
      </c>
      <c r="I152" s="13">
        <v>18.308</v>
      </c>
      <c r="J152">
        <v>384.46800000000002</v>
      </c>
      <c r="K152" s="1">
        <v>43547</v>
      </c>
      <c r="L152" s="2">
        <v>0.80555555555555547</v>
      </c>
      <c r="M152" t="s">
        <v>33</v>
      </c>
      <c r="N152">
        <v>366.16</v>
      </c>
      <c r="O152">
        <v>4.7619047620000003</v>
      </c>
      <c r="P152">
        <v>18.308</v>
      </c>
      <c r="Q152">
        <v>4.8</v>
      </c>
    </row>
    <row r="153" spans="1:17" x14ac:dyDescent="0.35">
      <c r="A153" s="13" t="s">
        <v>187</v>
      </c>
      <c r="B153" s="13" t="s">
        <v>25</v>
      </c>
      <c r="C153" s="13" t="s">
        <v>26</v>
      </c>
      <c r="D153" s="13" t="s">
        <v>20</v>
      </c>
      <c r="E153" s="13" t="s">
        <v>31</v>
      </c>
      <c r="F153" s="13" t="s">
        <v>36</v>
      </c>
      <c r="G153" s="13">
        <v>34.56</v>
      </c>
      <c r="H153" s="13">
        <v>7</v>
      </c>
      <c r="I153" s="13">
        <v>12.096</v>
      </c>
      <c r="J153">
        <v>254.01599999999999</v>
      </c>
      <c r="K153" s="1">
        <v>43535</v>
      </c>
      <c r="L153" s="2">
        <v>0.67152777777777783</v>
      </c>
      <c r="M153" t="s">
        <v>33</v>
      </c>
      <c r="N153">
        <v>241.92</v>
      </c>
      <c r="O153">
        <v>4.7619047620000003</v>
      </c>
      <c r="P153">
        <v>12.096</v>
      </c>
      <c r="Q153">
        <v>7.3</v>
      </c>
    </row>
    <row r="154" spans="1:17" x14ac:dyDescent="0.35">
      <c r="A154" s="13" t="s">
        <v>188</v>
      </c>
      <c r="B154" s="13" t="s">
        <v>18</v>
      </c>
      <c r="C154" s="13" t="s">
        <v>19</v>
      </c>
      <c r="D154" s="13" t="s">
        <v>27</v>
      </c>
      <c r="E154" s="13" t="s">
        <v>31</v>
      </c>
      <c r="F154" s="13" t="s">
        <v>46</v>
      </c>
      <c r="G154" s="13">
        <v>83.24</v>
      </c>
      <c r="H154" s="13">
        <v>9</v>
      </c>
      <c r="I154" s="13">
        <v>37.457999999999998</v>
      </c>
      <c r="J154">
        <v>786.61800000000005</v>
      </c>
      <c r="K154" s="1">
        <v>43494</v>
      </c>
      <c r="L154" s="2">
        <v>0.49722222222222223</v>
      </c>
      <c r="M154" t="s">
        <v>33</v>
      </c>
      <c r="N154">
        <v>749.16</v>
      </c>
      <c r="O154">
        <v>4.7619047620000003</v>
      </c>
      <c r="P154">
        <v>37.457999999999998</v>
      </c>
      <c r="Q154">
        <v>7.4</v>
      </c>
    </row>
    <row r="155" spans="1:17" x14ac:dyDescent="0.35">
      <c r="A155" s="13" t="s">
        <v>189</v>
      </c>
      <c r="B155" s="13" t="s">
        <v>25</v>
      </c>
      <c r="C155" s="13" t="s">
        <v>26</v>
      </c>
      <c r="D155" s="13" t="s">
        <v>27</v>
      </c>
      <c r="E155" s="13" t="s">
        <v>21</v>
      </c>
      <c r="F155" s="13" t="s">
        <v>44</v>
      </c>
      <c r="G155" s="13">
        <v>16.48</v>
      </c>
      <c r="H155" s="13">
        <v>6</v>
      </c>
      <c r="I155" s="13">
        <v>4.944</v>
      </c>
      <c r="J155">
        <v>103.824</v>
      </c>
      <c r="K155" s="1">
        <v>43503</v>
      </c>
      <c r="L155" s="2">
        <v>0.76597222222222217</v>
      </c>
      <c r="M155" t="s">
        <v>23</v>
      </c>
      <c r="N155">
        <v>98.88</v>
      </c>
      <c r="O155">
        <v>4.7619047620000003</v>
      </c>
      <c r="P155">
        <v>4.944</v>
      </c>
      <c r="Q155">
        <v>9.9</v>
      </c>
    </row>
    <row r="156" spans="1:17" x14ac:dyDescent="0.35">
      <c r="A156" s="13" t="s">
        <v>190</v>
      </c>
      <c r="B156" s="13" t="s">
        <v>25</v>
      </c>
      <c r="C156" s="13" t="s">
        <v>26</v>
      </c>
      <c r="D156" s="13" t="s">
        <v>27</v>
      </c>
      <c r="E156" s="13" t="s">
        <v>21</v>
      </c>
      <c r="F156" s="13" t="s">
        <v>36</v>
      </c>
      <c r="G156" s="13">
        <v>80.97</v>
      </c>
      <c r="H156" s="13">
        <v>8</v>
      </c>
      <c r="I156" s="13">
        <v>32.387999999999998</v>
      </c>
      <c r="J156">
        <v>680.14800000000002</v>
      </c>
      <c r="K156" s="1">
        <v>43493</v>
      </c>
      <c r="L156" s="2">
        <v>0.54513888888888895</v>
      </c>
      <c r="M156" t="s">
        <v>29</v>
      </c>
      <c r="N156">
        <v>647.76</v>
      </c>
      <c r="O156">
        <v>4.7619047620000003</v>
      </c>
      <c r="P156">
        <v>32.387999999999998</v>
      </c>
      <c r="Q156">
        <v>9.3000000000000007</v>
      </c>
    </row>
    <row r="157" spans="1:17" x14ac:dyDescent="0.35">
      <c r="A157" s="13" t="s">
        <v>191</v>
      </c>
      <c r="B157" s="13" t="s">
        <v>18</v>
      </c>
      <c r="C157" s="13" t="s">
        <v>19</v>
      </c>
      <c r="D157" s="13" t="s">
        <v>20</v>
      </c>
      <c r="E157" s="13" t="s">
        <v>31</v>
      </c>
      <c r="F157" s="13" t="s">
        <v>44</v>
      </c>
      <c r="G157" s="13">
        <v>92.29</v>
      </c>
      <c r="H157" s="13">
        <v>5</v>
      </c>
      <c r="I157" s="13">
        <v>23.072500000000002</v>
      </c>
      <c r="J157">
        <v>484.52249999999998</v>
      </c>
      <c r="K157" s="1">
        <v>43516</v>
      </c>
      <c r="L157" s="2">
        <v>0.66319444444444442</v>
      </c>
      <c r="M157" t="s">
        <v>33</v>
      </c>
      <c r="N157">
        <v>461.45</v>
      </c>
      <c r="O157">
        <v>4.7619047620000003</v>
      </c>
      <c r="P157">
        <v>23.072500000000002</v>
      </c>
      <c r="Q157">
        <v>9</v>
      </c>
    </row>
    <row r="158" spans="1:17" x14ac:dyDescent="0.35">
      <c r="A158" s="13" t="s">
        <v>192</v>
      </c>
      <c r="B158" s="13" t="s">
        <v>42</v>
      </c>
      <c r="C158" s="13" t="s">
        <v>43</v>
      </c>
      <c r="D158" s="13" t="s">
        <v>20</v>
      </c>
      <c r="E158" s="13" t="s">
        <v>31</v>
      </c>
      <c r="F158" s="13" t="s">
        <v>28</v>
      </c>
      <c r="G158" s="13">
        <v>72.17</v>
      </c>
      <c r="H158" s="13">
        <v>1</v>
      </c>
      <c r="I158" s="13">
        <v>3.6084999999999998</v>
      </c>
      <c r="J158">
        <v>75.778499999999994</v>
      </c>
      <c r="K158" s="1">
        <v>43469</v>
      </c>
      <c r="L158" s="2">
        <v>0.81944444444444453</v>
      </c>
      <c r="M158" t="s">
        <v>29</v>
      </c>
      <c r="N158">
        <v>72.17</v>
      </c>
      <c r="O158">
        <v>4.7619047620000003</v>
      </c>
      <c r="P158">
        <v>3.6084999999999998</v>
      </c>
      <c r="Q158">
        <v>6.1</v>
      </c>
    </row>
    <row r="159" spans="1:17" x14ac:dyDescent="0.35">
      <c r="A159" s="13" t="s">
        <v>193</v>
      </c>
      <c r="B159" s="13" t="s">
        <v>42</v>
      </c>
      <c r="C159" s="13" t="s">
        <v>43</v>
      </c>
      <c r="D159" s="13" t="s">
        <v>27</v>
      </c>
      <c r="E159" s="13" t="s">
        <v>31</v>
      </c>
      <c r="F159" s="13" t="s">
        <v>32</v>
      </c>
      <c r="G159" s="13">
        <v>50.28</v>
      </c>
      <c r="H159" s="13">
        <v>5</v>
      </c>
      <c r="I159" s="13">
        <v>12.57</v>
      </c>
      <c r="J159">
        <v>263.97000000000003</v>
      </c>
      <c r="K159" s="1">
        <v>43531</v>
      </c>
      <c r="L159" s="2">
        <v>0.58194444444444449</v>
      </c>
      <c r="M159" t="s">
        <v>23</v>
      </c>
      <c r="N159">
        <v>251.4</v>
      </c>
      <c r="O159">
        <v>4.7619047620000003</v>
      </c>
      <c r="P159">
        <v>12.57</v>
      </c>
      <c r="Q159">
        <v>9.6999999999999993</v>
      </c>
    </row>
    <row r="160" spans="1:17" x14ac:dyDescent="0.35">
      <c r="A160" s="13" t="s">
        <v>194</v>
      </c>
      <c r="B160" s="13" t="s">
        <v>42</v>
      </c>
      <c r="C160" s="13" t="s">
        <v>43</v>
      </c>
      <c r="D160" s="13" t="s">
        <v>20</v>
      </c>
      <c r="E160" s="13" t="s">
        <v>31</v>
      </c>
      <c r="F160" s="13" t="s">
        <v>22</v>
      </c>
      <c r="G160" s="13">
        <v>97.22</v>
      </c>
      <c r="H160" s="13">
        <v>9</v>
      </c>
      <c r="I160" s="13">
        <v>43.749000000000002</v>
      </c>
      <c r="J160">
        <v>918.72900000000004</v>
      </c>
      <c r="K160" s="1">
        <v>43554</v>
      </c>
      <c r="L160" s="2">
        <v>0.61319444444444449</v>
      </c>
      <c r="M160" t="s">
        <v>23</v>
      </c>
      <c r="N160">
        <v>874.98</v>
      </c>
      <c r="O160">
        <v>4.7619047620000003</v>
      </c>
      <c r="P160">
        <v>43.749000000000002</v>
      </c>
      <c r="Q160">
        <v>6</v>
      </c>
    </row>
    <row r="161" spans="1:17" x14ac:dyDescent="0.35">
      <c r="A161" s="13" t="s">
        <v>195</v>
      </c>
      <c r="B161" s="13" t="s">
        <v>42</v>
      </c>
      <c r="C161" s="13" t="s">
        <v>43</v>
      </c>
      <c r="D161" s="13" t="s">
        <v>27</v>
      </c>
      <c r="E161" s="13" t="s">
        <v>31</v>
      </c>
      <c r="F161" s="13" t="s">
        <v>36</v>
      </c>
      <c r="G161" s="13">
        <v>93.39</v>
      </c>
      <c r="H161" s="13">
        <v>6</v>
      </c>
      <c r="I161" s="13">
        <v>28.016999999999999</v>
      </c>
      <c r="J161">
        <v>588.35699999999997</v>
      </c>
      <c r="K161" s="1">
        <v>43551</v>
      </c>
      <c r="L161" s="2">
        <v>0.8041666666666667</v>
      </c>
      <c r="M161" t="s">
        <v>23</v>
      </c>
      <c r="N161">
        <v>560.34</v>
      </c>
      <c r="O161">
        <v>4.7619047620000003</v>
      </c>
      <c r="P161">
        <v>28.016999999999999</v>
      </c>
      <c r="Q161">
        <v>10</v>
      </c>
    </row>
    <row r="162" spans="1:17" x14ac:dyDescent="0.35">
      <c r="A162" s="13" t="s">
        <v>196</v>
      </c>
      <c r="B162" s="13" t="s">
        <v>25</v>
      </c>
      <c r="C162" s="13" t="s">
        <v>26</v>
      </c>
      <c r="D162" s="13" t="s">
        <v>27</v>
      </c>
      <c r="E162" s="13" t="s">
        <v>21</v>
      </c>
      <c r="F162" s="13" t="s">
        <v>44</v>
      </c>
      <c r="G162" s="13">
        <v>43.18</v>
      </c>
      <c r="H162" s="13">
        <v>8</v>
      </c>
      <c r="I162" s="13">
        <v>17.271999999999998</v>
      </c>
      <c r="J162">
        <v>362.71199999999999</v>
      </c>
      <c r="K162" s="1">
        <v>43484</v>
      </c>
      <c r="L162" s="2">
        <v>0.81874999999999998</v>
      </c>
      <c r="M162" t="s">
        <v>33</v>
      </c>
      <c r="N162">
        <v>345.44</v>
      </c>
      <c r="O162">
        <v>4.7619047620000003</v>
      </c>
      <c r="P162">
        <v>17.271999999999998</v>
      </c>
      <c r="Q162">
        <v>8.3000000000000007</v>
      </c>
    </row>
    <row r="163" spans="1:17" x14ac:dyDescent="0.35">
      <c r="A163" s="13" t="s">
        <v>197</v>
      </c>
      <c r="B163" s="13" t="s">
        <v>18</v>
      </c>
      <c r="C163" s="13" t="s">
        <v>19</v>
      </c>
      <c r="D163" s="13" t="s">
        <v>27</v>
      </c>
      <c r="E163" s="13" t="s">
        <v>31</v>
      </c>
      <c r="F163" s="13" t="s">
        <v>36</v>
      </c>
      <c r="G163" s="13">
        <v>63.69</v>
      </c>
      <c r="H163" s="13">
        <v>1</v>
      </c>
      <c r="I163" s="13">
        <v>3.1844999999999999</v>
      </c>
      <c r="J163">
        <v>66.874499999999998</v>
      </c>
      <c r="K163" s="1">
        <v>43521</v>
      </c>
      <c r="L163" s="2">
        <v>0.68125000000000002</v>
      </c>
      <c r="M163" t="s">
        <v>29</v>
      </c>
      <c r="N163">
        <v>63.69</v>
      </c>
      <c r="O163">
        <v>4.7619047620000003</v>
      </c>
      <c r="P163">
        <v>3.1844999999999999</v>
      </c>
      <c r="Q163">
        <v>6</v>
      </c>
    </row>
    <row r="164" spans="1:17" x14ac:dyDescent="0.35">
      <c r="A164" s="13" t="s">
        <v>198</v>
      </c>
      <c r="B164" s="13" t="s">
        <v>18</v>
      </c>
      <c r="C164" s="13" t="s">
        <v>19</v>
      </c>
      <c r="D164" s="13" t="s">
        <v>27</v>
      </c>
      <c r="E164" s="13" t="s">
        <v>31</v>
      </c>
      <c r="F164" s="13" t="s">
        <v>44</v>
      </c>
      <c r="G164" s="13">
        <v>45.79</v>
      </c>
      <c r="H164" s="13">
        <v>7</v>
      </c>
      <c r="I164" s="13">
        <v>16.026499999999999</v>
      </c>
      <c r="J164">
        <v>336.55650000000003</v>
      </c>
      <c r="K164" s="1">
        <v>43537</v>
      </c>
      <c r="L164" s="2">
        <v>0.8222222222222223</v>
      </c>
      <c r="M164" t="s">
        <v>33</v>
      </c>
      <c r="N164">
        <v>320.52999999999997</v>
      </c>
      <c r="O164">
        <v>4.7619047620000003</v>
      </c>
      <c r="P164">
        <v>16.026499999999999</v>
      </c>
      <c r="Q164">
        <v>7</v>
      </c>
    </row>
    <row r="165" spans="1:17" x14ac:dyDescent="0.35">
      <c r="A165" s="13" t="s">
        <v>199</v>
      </c>
      <c r="B165" s="13" t="s">
        <v>25</v>
      </c>
      <c r="C165" s="13" t="s">
        <v>26</v>
      </c>
      <c r="D165" s="13" t="s">
        <v>27</v>
      </c>
      <c r="E165" s="13" t="s">
        <v>31</v>
      </c>
      <c r="F165" s="13" t="s">
        <v>36</v>
      </c>
      <c r="G165" s="13">
        <v>76.400000000000006</v>
      </c>
      <c r="H165" s="13">
        <v>2</v>
      </c>
      <c r="I165" s="13">
        <v>7.64</v>
      </c>
      <c r="J165">
        <v>160.44</v>
      </c>
      <c r="K165" s="1">
        <v>43495</v>
      </c>
      <c r="L165" s="2">
        <v>0.8208333333333333</v>
      </c>
      <c r="M165" t="s">
        <v>23</v>
      </c>
      <c r="N165">
        <v>152.80000000000001</v>
      </c>
      <c r="O165">
        <v>4.7619047620000003</v>
      </c>
      <c r="P165">
        <v>7.64</v>
      </c>
      <c r="Q165">
        <v>6.5</v>
      </c>
    </row>
    <row r="166" spans="1:17" x14ac:dyDescent="0.35">
      <c r="A166" s="13" t="s">
        <v>200</v>
      </c>
      <c r="B166" s="13" t="s">
        <v>42</v>
      </c>
      <c r="C166" s="13" t="s">
        <v>43</v>
      </c>
      <c r="D166" s="13" t="s">
        <v>27</v>
      </c>
      <c r="E166" s="13" t="s">
        <v>31</v>
      </c>
      <c r="F166" s="13" t="s">
        <v>44</v>
      </c>
      <c r="G166" s="13">
        <v>39.9</v>
      </c>
      <c r="H166" s="13">
        <v>10</v>
      </c>
      <c r="I166" s="13">
        <v>19.95</v>
      </c>
      <c r="J166">
        <v>418.95</v>
      </c>
      <c r="K166" s="1">
        <v>43516</v>
      </c>
      <c r="L166" s="2">
        <v>0.64166666666666672</v>
      </c>
      <c r="M166" t="s">
        <v>33</v>
      </c>
      <c r="N166">
        <v>399</v>
      </c>
      <c r="O166">
        <v>4.7619047620000003</v>
      </c>
      <c r="P166">
        <v>19.95</v>
      </c>
      <c r="Q166">
        <v>5.9</v>
      </c>
    </row>
    <row r="167" spans="1:17" x14ac:dyDescent="0.35">
      <c r="A167" s="13" t="s">
        <v>201</v>
      </c>
      <c r="B167" s="13" t="s">
        <v>42</v>
      </c>
      <c r="C167" s="13" t="s">
        <v>43</v>
      </c>
      <c r="D167" s="13" t="s">
        <v>20</v>
      </c>
      <c r="E167" s="13" t="s">
        <v>31</v>
      </c>
      <c r="F167" s="13" t="s">
        <v>22</v>
      </c>
      <c r="G167" s="13">
        <v>42.57</v>
      </c>
      <c r="H167" s="13">
        <v>8</v>
      </c>
      <c r="I167" s="13">
        <v>17.027999999999999</v>
      </c>
      <c r="J167">
        <v>357.58800000000002</v>
      </c>
      <c r="K167" s="1">
        <v>43521</v>
      </c>
      <c r="L167" s="2">
        <v>0.59166666666666667</v>
      </c>
      <c r="M167" t="s">
        <v>23</v>
      </c>
      <c r="N167">
        <v>340.56</v>
      </c>
      <c r="O167">
        <v>4.7619047620000003</v>
      </c>
      <c r="P167">
        <v>17.027999999999999</v>
      </c>
      <c r="Q167">
        <v>5.6</v>
      </c>
    </row>
    <row r="168" spans="1:17" x14ac:dyDescent="0.35">
      <c r="A168" s="13" t="s">
        <v>202</v>
      </c>
      <c r="B168" s="13" t="s">
        <v>25</v>
      </c>
      <c r="C168" s="13" t="s">
        <v>26</v>
      </c>
      <c r="D168" s="13" t="s">
        <v>27</v>
      </c>
      <c r="E168" s="13" t="s">
        <v>31</v>
      </c>
      <c r="F168" s="13" t="s">
        <v>32</v>
      </c>
      <c r="G168" s="13">
        <v>95.58</v>
      </c>
      <c r="H168" s="13">
        <v>10</v>
      </c>
      <c r="I168" s="13">
        <v>47.79</v>
      </c>
      <c r="J168">
        <v>1003.59</v>
      </c>
      <c r="K168" s="1">
        <v>43481</v>
      </c>
      <c r="L168" s="2">
        <v>0.56388888888888888</v>
      </c>
      <c r="M168" t="s">
        <v>29</v>
      </c>
      <c r="N168">
        <v>955.8</v>
      </c>
      <c r="O168">
        <v>4.7619047620000003</v>
      </c>
      <c r="P168">
        <v>47.79</v>
      </c>
      <c r="Q168">
        <v>4.8</v>
      </c>
    </row>
    <row r="169" spans="1:17" x14ac:dyDescent="0.35">
      <c r="A169" s="13" t="s">
        <v>203</v>
      </c>
      <c r="B169" s="13" t="s">
        <v>18</v>
      </c>
      <c r="C169" s="13" t="s">
        <v>19</v>
      </c>
      <c r="D169" s="13" t="s">
        <v>27</v>
      </c>
      <c r="E169" s="13" t="s">
        <v>31</v>
      </c>
      <c r="F169" s="13" t="s">
        <v>46</v>
      </c>
      <c r="G169" s="13">
        <v>98.98</v>
      </c>
      <c r="H169" s="13">
        <v>10</v>
      </c>
      <c r="I169" s="13">
        <v>49.49</v>
      </c>
      <c r="J169">
        <v>1039.29</v>
      </c>
      <c r="K169" s="1">
        <v>43504</v>
      </c>
      <c r="L169" s="2">
        <v>0.68055555555555547</v>
      </c>
      <c r="M169" t="s">
        <v>33</v>
      </c>
      <c r="N169">
        <v>989.8</v>
      </c>
      <c r="O169">
        <v>4.7619047620000003</v>
      </c>
      <c r="P169">
        <v>49.49</v>
      </c>
      <c r="Q169">
        <v>8.6999999999999993</v>
      </c>
    </row>
    <row r="170" spans="1:17" x14ac:dyDescent="0.35">
      <c r="A170" s="13" t="s">
        <v>204</v>
      </c>
      <c r="B170" s="13" t="s">
        <v>18</v>
      </c>
      <c r="C170" s="13" t="s">
        <v>19</v>
      </c>
      <c r="D170" s="13" t="s">
        <v>27</v>
      </c>
      <c r="E170" s="13" t="s">
        <v>31</v>
      </c>
      <c r="F170" s="13" t="s">
        <v>44</v>
      </c>
      <c r="G170" s="13">
        <v>51.28</v>
      </c>
      <c r="H170" s="13">
        <v>6</v>
      </c>
      <c r="I170" s="13">
        <v>15.384</v>
      </c>
      <c r="J170">
        <v>323.06400000000002</v>
      </c>
      <c r="K170" s="1">
        <v>43484</v>
      </c>
      <c r="L170" s="2">
        <v>0.68819444444444444</v>
      </c>
      <c r="M170" t="s">
        <v>29</v>
      </c>
      <c r="N170">
        <v>307.68</v>
      </c>
      <c r="O170">
        <v>4.7619047620000003</v>
      </c>
      <c r="P170">
        <v>15.384</v>
      </c>
      <c r="Q170">
        <v>6.5</v>
      </c>
    </row>
    <row r="171" spans="1:17" x14ac:dyDescent="0.35">
      <c r="A171" s="13" t="s">
        <v>205</v>
      </c>
      <c r="B171" s="13" t="s">
        <v>18</v>
      </c>
      <c r="C171" s="13" t="s">
        <v>19</v>
      </c>
      <c r="D171" s="13" t="s">
        <v>20</v>
      </c>
      <c r="E171" s="13" t="s">
        <v>31</v>
      </c>
      <c r="F171" s="13" t="s">
        <v>36</v>
      </c>
      <c r="G171" s="13">
        <v>69.52</v>
      </c>
      <c r="H171" s="13">
        <v>7</v>
      </c>
      <c r="I171" s="13">
        <v>24.332000000000001</v>
      </c>
      <c r="J171">
        <v>510.97199999999998</v>
      </c>
      <c r="K171" s="1">
        <v>43497</v>
      </c>
      <c r="L171" s="2">
        <v>0.63194444444444442</v>
      </c>
      <c r="M171" t="s">
        <v>33</v>
      </c>
      <c r="N171">
        <v>486.64</v>
      </c>
      <c r="O171">
        <v>4.7619047620000003</v>
      </c>
      <c r="P171">
        <v>24.332000000000001</v>
      </c>
      <c r="Q171">
        <v>8.5</v>
      </c>
    </row>
    <row r="172" spans="1:17" x14ac:dyDescent="0.35">
      <c r="A172" s="13" t="s">
        <v>206</v>
      </c>
      <c r="B172" s="13" t="s">
        <v>18</v>
      </c>
      <c r="C172" s="13" t="s">
        <v>19</v>
      </c>
      <c r="D172" s="13" t="s">
        <v>27</v>
      </c>
      <c r="E172" s="13" t="s">
        <v>31</v>
      </c>
      <c r="F172" s="13" t="s">
        <v>22</v>
      </c>
      <c r="G172" s="13">
        <v>70.010000000000005</v>
      </c>
      <c r="H172" s="13">
        <v>5</v>
      </c>
      <c r="I172" s="13">
        <v>17.502500000000001</v>
      </c>
      <c r="J172">
        <v>367.55250000000001</v>
      </c>
      <c r="K172" s="1">
        <v>43468</v>
      </c>
      <c r="L172" s="2">
        <v>0.48333333333333334</v>
      </c>
      <c r="M172" t="s">
        <v>23</v>
      </c>
      <c r="N172">
        <v>350.05</v>
      </c>
      <c r="O172">
        <v>4.7619047620000003</v>
      </c>
      <c r="P172">
        <v>17.502500000000001</v>
      </c>
      <c r="Q172">
        <v>5.5</v>
      </c>
    </row>
    <row r="173" spans="1:17" x14ac:dyDescent="0.35">
      <c r="A173" s="13" t="s">
        <v>207</v>
      </c>
      <c r="B173" s="13" t="s">
        <v>42</v>
      </c>
      <c r="C173" s="13" t="s">
        <v>43</v>
      </c>
      <c r="D173" s="13" t="s">
        <v>20</v>
      </c>
      <c r="E173" s="13" t="s">
        <v>31</v>
      </c>
      <c r="F173" s="13" t="s">
        <v>44</v>
      </c>
      <c r="G173" s="13">
        <v>80.05</v>
      </c>
      <c r="H173" s="13">
        <v>5</v>
      </c>
      <c r="I173" s="13">
        <v>20.012499999999999</v>
      </c>
      <c r="J173">
        <v>420.26249999999999</v>
      </c>
      <c r="K173" s="1">
        <v>43491</v>
      </c>
      <c r="L173" s="2">
        <v>0.53125</v>
      </c>
      <c r="M173" t="s">
        <v>33</v>
      </c>
      <c r="N173">
        <v>400.25</v>
      </c>
      <c r="O173">
        <v>4.7619047620000003</v>
      </c>
      <c r="P173">
        <v>20.012499999999999</v>
      </c>
      <c r="Q173">
        <v>9.4</v>
      </c>
    </row>
    <row r="174" spans="1:17" x14ac:dyDescent="0.35">
      <c r="A174" s="13" t="s">
        <v>208</v>
      </c>
      <c r="B174" s="13" t="s">
        <v>25</v>
      </c>
      <c r="C174" s="13" t="s">
        <v>26</v>
      </c>
      <c r="D174" s="13" t="s">
        <v>27</v>
      </c>
      <c r="E174" s="13" t="s">
        <v>31</v>
      </c>
      <c r="F174" s="13" t="s">
        <v>28</v>
      </c>
      <c r="G174" s="13">
        <v>20.85</v>
      </c>
      <c r="H174" s="13">
        <v>8</v>
      </c>
      <c r="I174" s="13">
        <v>8.34</v>
      </c>
      <c r="J174">
        <v>175.14</v>
      </c>
      <c r="K174" s="1">
        <v>43527</v>
      </c>
      <c r="L174" s="2">
        <v>0.80347222222222225</v>
      </c>
      <c r="M174" t="s">
        <v>29</v>
      </c>
      <c r="N174">
        <v>166.8</v>
      </c>
      <c r="O174">
        <v>4.7619047620000003</v>
      </c>
      <c r="P174">
        <v>8.34</v>
      </c>
      <c r="Q174">
        <v>6.3</v>
      </c>
    </row>
    <row r="175" spans="1:17" x14ac:dyDescent="0.35">
      <c r="A175" s="13" t="s">
        <v>209</v>
      </c>
      <c r="B175" s="13" t="s">
        <v>42</v>
      </c>
      <c r="C175" s="13" t="s">
        <v>43</v>
      </c>
      <c r="D175" s="13" t="s">
        <v>20</v>
      </c>
      <c r="E175" s="13" t="s">
        <v>31</v>
      </c>
      <c r="F175" s="13" t="s">
        <v>28</v>
      </c>
      <c r="G175" s="13">
        <v>52.89</v>
      </c>
      <c r="H175" s="13">
        <v>6</v>
      </c>
      <c r="I175" s="13">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35">
      <c r="A176" s="13" t="s">
        <v>210</v>
      </c>
      <c r="B176" s="13" t="s">
        <v>42</v>
      </c>
      <c r="C176" s="13" t="s">
        <v>43</v>
      </c>
      <c r="D176" s="13" t="s">
        <v>27</v>
      </c>
      <c r="E176" s="13" t="s">
        <v>31</v>
      </c>
      <c r="F176" s="13" t="s">
        <v>44</v>
      </c>
      <c r="G176" s="13">
        <v>19.79</v>
      </c>
      <c r="H176" s="13">
        <v>8</v>
      </c>
      <c r="I176" s="13">
        <v>7.9160000000000004</v>
      </c>
      <c r="J176">
        <v>166.23599999999999</v>
      </c>
      <c r="K176" s="1">
        <v>43483</v>
      </c>
      <c r="L176" s="2">
        <v>0.50277777777777777</v>
      </c>
      <c r="M176" t="s">
        <v>23</v>
      </c>
      <c r="N176">
        <v>158.32</v>
      </c>
      <c r="O176">
        <v>4.7619047620000003</v>
      </c>
      <c r="P176">
        <v>7.9160000000000004</v>
      </c>
      <c r="Q176">
        <v>8.6999999999999993</v>
      </c>
    </row>
    <row r="177" spans="1:17" x14ac:dyDescent="0.35">
      <c r="A177" s="13" t="s">
        <v>211</v>
      </c>
      <c r="B177" s="13" t="s">
        <v>18</v>
      </c>
      <c r="C177" s="13" t="s">
        <v>19</v>
      </c>
      <c r="D177" s="13" t="s">
        <v>20</v>
      </c>
      <c r="E177" s="13" t="s">
        <v>31</v>
      </c>
      <c r="F177" s="13" t="s">
        <v>32</v>
      </c>
      <c r="G177" s="13">
        <v>33.840000000000003</v>
      </c>
      <c r="H177" s="13">
        <v>9</v>
      </c>
      <c r="I177" s="13">
        <v>15.228</v>
      </c>
      <c r="J177">
        <v>319.78800000000001</v>
      </c>
      <c r="K177" s="1">
        <v>43545</v>
      </c>
      <c r="L177" s="2">
        <v>0.68125000000000002</v>
      </c>
      <c r="M177" t="s">
        <v>23</v>
      </c>
      <c r="N177">
        <v>304.56</v>
      </c>
      <c r="O177">
        <v>4.7619047620000003</v>
      </c>
      <c r="P177">
        <v>15.228</v>
      </c>
      <c r="Q177">
        <v>8.8000000000000007</v>
      </c>
    </row>
    <row r="178" spans="1:17" x14ac:dyDescent="0.35">
      <c r="A178" s="13" t="s">
        <v>212</v>
      </c>
      <c r="B178" s="13" t="s">
        <v>18</v>
      </c>
      <c r="C178" s="13" t="s">
        <v>19</v>
      </c>
      <c r="D178" s="13" t="s">
        <v>20</v>
      </c>
      <c r="E178" s="13" t="s">
        <v>31</v>
      </c>
      <c r="F178" s="13" t="s">
        <v>44</v>
      </c>
      <c r="G178" s="13">
        <v>22.17</v>
      </c>
      <c r="H178" s="13">
        <v>8</v>
      </c>
      <c r="I178" s="13">
        <v>8.8680000000000003</v>
      </c>
      <c r="J178">
        <v>186.22800000000001</v>
      </c>
      <c r="K178" s="1">
        <v>43527</v>
      </c>
      <c r="L178" s="2">
        <v>0.7090277777777777</v>
      </c>
      <c r="M178" t="s">
        <v>33</v>
      </c>
      <c r="N178">
        <v>177.36</v>
      </c>
      <c r="O178">
        <v>4.7619047620000003</v>
      </c>
      <c r="P178">
        <v>8.8680000000000003</v>
      </c>
      <c r="Q178">
        <v>9.6</v>
      </c>
    </row>
    <row r="179" spans="1:17" x14ac:dyDescent="0.35">
      <c r="A179" s="13" t="s">
        <v>213</v>
      </c>
      <c r="B179" s="13" t="s">
        <v>25</v>
      </c>
      <c r="C179" s="13" t="s">
        <v>26</v>
      </c>
      <c r="D179" s="13" t="s">
        <v>27</v>
      </c>
      <c r="E179" s="13" t="s">
        <v>21</v>
      </c>
      <c r="F179" s="13" t="s">
        <v>46</v>
      </c>
      <c r="G179" s="13">
        <v>22.51</v>
      </c>
      <c r="H179" s="13">
        <v>7</v>
      </c>
      <c r="I179" s="13">
        <v>7.8784999999999998</v>
      </c>
      <c r="J179">
        <v>165.4485</v>
      </c>
      <c r="K179" s="1">
        <v>43509</v>
      </c>
      <c r="L179" s="2">
        <v>0.4513888888888889</v>
      </c>
      <c r="M179" t="s">
        <v>33</v>
      </c>
      <c r="N179">
        <v>157.57</v>
      </c>
      <c r="O179">
        <v>4.7619047620000003</v>
      </c>
      <c r="P179">
        <v>7.8784999999999998</v>
      </c>
      <c r="Q179">
        <v>4.8</v>
      </c>
    </row>
    <row r="180" spans="1:17" x14ac:dyDescent="0.35">
      <c r="A180" s="13" t="s">
        <v>214</v>
      </c>
      <c r="B180" s="13" t="s">
        <v>18</v>
      </c>
      <c r="C180" s="13" t="s">
        <v>19</v>
      </c>
      <c r="D180" s="13" t="s">
        <v>27</v>
      </c>
      <c r="E180" s="13" t="s">
        <v>31</v>
      </c>
      <c r="F180" s="13" t="s">
        <v>44</v>
      </c>
      <c r="G180" s="13">
        <v>73.88</v>
      </c>
      <c r="H180" s="13">
        <v>6</v>
      </c>
      <c r="I180" s="13">
        <v>22.164000000000001</v>
      </c>
      <c r="J180">
        <v>465.44400000000002</v>
      </c>
      <c r="K180" s="1">
        <v>43547</v>
      </c>
      <c r="L180" s="2">
        <v>0.8027777777777777</v>
      </c>
      <c r="M180" t="s">
        <v>23</v>
      </c>
      <c r="N180">
        <v>443.28</v>
      </c>
      <c r="O180">
        <v>4.7619047620000003</v>
      </c>
      <c r="P180">
        <v>22.164000000000001</v>
      </c>
      <c r="Q180">
        <v>4.4000000000000004</v>
      </c>
    </row>
    <row r="181" spans="1:17" x14ac:dyDescent="0.35">
      <c r="A181" s="13" t="s">
        <v>215</v>
      </c>
      <c r="B181" s="13" t="s">
        <v>25</v>
      </c>
      <c r="C181" s="13" t="s">
        <v>26</v>
      </c>
      <c r="D181" s="13" t="s">
        <v>20</v>
      </c>
      <c r="E181" s="13" t="s">
        <v>31</v>
      </c>
      <c r="F181" s="13" t="s">
        <v>22</v>
      </c>
      <c r="G181" s="13">
        <v>86.8</v>
      </c>
      <c r="H181" s="13">
        <v>3</v>
      </c>
      <c r="I181" s="13">
        <v>13.02</v>
      </c>
      <c r="J181">
        <v>273.42</v>
      </c>
      <c r="K181" s="1">
        <v>43493</v>
      </c>
      <c r="L181" s="2">
        <v>0.69930555555555562</v>
      </c>
      <c r="M181" t="s">
        <v>23</v>
      </c>
      <c r="N181">
        <v>260.39999999999998</v>
      </c>
      <c r="O181">
        <v>4.7619047620000003</v>
      </c>
      <c r="P181">
        <v>13.02</v>
      </c>
      <c r="Q181">
        <v>9.9</v>
      </c>
    </row>
    <row r="182" spans="1:17" x14ac:dyDescent="0.35">
      <c r="A182" s="13" t="s">
        <v>216</v>
      </c>
      <c r="B182" s="13" t="s">
        <v>25</v>
      </c>
      <c r="C182" s="13" t="s">
        <v>26</v>
      </c>
      <c r="D182" s="13" t="s">
        <v>27</v>
      </c>
      <c r="E182" s="13" t="s">
        <v>31</v>
      </c>
      <c r="F182" s="13" t="s">
        <v>46</v>
      </c>
      <c r="G182" s="13">
        <v>64.260000000000005</v>
      </c>
      <c r="H182" s="13">
        <v>7</v>
      </c>
      <c r="I182" s="13">
        <v>22.491</v>
      </c>
      <c r="J182">
        <v>472.31099999999998</v>
      </c>
      <c r="K182" s="1">
        <v>43505</v>
      </c>
      <c r="L182" s="2">
        <v>0.41666666666666669</v>
      </c>
      <c r="M182" t="s">
        <v>29</v>
      </c>
      <c r="N182">
        <v>449.82</v>
      </c>
      <c r="O182">
        <v>4.7619047620000003</v>
      </c>
      <c r="P182">
        <v>22.491</v>
      </c>
      <c r="Q182">
        <v>5.7</v>
      </c>
    </row>
    <row r="183" spans="1:17" x14ac:dyDescent="0.35">
      <c r="A183" s="13" t="s">
        <v>217</v>
      </c>
      <c r="B183" s="13" t="s">
        <v>25</v>
      </c>
      <c r="C183" s="13" t="s">
        <v>26</v>
      </c>
      <c r="D183" s="13" t="s">
        <v>20</v>
      </c>
      <c r="E183" s="13" t="s">
        <v>31</v>
      </c>
      <c r="F183" s="13" t="s">
        <v>44</v>
      </c>
      <c r="G183" s="13">
        <v>38.47</v>
      </c>
      <c r="H183" s="13">
        <v>8</v>
      </c>
      <c r="I183" s="13">
        <v>15.388</v>
      </c>
      <c r="J183">
        <v>323.14800000000002</v>
      </c>
      <c r="K183" s="1">
        <v>43488</v>
      </c>
      <c r="L183" s="2">
        <v>0.49374999999999997</v>
      </c>
      <c r="M183" t="s">
        <v>29</v>
      </c>
      <c r="N183">
        <v>307.76</v>
      </c>
      <c r="O183">
        <v>4.7619047620000003</v>
      </c>
      <c r="P183">
        <v>15.388</v>
      </c>
      <c r="Q183">
        <v>7.7</v>
      </c>
    </row>
    <row r="184" spans="1:17" x14ac:dyDescent="0.35">
      <c r="A184" s="13" t="s">
        <v>218</v>
      </c>
      <c r="B184" s="13" t="s">
        <v>18</v>
      </c>
      <c r="C184" s="13" t="s">
        <v>19</v>
      </c>
      <c r="D184" s="13" t="s">
        <v>20</v>
      </c>
      <c r="E184" s="13" t="s">
        <v>31</v>
      </c>
      <c r="F184" s="13" t="s">
        <v>36</v>
      </c>
      <c r="G184" s="13">
        <v>15.5</v>
      </c>
      <c r="H184" s="13">
        <v>10</v>
      </c>
      <c r="I184" s="13">
        <v>7.75</v>
      </c>
      <c r="J184">
        <v>162.75</v>
      </c>
      <c r="K184" s="1">
        <v>43547</v>
      </c>
      <c r="L184" s="2">
        <v>0.4548611111111111</v>
      </c>
      <c r="M184" t="s">
        <v>23</v>
      </c>
      <c r="N184">
        <v>155</v>
      </c>
      <c r="O184">
        <v>4.7619047620000003</v>
      </c>
      <c r="P184">
        <v>7.75</v>
      </c>
      <c r="Q184">
        <v>8</v>
      </c>
    </row>
    <row r="185" spans="1:17" x14ac:dyDescent="0.35">
      <c r="A185" s="13" t="s">
        <v>219</v>
      </c>
      <c r="B185" s="13" t="s">
        <v>25</v>
      </c>
      <c r="C185" s="13" t="s">
        <v>26</v>
      </c>
      <c r="D185" s="13" t="s">
        <v>27</v>
      </c>
      <c r="E185" s="13" t="s">
        <v>31</v>
      </c>
      <c r="F185" s="13" t="s">
        <v>22</v>
      </c>
      <c r="G185" s="13">
        <v>34.31</v>
      </c>
      <c r="H185" s="13">
        <v>8</v>
      </c>
      <c r="I185" s="13">
        <v>13.724</v>
      </c>
      <c r="J185">
        <v>288.20400000000001</v>
      </c>
      <c r="K185" s="1">
        <v>43490</v>
      </c>
      <c r="L185" s="2">
        <v>0.625</v>
      </c>
      <c r="M185" t="s">
        <v>23</v>
      </c>
      <c r="N185">
        <v>274.48</v>
      </c>
      <c r="O185">
        <v>4.7619047620000003</v>
      </c>
      <c r="P185">
        <v>13.724</v>
      </c>
      <c r="Q185">
        <v>5.7</v>
      </c>
    </row>
    <row r="186" spans="1:17" x14ac:dyDescent="0.35">
      <c r="A186" s="13" t="s">
        <v>220</v>
      </c>
      <c r="B186" s="13" t="s">
        <v>18</v>
      </c>
      <c r="C186" s="13" t="s">
        <v>19</v>
      </c>
      <c r="D186" s="13" t="s">
        <v>27</v>
      </c>
      <c r="E186" s="13" t="s">
        <v>21</v>
      </c>
      <c r="F186" s="13" t="s">
        <v>36</v>
      </c>
      <c r="G186" s="13">
        <v>12.34</v>
      </c>
      <c r="H186" s="13">
        <v>7</v>
      </c>
      <c r="I186" s="13">
        <v>4.319</v>
      </c>
      <c r="J186">
        <v>90.698999999999998</v>
      </c>
      <c r="K186" s="1">
        <v>43528</v>
      </c>
      <c r="L186" s="2">
        <v>0.47152777777777777</v>
      </c>
      <c r="M186" t="s">
        <v>33</v>
      </c>
      <c r="N186">
        <v>86.38</v>
      </c>
      <c r="O186">
        <v>4.7619047620000003</v>
      </c>
      <c r="P186">
        <v>4.319</v>
      </c>
      <c r="Q186">
        <v>6.7</v>
      </c>
    </row>
    <row r="187" spans="1:17" x14ac:dyDescent="0.35">
      <c r="A187" s="13" t="s">
        <v>221</v>
      </c>
      <c r="B187" s="13" t="s">
        <v>42</v>
      </c>
      <c r="C187" s="13" t="s">
        <v>43</v>
      </c>
      <c r="D187" s="13" t="s">
        <v>20</v>
      </c>
      <c r="E187" s="13" t="s">
        <v>31</v>
      </c>
      <c r="F187" s="13" t="s">
        <v>44</v>
      </c>
      <c r="G187" s="13">
        <v>18.079999999999998</v>
      </c>
      <c r="H187" s="13">
        <v>3</v>
      </c>
      <c r="I187" s="13">
        <v>2.7120000000000002</v>
      </c>
      <c r="J187">
        <v>56.951999999999998</v>
      </c>
      <c r="K187" s="1">
        <v>43529</v>
      </c>
      <c r="L187" s="2">
        <v>0.82361111111111107</v>
      </c>
      <c r="M187" t="s">
        <v>23</v>
      </c>
      <c r="N187">
        <v>54.24</v>
      </c>
      <c r="O187">
        <v>4.7619047620000003</v>
      </c>
      <c r="P187">
        <v>2.7120000000000002</v>
      </c>
      <c r="Q187">
        <v>8</v>
      </c>
    </row>
    <row r="188" spans="1:17" x14ac:dyDescent="0.35">
      <c r="A188" s="13" t="s">
        <v>222</v>
      </c>
      <c r="B188" s="13" t="s">
        <v>42</v>
      </c>
      <c r="C188" s="13" t="s">
        <v>43</v>
      </c>
      <c r="D188" s="13" t="s">
        <v>20</v>
      </c>
      <c r="E188" s="13" t="s">
        <v>21</v>
      </c>
      <c r="F188" s="13" t="s">
        <v>32</v>
      </c>
      <c r="G188" s="13">
        <v>94.49</v>
      </c>
      <c r="H188" s="13">
        <v>8</v>
      </c>
      <c r="I188" s="13">
        <v>37.795999999999999</v>
      </c>
      <c r="J188">
        <v>793.71600000000001</v>
      </c>
      <c r="K188" s="1">
        <v>43527</v>
      </c>
      <c r="L188" s="2">
        <v>0.79166666666666663</v>
      </c>
      <c r="M188" t="s">
        <v>23</v>
      </c>
      <c r="N188">
        <v>755.92</v>
      </c>
      <c r="O188">
        <v>4.7619047620000003</v>
      </c>
      <c r="P188">
        <v>37.795999999999999</v>
      </c>
      <c r="Q188">
        <v>7.5</v>
      </c>
    </row>
    <row r="189" spans="1:17" x14ac:dyDescent="0.35">
      <c r="A189" s="13" t="s">
        <v>223</v>
      </c>
      <c r="B189" s="13" t="s">
        <v>42</v>
      </c>
      <c r="C189" s="13" t="s">
        <v>43</v>
      </c>
      <c r="D189" s="13" t="s">
        <v>20</v>
      </c>
      <c r="E189" s="13" t="s">
        <v>31</v>
      </c>
      <c r="F189" s="13" t="s">
        <v>32</v>
      </c>
      <c r="G189" s="13">
        <v>46.47</v>
      </c>
      <c r="H189" s="13">
        <v>4</v>
      </c>
      <c r="I189" s="13">
        <v>9.2940000000000005</v>
      </c>
      <c r="J189">
        <v>195.17400000000001</v>
      </c>
      <c r="K189" s="1">
        <v>43504</v>
      </c>
      <c r="L189" s="2">
        <v>0.45347222222222222</v>
      </c>
      <c r="M189" t="s">
        <v>29</v>
      </c>
      <c r="N189">
        <v>185.88</v>
      </c>
      <c r="O189">
        <v>4.7619047620000003</v>
      </c>
      <c r="P189">
        <v>9.2940000000000005</v>
      </c>
      <c r="Q189">
        <v>7</v>
      </c>
    </row>
    <row r="190" spans="1:17" x14ac:dyDescent="0.35">
      <c r="A190" s="13" t="s">
        <v>224</v>
      </c>
      <c r="B190" s="13" t="s">
        <v>18</v>
      </c>
      <c r="C190" s="13" t="s">
        <v>19</v>
      </c>
      <c r="D190" s="13" t="s">
        <v>27</v>
      </c>
      <c r="E190" s="13" t="s">
        <v>31</v>
      </c>
      <c r="F190" s="13" t="s">
        <v>32</v>
      </c>
      <c r="G190" s="13">
        <v>74.069999999999993</v>
      </c>
      <c r="H190" s="13">
        <v>1</v>
      </c>
      <c r="I190" s="13">
        <v>3.7035</v>
      </c>
      <c r="J190">
        <v>77.773499999999999</v>
      </c>
      <c r="K190" s="1">
        <v>43506</v>
      </c>
      <c r="L190" s="2">
        <v>0.53472222222222221</v>
      </c>
      <c r="M190" t="s">
        <v>23</v>
      </c>
      <c r="N190">
        <v>74.069999999999993</v>
      </c>
      <c r="O190">
        <v>4.7619047620000003</v>
      </c>
      <c r="P190">
        <v>3.7035</v>
      </c>
      <c r="Q190">
        <v>9.9</v>
      </c>
    </row>
    <row r="191" spans="1:17" x14ac:dyDescent="0.35">
      <c r="A191" s="13" t="s">
        <v>225</v>
      </c>
      <c r="B191" s="13" t="s">
        <v>25</v>
      </c>
      <c r="C191" s="13" t="s">
        <v>26</v>
      </c>
      <c r="D191" s="13" t="s">
        <v>27</v>
      </c>
      <c r="E191" s="13" t="s">
        <v>21</v>
      </c>
      <c r="F191" s="13" t="s">
        <v>32</v>
      </c>
      <c r="G191" s="13">
        <v>69.81</v>
      </c>
      <c r="H191" s="13">
        <v>4</v>
      </c>
      <c r="I191" s="13">
        <v>13.962</v>
      </c>
      <c r="J191">
        <v>293.202</v>
      </c>
      <c r="K191" s="1">
        <v>43493</v>
      </c>
      <c r="L191" s="2">
        <v>0.86805555555555547</v>
      </c>
      <c r="M191" t="s">
        <v>33</v>
      </c>
      <c r="N191">
        <v>279.24</v>
      </c>
      <c r="O191">
        <v>4.7619047620000003</v>
      </c>
      <c r="P191">
        <v>13.962</v>
      </c>
      <c r="Q191">
        <v>5.9</v>
      </c>
    </row>
    <row r="192" spans="1:17" x14ac:dyDescent="0.35">
      <c r="A192" s="13" t="s">
        <v>226</v>
      </c>
      <c r="B192" s="13" t="s">
        <v>42</v>
      </c>
      <c r="C192" s="13" t="s">
        <v>43</v>
      </c>
      <c r="D192" s="13" t="s">
        <v>27</v>
      </c>
      <c r="E192" s="13" t="s">
        <v>21</v>
      </c>
      <c r="F192" s="13" t="s">
        <v>32</v>
      </c>
      <c r="G192" s="13">
        <v>77.040000000000006</v>
      </c>
      <c r="H192" s="13">
        <v>3</v>
      </c>
      <c r="I192" s="13">
        <v>11.555999999999999</v>
      </c>
      <c r="J192">
        <v>242.67599999999999</v>
      </c>
      <c r="K192" s="1">
        <v>43507</v>
      </c>
      <c r="L192" s="2">
        <v>0.44375000000000003</v>
      </c>
      <c r="M192" t="s">
        <v>33</v>
      </c>
      <c r="N192">
        <v>231.12</v>
      </c>
      <c r="O192">
        <v>4.7619047620000003</v>
      </c>
      <c r="P192">
        <v>11.555999999999999</v>
      </c>
      <c r="Q192">
        <v>7.2</v>
      </c>
    </row>
    <row r="193" spans="1:17" x14ac:dyDescent="0.35">
      <c r="A193" s="13" t="s">
        <v>227</v>
      </c>
      <c r="B193" s="13" t="s">
        <v>42</v>
      </c>
      <c r="C193" s="13" t="s">
        <v>43</v>
      </c>
      <c r="D193" s="13" t="s">
        <v>27</v>
      </c>
      <c r="E193" s="13" t="s">
        <v>21</v>
      </c>
      <c r="F193" s="13" t="s">
        <v>46</v>
      </c>
      <c r="G193" s="13">
        <v>73.52</v>
      </c>
      <c r="H193" s="13">
        <v>2</v>
      </c>
      <c r="I193" s="13">
        <v>7.3520000000000003</v>
      </c>
      <c r="J193">
        <v>154.392</v>
      </c>
      <c r="K193" s="1">
        <v>43480</v>
      </c>
      <c r="L193" s="2">
        <v>0.57013888888888886</v>
      </c>
      <c r="M193" t="s">
        <v>23</v>
      </c>
      <c r="N193">
        <v>147.04</v>
      </c>
      <c r="O193">
        <v>4.7619047620000003</v>
      </c>
      <c r="P193">
        <v>7.3520000000000003</v>
      </c>
      <c r="Q193">
        <v>4.5999999999999996</v>
      </c>
    </row>
    <row r="194" spans="1:17" x14ac:dyDescent="0.35">
      <c r="A194" s="13" t="s">
        <v>228</v>
      </c>
      <c r="B194" s="13" t="s">
        <v>25</v>
      </c>
      <c r="C194" s="13" t="s">
        <v>26</v>
      </c>
      <c r="D194" s="13" t="s">
        <v>27</v>
      </c>
      <c r="E194" s="13" t="s">
        <v>21</v>
      </c>
      <c r="F194" s="13" t="s">
        <v>44</v>
      </c>
      <c r="G194" s="13">
        <v>87.8</v>
      </c>
      <c r="H194" s="13">
        <v>9</v>
      </c>
      <c r="I194" s="13">
        <v>39.51</v>
      </c>
      <c r="J194">
        <v>829.71</v>
      </c>
      <c r="K194" s="1">
        <v>43540</v>
      </c>
      <c r="L194" s="2">
        <v>0.79722222222222217</v>
      </c>
      <c r="M194" t="s">
        <v>29</v>
      </c>
      <c r="N194">
        <v>790.2</v>
      </c>
      <c r="O194">
        <v>4.7619047620000003</v>
      </c>
      <c r="P194">
        <v>39.51</v>
      </c>
      <c r="Q194">
        <v>9.1999999999999993</v>
      </c>
    </row>
    <row r="195" spans="1:17" x14ac:dyDescent="0.35">
      <c r="A195" s="13" t="s">
        <v>229</v>
      </c>
      <c r="B195" s="13" t="s">
        <v>42</v>
      </c>
      <c r="C195" s="13" t="s">
        <v>43</v>
      </c>
      <c r="D195" s="13" t="s">
        <v>27</v>
      </c>
      <c r="E195" s="13" t="s">
        <v>31</v>
      </c>
      <c r="F195" s="13" t="s">
        <v>32</v>
      </c>
      <c r="G195" s="13">
        <v>25.55</v>
      </c>
      <c r="H195" s="13">
        <v>4</v>
      </c>
      <c r="I195" s="13">
        <v>5.1100000000000003</v>
      </c>
      <c r="J195">
        <v>107.31</v>
      </c>
      <c r="K195" s="1">
        <v>43491</v>
      </c>
      <c r="L195" s="2">
        <v>0.84930555555555554</v>
      </c>
      <c r="M195" t="s">
        <v>23</v>
      </c>
      <c r="N195">
        <v>102.2</v>
      </c>
      <c r="O195">
        <v>4.7619047620000003</v>
      </c>
      <c r="P195">
        <v>5.1100000000000003</v>
      </c>
      <c r="Q195">
        <v>5.7</v>
      </c>
    </row>
    <row r="196" spans="1:17" x14ac:dyDescent="0.35">
      <c r="A196" s="13" t="s">
        <v>230</v>
      </c>
      <c r="B196" s="13" t="s">
        <v>18</v>
      </c>
      <c r="C196" s="13" t="s">
        <v>19</v>
      </c>
      <c r="D196" s="13" t="s">
        <v>27</v>
      </c>
      <c r="E196" s="13" t="s">
        <v>31</v>
      </c>
      <c r="F196" s="13" t="s">
        <v>28</v>
      </c>
      <c r="G196" s="13">
        <v>32.71</v>
      </c>
      <c r="H196" s="13">
        <v>5</v>
      </c>
      <c r="I196" s="13">
        <v>8.1775000000000002</v>
      </c>
      <c r="J196">
        <v>171.72749999999999</v>
      </c>
      <c r="K196" s="1">
        <v>43543</v>
      </c>
      <c r="L196" s="2">
        <v>0.47916666666666669</v>
      </c>
      <c r="M196" t="s">
        <v>33</v>
      </c>
      <c r="N196">
        <v>163.55000000000001</v>
      </c>
      <c r="O196">
        <v>4.7619047620000003</v>
      </c>
      <c r="P196">
        <v>8.1775000000000002</v>
      </c>
      <c r="Q196">
        <v>9.9</v>
      </c>
    </row>
    <row r="197" spans="1:17" x14ac:dyDescent="0.35">
      <c r="A197" s="13" t="s">
        <v>231</v>
      </c>
      <c r="B197" s="13" t="s">
        <v>25</v>
      </c>
      <c r="C197" s="13" t="s">
        <v>26</v>
      </c>
      <c r="D197" s="13" t="s">
        <v>20</v>
      </c>
      <c r="E197" s="13" t="s">
        <v>21</v>
      </c>
      <c r="F197" s="13" t="s">
        <v>46</v>
      </c>
      <c r="G197" s="13">
        <v>74.290000000000006</v>
      </c>
      <c r="H197" s="13">
        <v>1</v>
      </c>
      <c r="I197" s="13">
        <v>3.7145000000000001</v>
      </c>
      <c r="J197">
        <v>78.004499999999993</v>
      </c>
      <c r="K197" s="1">
        <v>43478</v>
      </c>
      <c r="L197" s="2">
        <v>0.8125</v>
      </c>
      <c r="M197" t="s">
        <v>29</v>
      </c>
      <c r="N197">
        <v>74.290000000000006</v>
      </c>
      <c r="O197">
        <v>4.7619047620000003</v>
      </c>
      <c r="P197">
        <v>3.7145000000000001</v>
      </c>
      <c r="Q197">
        <v>5</v>
      </c>
    </row>
    <row r="198" spans="1:17" x14ac:dyDescent="0.35">
      <c r="A198" s="13" t="s">
        <v>232</v>
      </c>
      <c r="B198" s="13" t="s">
        <v>25</v>
      </c>
      <c r="C198" s="13" t="s">
        <v>26</v>
      </c>
      <c r="D198" s="13" t="s">
        <v>20</v>
      </c>
      <c r="E198" s="13" t="s">
        <v>31</v>
      </c>
      <c r="F198" s="13" t="s">
        <v>22</v>
      </c>
      <c r="G198" s="13">
        <v>43.7</v>
      </c>
      <c r="H198" s="13">
        <v>2</v>
      </c>
      <c r="I198" s="13">
        <v>4.37</v>
      </c>
      <c r="J198">
        <v>91.77</v>
      </c>
      <c r="K198" s="1">
        <v>43550</v>
      </c>
      <c r="L198" s="2">
        <v>0.75208333333333333</v>
      </c>
      <c r="M198" t="s">
        <v>29</v>
      </c>
      <c r="N198">
        <v>87.4</v>
      </c>
      <c r="O198">
        <v>4.7619047620000003</v>
      </c>
      <c r="P198">
        <v>4.37</v>
      </c>
      <c r="Q198">
        <v>4.9000000000000004</v>
      </c>
    </row>
    <row r="199" spans="1:17" x14ac:dyDescent="0.35">
      <c r="A199" s="13" t="s">
        <v>233</v>
      </c>
      <c r="B199" s="13" t="s">
        <v>18</v>
      </c>
      <c r="C199" s="13" t="s">
        <v>19</v>
      </c>
      <c r="D199" s="13" t="s">
        <v>27</v>
      </c>
      <c r="E199" s="13" t="s">
        <v>21</v>
      </c>
      <c r="F199" s="13" t="s">
        <v>32</v>
      </c>
      <c r="G199" s="13">
        <v>25.29</v>
      </c>
      <c r="H199" s="13">
        <v>1</v>
      </c>
      <c r="I199" s="13">
        <v>1.2645</v>
      </c>
      <c r="J199">
        <v>26.554500000000001</v>
      </c>
      <c r="K199" s="1">
        <v>43547</v>
      </c>
      <c r="L199" s="2">
        <v>0.42569444444444443</v>
      </c>
      <c r="M199" t="s">
        <v>23</v>
      </c>
      <c r="N199">
        <v>25.29</v>
      </c>
      <c r="O199">
        <v>4.7619047620000003</v>
      </c>
      <c r="P199">
        <v>1.2645</v>
      </c>
      <c r="Q199">
        <v>6.1</v>
      </c>
    </row>
    <row r="200" spans="1:17" x14ac:dyDescent="0.35">
      <c r="A200" s="13" t="s">
        <v>234</v>
      </c>
      <c r="B200" s="13" t="s">
        <v>25</v>
      </c>
      <c r="C200" s="13" t="s">
        <v>26</v>
      </c>
      <c r="D200" s="13" t="s">
        <v>27</v>
      </c>
      <c r="E200" s="13" t="s">
        <v>31</v>
      </c>
      <c r="F200" s="13" t="s">
        <v>22</v>
      </c>
      <c r="G200" s="13">
        <v>41.5</v>
      </c>
      <c r="H200" s="13">
        <v>4</v>
      </c>
      <c r="I200" s="13">
        <v>8.3000000000000007</v>
      </c>
      <c r="J200">
        <v>174.3</v>
      </c>
      <c r="K200" s="1">
        <v>43536</v>
      </c>
      <c r="L200" s="2">
        <v>0.83194444444444438</v>
      </c>
      <c r="M200" t="s">
        <v>33</v>
      </c>
      <c r="N200">
        <v>166</v>
      </c>
      <c r="O200">
        <v>4.7619047620000003</v>
      </c>
      <c r="P200">
        <v>8.3000000000000007</v>
      </c>
      <c r="Q200">
        <v>8.1999999999999993</v>
      </c>
    </row>
    <row r="201" spans="1:17" x14ac:dyDescent="0.35">
      <c r="A201" s="13" t="s">
        <v>235</v>
      </c>
      <c r="B201" s="13" t="s">
        <v>25</v>
      </c>
      <c r="C201" s="13" t="s">
        <v>26</v>
      </c>
      <c r="D201" s="13" t="s">
        <v>20</v>
      </c>
      <c r="E201" s="13" t="s">
        <v>21</v>
      </c>
      <c r="F201" s="13" t="s">
        <v>44</v>
      </c>
      <c r="G201" s="13">
        <v>71.39</v>
      </c>
      <c r="H201" s="13">
        <v>5</v>
      </c>
      <c r="I201" s="13">
        <v>17.8475</v>
      </c>
      <c r="J201">
        <v>374.79750000000001</v>
      </c>
      <c r="K201" s="1">
        <v>43513</v>
      </c>
      <c r="L201" s="2">
        <v>0.83124999999999993</v>
      </c>
      <c r="M201" t="s">
        <v>33</v>
      </c>
      <c r="N201">
        <v>356.95</v>
      </c>
      <c r="O201">
        <v>4.7619047620000003</v>
      </c>
      <c r="P201">
        <v>17.8475</v>
      </c>
      <c r="Q201">
        <v>5.5</v>
      </c>
    </row>
    <row r="202" spans="1:17" x14ac:dyDescent="0.35">
      <c r="A202" s="13" t="s">
        <v>236</v>
      </c>
      <c r="B202" s="13" t="s">
        <v>25</v>
      </c>
      <c r="C202" s="13" t="s">
        <v>26</v>
      </c>
      <c r="D202" s="13" t="s">
        <v>20</v>
      </c>
      <c r="E202" s="13" t="s">
        <v>21</v>
      </c>
      <c r="F202" s="13" t="s">
        <v>36</v>
      </c>
      <c r="G202" s="13">
        <v>19.149999999999999</v>
      </c>
      <c r="H202" s="13">
        <v>6</v>
      </c>
      <c r="I202" s="13">
        <v>5.7450000000000001</v>
      </c>
      <c r="J202">
        <v>120.645</v>
      </c>
      <c r="K202" s="1">
        <v>43494</v>
      </c>
      <c r="L202" s="2">
        <v>0.41736111111111113</v>
      </c>
      <c r="M202" t="s">
        <v>33</v>
      </c>
      <c r="N202">
        <v>114.9</v>
      </c>
      <c r="O202">
        <v>4.7619047620000003</v>
      </c>
      <c r="P202">
        <v>5.7450000000000001</v>
      </c>
      <c r="Q202">
        <v>6.8</v>
      </c>
    </row>
    <row r="203" spans="1:17" x14ac:dyDescent="0.35">
      <c r="A203" s="13" t="s">
        <v>237</v>
      </c>
      <c r="B203" s="13" t="s">
        <v>42</v>
      </c>
      <c r="C203" s="13" t="s">
        <v>43</v>
      </c>
      <c r="D203" s="13" t="s">
        <v>20</v>
      </c>
      <c r="E203" s="13" t="s">
        <v>21</v>
      </c>
      <c r="F203" s="13" t="s">
        <v>28</v>
      </c>
      <c r="G203" s="13">
        <v>57.49</v>
      </c>
      <c r="H203" s="13">
        <v>4</v>
      </c>
      <c r="I203" s="13">
        <v>11.497999999999999</v>
      </c>
      <c r="J203">
        <v>241.458</v>
      </c>
      <c r="K203" s="1">
        <v>43539</v>
      </c>
      <c r="L203" s="2">
        <v>0.49791666666666662</v>
      </c>
      <c r="M203" t="s">
        <v>29</v>
      </c>
      <c r="N203">
        <v>229.96</v>
      </c>
      <c r="O203">
        <v>4.7619047620000003</v>
      </c>
      <c r="P203">
        <v>11.497999999999999</v>
      </c>
      <c r="Q203">
        <v>6.6</v>
      </c>
    </row>
    <row r="204" spans="1:17" x14ac:dyDescent="0.35">
      <c r="A204" s="13" t="s">
        <v>238</v>
      </c>
      <c r="B204" s="13" t="s">
        <v>25</v>
      </c>
      <c r="C204" s="13" t="s">
        <v>26</v>
      </c>
      <c r="D204" s="13" t="s">
        <v>27</v>
      </c>
      <c r="E204" s="13" t="s">
        <v>31</v>
      </c>
      <c r="F204" s="13" t="s">
        <v>28</v>
      </c>
      <c r="G204" s="13">
        <v>61.41</v>
      </c>
      <c r="H204" s="13">
        <v>7</v>
      </c>
      <c r="I204" s="13">
        <v>21.493500000000001</v>
      </c>
      <c r="J204">
        <v>451.36349999999999</v>
      </c>
      <c r="K204" s="1">
        <v>43479</v>
      </c>
      <c r="L204" s="2">
        <v>0.41805555555555557</v>
      </c>
      <c r="M204" t="s">
        <v>29</v>
      </c>
      <c r="N204">
        <v>429.87</v>
      </c>
      <c r="O204">
        <v>4.7619047620000003</v>
      </c>
      <c r="P204">
        <v>21.493500000000001</v>
      </c>
      <c r="Q204">
        <v>9.8000000000000007</v>
      </c>
    </row>
    <row r="205" spans="1:17" x14ac:dyDescent="0.35">
      <c r="A205" s="13" t="s">
        <v>239</v>
      </c>
      <c r="B205" s="13" t="s">
        <v>42</v>
      </c>
      <c r="C205" s="13" t="s">
        <v>43</v>
      </c>
      <c r="D205" s="13" t="s">
        <v>20</v>
      </c>
      <c r="E205" s="13" t="s">
        <v>31</v>
      </c>
      <c r="F205" s="13" t="s">
        <v>22</v>
      </c>
      <c r="G205" s="13">
        <v>25.9</v>
      </c>
      <c r="H205" s="13">
        <v>10</v>
      </c>
      <c r="I205" s="13">
        <v>12.95</v>
      </c>
      <c r="J205">
        <v>271.95</v>
      </c>
      <c r="K205" s="1">
        <v>43502</v>
      </c>
      <c r="L205" s="2">
        <v>0.61875000000000002</v>
      </c>
      <c r="M205" t="s">
        <v>23</v>
      </c>
      <c r="N205">
        <v>259</v>
      </c>
      <c r="O205">
        <v>4.7619047620000003</v>
      </c>
      <c r="P205">
        <v>12.95</v>
      </c>
      <c r="Q205">
        <v>8.6999999999999993</v>
      </c>
    </row>
    <row r="206" spans="1:17" x14ac:dyDescent="0.35">
      <c r="A206" s="13" t="s">
        <v>240</v>
      </c>
      <c r="B206" s="13" t="s">
        <v>42</v>
      </c>
      <c r="C206" s="13" t="s">
        <v>43</v>
      </c>
      <c r="D206" s="13" t="s">
        <v>20</v>
      </c>
      <c r="E206" s="13" t="s">
        <v>31</v>
      </c>
      <c r="F206" s="13" t="s">
        <v>32</v>
      </c>
      <c r="G206" s="13">
        <v>17.77</v>
      </c>
      <c r="H206" s="13">
        <v>5</v>
      </c>
      <c r="I206" s="13">
        <v>4.4424999999999999</v>
      </c>
      <c r="J206">
        <v>93.292500000000004</v>
      </c>
      <c r="K206" s="1">
        <v>43511</v>
      </c>
      <c r="L206" s="2">
        <v>0.52916666666666667</v>
      </c>
      <c r="M206" t="s">
        <v>33</v>
      </c>
      <c r="N206">
        <v>88.85</v>
      </c>
      <c r="O206">
        <v>4.7619047620000003</v>
      </c>
      <c r="P206">
        <v>4.4424999999999999</v>
      </c>
      <c r="Q206">
        <v>5.4</v>
      </c>
    </row>
    <row r="207" spans="1:17" x14ac:dyDescent="0.35">
      <c r="A207" s="13" t="s">
        <v>241</v>
      </c>
      <c r="B207" s="13" t="s">
        <v>18</v>
      </c>
      <c r="C207" s="13" t="s">
        <v>19</v>
      </c>
      <c r="D207" s="13" t="s">
        <v>27</v>
      </c>
      <c r="E207" s="13" t="s">
        <v>21</v>
      </c>
      <c r="F207" s="13" t="s">
        <v>22</v>
      </c>
      <c r="G207" s="13">
        <v>23.03</v>
      </c>
      <c r="H207" s="13">
        <v>9</v>
      </c>
      <c r="I207" s="13">
        <v>10.3635</v>
      </c>
      <c r="J207">
        <v>217.6335</v>
      </c>
      <c r="K207" s="1">
        <v>43468</v>
      </c>
      <c r="L207" s="2">
        <v>0.50138888888888888</v>
      </c>
      <c r="M207" t="s">
        <v>23</v>
      </c>
      <c r="N207">
        <v>207.27</v>
      </c>
      <c r="O207">
        <v>4.7619047620000003</v>
      </c>
      <c r="P207">
        <v>10.3635</v>
      </c>
      <c r="Q207">
        <v>7.9</v>
      </c>
    </row>
    <row r="208" spans="1:17" x14ac:dyDescent="0.35">
      <c r="A208" s="13" t="s">
        <v>242</v>
      </c>
      <c r="B208" s="13" t="s">
        <v>25</v>
      </c>
      <c r="C208" s="13" t="s">
        <v>26</v>
      </c>
      <c r="D208" s="13" t="s">
        <v>20</v>
      </c>
      <c r="E208" s="13" t="s">
        <v>21</v>
      </c>
      <c r="F208" s="13" t="s">
        <v>28</v>
      </c>
      <c r="G208" s="13">
        <v>66.650000000000006</v>
      </c>
      <c r="H208" s="13">
        <v>9</v>
      </c>
      <c r="I208" s="13">
        <v>29.9925</v>
      </c>
      <c r="J208">
        <v>629.84249999999997</v>
      </c>
      <c r="K208" s="1">
        <v>43469</v>
      </c>
      <c r="L208" s="2">
        <v>0.7631944444444444</v>
      </c>
      <c r="M208" t="s">
        <v>33</v>
      </c>
      <c r="N208">
        <v>599.85</v>
      </c>
      <c r="O208">
        <v>4.7619047620000003</v>
      </c>
      <c r="P208">
        <v>29.9925</v>
      </c>
      <c r="Q208">
        <v>9.6999999999999993</v>
      </c>
    </row>
    <row r="209" spans="1:17" x14ac:dyDescent="0.35">
      <c r="A209" s="13" t="s">
        <v>243</v>
      </c>
      <c r="B209" s="13" t="s">
        <v>25</v>
      </c>
      <c r="C209" s="13" t="s">
        <v>26</v>
      </c>
      <c r="D209" s="13" t="s">
        <v>20</v>
      </c>
      <c r="E209" s="13" t="s">
        <v>21</v>
      </c>
      <c r="F209" s="13" t="s">
        <v>32</v>
      </c>
      <c r="G209" s="13">
        <v>28.53</v>
      </c>
      <c r="H209" s="13">
        <v>10</v>
      </c>
      <c r="I209" s="13">
        <v>14.265000000000001</v>
      </c>
      <c r="J209">
        <v>299.565</v>
      </c>
      <c r="K209" s="1">
        <v>43542</v>
      </c>
      <c r="L209" s="2">
        <v>0.73472222222222217</v>
      </c>
      <c r="M209" t="s">
        <v>23</v>
      </c>
      <c r="N209">
        <v>285.3</v>
      </c>
      <c r="O209">
        <v>4.7619047620000003</v>
      </c>
      <c r="P209">
        <v>14.265000000000001</v>
      </c>
      <c r="Q209">
        <v>7.8</v>
      </c>
    </row>
    <row r="210" spans="1:17" x14ac:dyDescent="0.35">
      <c r="A210" s="13" t="s">
        <v>244</v>
      </c>
      <c r="B210" s="13" t="s">
        <v>42</v>
      </c>
      <c r="C210" s="13" t="s">
        <v>43</v>
      </c>
      <c r="D210" s="13" t="s">
        <v>27</v>
      </c>
      <c r="E210" s="13" t="s">
        <v>21</v>
      </c>
      <c r="F210" s="13" t="s">
        <v>46</v>
      </c>
      <c r="G210" s="13">
        <v>30.37</v>
      </c>
      <c r="H210" s="13">
        <v>3</v>
      </c>
      <c r="I210" s="13">
        <v>4.5555000000000003</v>
      </c>
      <c r="J210">
        <v>95.665499999999994</v>
      </c>
      <c r="K210" s="1">
        <v>43552</v>
      </c>
      <c r="L210" s="2">
        <v>0.57013888888888886</v>
      </c>
      <c r="M210" t="s">
        <v>23</v>
      </c>
      <c r="N210">
        <v>91.11</v>
      </c>
      <c r="O210">
        <v>4.7619047620000003</v>
      </c>
      <c r="P210">
        <v>4.5555000000000003</v>
      </c>
      <c r="Q210">
        <v>5.0999999999999996</v>
      </c>
    </row>
    <row r="211" spans="1:17" x14ac:dyDescent="0.35">
      <c r="A211" s="13" t="s">
        <v>245</v>
      </c>
      <c r="B211" s="13" t="s">
        <v>42</v>
      </c>
      <c r="C211" s="13" t="s">
        <v>43</v>
      </c>
      <c r="D211" s="13" t="s">
        <v>27</v>
      </c>
      <c r="E211" s="13" t="s">
        <v>21</v>
      </c>
      <c r="F211" s="13" t="s">
        <v>28</v>
      </c>
      <c r="G211" s="13">
        <v>99.73</v>
      </c>
      <c r="H211" s="13">
        <v>9</v>
      </c>
      <c r="I211" s="13">
        <v>44.878500000000003</v>
      </c>
      <c r="J211">
        <v>942.44849999999997</v>
      </c>
      <c r="K211" s="1">
        <v>43526</v>
      </c>
      <c r="L211" s="2">
        <v>0.8208333333333333</v>
      </c>
      <c r="M211" t="s">
        <v>33</v>
      </c>
      <c r="N211">
        <v>897.57</v>
      </c>
      <c r="O211">
        <v>4.7619047620000003</v>
      </c>
      <c r="P211">
        <v>44.878500000000003</v>
      </c>
      <c r="Q211">
        <v>6.5</v>
      </c>
    </row>
    <row r="212" spans="1:17" x14ac:dyDescent="0.35">
      <c r="A212" s="13" t="s">
        <v>246</v>
      </c>
      <c r="B212" s="13" t="s">
        <v>18</v>
      </c>
      <c r="C212" s="13" t="s">
        <v>19</v>
      </c>
      <c r="D212" s="13" t="s">
        <v>27</v>
      </c>
      <c r="E212" s="13" t="s">
        <v>31</v>
      </c>
      <c r="F212" s="13" t="s">
        <v>28</v>
      </c>
      <c r="G212" s="13">
        <v>26.23</v>
      </c>
      <c r="H212" s="13">
        <v>9</v>
      </c>
      <c r="I212" s="13">
        <v>11.8035</v>
      </c>
      <c r="J212">
        <v>247.87350000000001</v>
      </c>
      <c r="K212" s="1">
        <v>43490</v>
      </c>
      <c r="L212" s="2">
        <v>0.85</v>
      </c>
      <c r="M212" t="s">
        <v>23</v>
      </c>
      <c r="N212">
        <v>236.07</v>
      </c>
      <c r="O212">
        <v>4.7619047620000003</v>
      </c>
      <c r="P212">
        <v>11.8035</v>
      </c>
      <c r="Q212">
        <v>5.9</v>
      </c>
    </row>
    <row r="213" spans="1:17" x14ac:dyDescent="0.35">
      <c r="A213" s="13" t="s">
        <v>247</v>
      </c>
      <c r="B213" s="13" t="s">
        <v>25</v>
      </c>
      <c r="C213" s="13" t="s">
        <v>26</v>
      </c>
      <c r="D213" s="13" t="s">
        <v>27</v>
      </c>
      <c r="E213" s="13" t="s">
        <v>21</v>
      </c>
      <c r="F213" s="13" t="s">
        <v>44</v>
      </c>
      <c r="G213" s="13">
        <v>93.26</v>
      </c>
      <c r="H213" s="13">
        <v>9</v>
      </c>
      <c r="I213" s="13">
        <v>41.966999999999999</v>
      </c>
      <c r="J213">
        <v>881.30700000000002</v>
      </c>
      <c r="K213" s="1">
        <v>43481</v>
      </c>
      <c r="L213" s="2">
        <v>0.75555555555555554</v>
      </c>
      <c r="M213" t="s">
        <v>29</v>
      </c>
      <c r="N213">
        <v>839.34</v>
      </c>
      <c r="O213">
        <v>4.7619047620000003</v>
      </c>
      <c r="P213">
        <v>41.966999999999999</v>
      </c>
      <c r="Q213">
        <v>8.8000000000000007</v>
      </c>
    </row>
    <row r="214" spans="1:17" x14ac:dyDescent="0.35">
      <c r="A214" s="13" t="s">
        <v>248</v>
      </c>
      <c r="B214" s="13" t="s">
        <v>42</v>
      </c>
      <c r="C214" s="13" t="s">
        <v>43</v>
      </c>
      <c r="D214" s="13" t="s">
        <v>27</v>
      </c>
      <c r="E214" s="13" t="s">
        <v>31</v>
      </c>
      <c r="F214" s="13" t="s">
        <v>32</v>
      </c>
      <c r="G214" s="13">
        <v>92.36</v>
      </c>
      <c r="H214" s="13">
        <v>5</v>
      </c>
      <c r="I214" s="13">
        <v>23.09</v>
      </c>
      <c r="J214">
        <v>484.89</v>
      </c>
      <c r="K214" s="1">
        <v>43544</v>
      </c>
      <c r="L214" s="2">
        <v>0.80347222222222225</v>
      </c>
      <c r="M214" t="s">
        <v>23</v>
      </c>
      <c r="N214">
        <v>461.8</v>
      </c>
      <c r="O214">
        <v>4.7619047620000003</v>
      </c>
      <c r="P214">
        <v>23.09</v>
      </c>
      <c r="Q214">
        <v>4.9000000000000004</v>
      </c>
    </row>
    <row r="215" spans="1:17" x14ac:dyDescent="0.35">
      <c r="A215" s="13" t="s">
        <v>249</v>
      </c>
      <c r="B215" s="13" t="s">
        <v>42</v>
      </c>
      <c r="C215" s="13" t="s">
        <v>43</v>
      </c>
      <c r="D215" s="13" t="s">
        <v>27</v>
      </c>
      <c r="E215" s="13" t="s">
        <v>31</v>
      </c>
      <c r="F215" s="13" t="s">
        <v>36</v>
      </c>
      <c r="G215" s="13">
        <v>46.42</v>
      </c>
      <c r="H215" s="13">
        <v>3</v>
      </c>
      <c r="I215" s="13">
        <v>6.9630000000000001</v>
      </c>
      <c r="J215">
        <v>146.22300000000001</v>
      </c>
      <c r="K215" s="1">
        <v>43469</v>
      </c>
      <c r="L215" s="2">
        <v>0.55833333333333335</v>
      </c>
      <c r="M215" t="s">
        <v>33</v>
      </c>
      <c r="N215">
        <v>139.26</v>
      </c>
      <c r="O215">
        <v>4.7619047620000003</v>
      </c>
      <c r="P215">
        <v>6.9630000000000001</v>
      </c>
      <c r="Q215">
        <v>4.4000000000000004</v>
      </c>
    </row>
    <row r="216" spans="1:17" x14ac:dyDescent="0.35">
      <c r="A216" s="13" t="s">
        <v>250</v>
      </c>
      <c r="B216" s="13" t="s">
        <v>42</v>
      </c>
      <c r="C216" s="13" t="s">
        <v>43</v>
      </c>
      <c r="D216" s="13" t="s">
        <v>20</v>
      </c>
      <c r="E216" s="13" t="s">
        <v>21</v>
      </c>
      <c r="F216" s="13" t="s">
        <v>36</v>
      </c>
      <c r="G216" s="13">
        <v>29.61</v>
      </c>
      <c r="H216" s="13">
        <v>7</v>
      </c>
      <c r="I216" s="13">
        <v>10.3635</v>
      </c>
      <c r="J216">
        <v>217.6335</v>
      </c>
      <c r="K216" s="1">
        <v>43535</v>
      </c>
      <c r="L216" s="2">
        <v>0.66180555555555554</v>
      </c>
      <c r="M216" t="s">
        <v>29</v>
      </c>
      <c r="N216">
        <v>207.27</v>
      </c>
      <c r="O216">
        <v>4.7619047620000003</v>
      </c>
      <c r="P216">
        <v>10.3635</v>
      </c>
      <c r="Q216">
        <v>6.5</v>
      </c>
    </row>
    <row r="217" spans="1:17" x14ac:dyDescent="0.35">
      <c r="A217" s="13" t="s">
        <v>251</v>
      </c>
      <c r="B217" s="13" t="s">
        <v>18</v>
      </c>
      <c r="C217" s="13" t="s">
        <v>19</v>
      </c>
      <c r="D217" s="13" t="s">
        <v>27</v>
      </c>
      <c r="E217" s="13" t="s">
        <v>31</v>
      </c>
      <c r="F217" s="13" t="s">
        <v>32</v>
      </c>
      <c r="G217" s="13">
        <v>18.28</v>
      </c>
      <c r="H217" s="13">
        <v>1</v>
      </c>
      <c r="I217" s="13">
        <v>0.91400000000000003</v>
      </c>
      <c r="J217">
        <v>19.193999999999999</v>
      </c>
      <c r="K217" s="1">
        <v>43546</v>
      </c>
      <c r="L217" s="2">
        <v>0.62847222222222221</v>
      </c>
      <c r="M217" t="s">
        <v>33</v>
      </c>
      <c r="N217">
        <v>18.28</v>
      </c>
      <c r="O217">
        <v>4.7619047620000003</v>
      </c>
      <c r="P217">
        <v>0.91400000000000003</v>
      </c>
      <c r="Q217">
        <v>8.3000000000000007</v>
      </c>
    </row>
    <row r="218" spans="1:17" x14ac:dyDescent="0.35">
      <c r="A218" s="13" t="s">
        <v>252</v>
      </c>
      <c r="B218" s="13" t="s">
        <v>42</v>
      </c>
      <c r="C218" s="13" t="s">
        <v>43</v>
      </c>
      <c r="D218" s="13" t="s">
        <v>27</v>
      </c>
      <c r="E218" s="13" t="s">
        <v>21</v>
      </c>
      <c r="F218" s="13" t="s">
        <v>36</v>
      </c>
      <c r="G218" s="13">
        <v>24.77</v>
      </c>
      <c r="H218" s="13">
        <v>5</v>
      </c>
      <c r="I218" s="13">
        <v>6.1924999999999999</v>
      </c>
      <c r="J218">
        <v>130.04249999999999</v>
      </c>
      <c r="K218" s="1">
        <v>43548</v>
      </c>
      <c r="L218" s="2">
        <v>0.76874999999999993</v>
      </c>
      <c r="M218" t="s">
        <v>29</v>
      </c>
      <c r="N218">
        <v>123.85</v>
      </c>
      <c r="O218">
        <v>4.7619047620000003</v>
      </c>
      <c r="P218">
        <v>6.1924999999999999</v>
      </c>
      <c r="Q218">
        <v>8.5</v>
      </c>
    </row>
    <row r="219" spans="1:17" x14ac:dyDescent="0.35">
      <c r="A219" s="13" t="s">
        <v>253</v>
      </c>
      <c r="B219" s="13" t="s">
        <v>18</v>
      </c>
      <c r="C219" s="13" t="s">
        <v>19</v>
      </c>
      <c r="D219" s="13" t="s">
        <v>20</v>
      </c>
      <c r="E219" s="13" t="s">
        <v>21</v>
      </c>
      <c r="F219" s="13" t="s">
        <v>28</v>
      </c>
      <c r="G219" s="13">
        <v>94.64</v>
      </c>
      <c r="H219" s="13">
        <v>3</v>
      </c>
      <c r="I219" s="13">
        <v>14.196</v>
      </c>
      <c r="J219">
        <v>298.11599999999999</v>
      </c>
      <c r="K219" s="1">
        <v>43517</v>
      </c>
      <c r="L219" s="2">
        <v>0.70486111111111116</v>
      </c>
      <c r="M219" t="s">
        <v>29</v>
      </c>
      <c r="N219">
        <v>283.92</v>
      </c>
      <c r="O219">
        <v>4.7619047620000003</v>
      </c>
      <c r="P219">
        <v>14.196</v>
      </c>
      <c r="Q219">
        <v>5.5</v>
      </c>
    </row>
    <row r="220" spans="1:17" x14ac:dyDescent="0.35">
      <c r="A220" s="13" t="s">
        <v>254</v>
      </c>
      <c r="B220" s="13" t="s">
        <v>42</v>
      </c>
      <c r="C220" s="13" t="s">
        <v>43</v>
      </c>
      <c r="D220" s="13" t="s">
        <v>27</v>
      </c>
      <c r="E220" s="13" t="s">
        <v>31</v>
      </c>
      <c r="F220" s="13" t="s">
        <v>46</v>
      </c>
      <c r="G220" s="13">
        <v>94.87</v>
      </c>
      <c r="H220" s="13">
        <v>8</v>
      </c>
      <c r="I220" s="13">
        <v>37.948</v>
      </c>
      <c r="J220">
        <v>796.90800000000002</v>
      </c>
      <c r="K220" s="1">
        <v>43508</v>
      </c>
      <c r="L220" s="2">
        <v>0.54027777777777775</v>
      </c>
      <c r="M220" t="s">
        <v>23</v>
      </c>
      <c r="N220">
        <v>758.96</v>
      </c>
      <c r="O220">
        <v>4.7619047620000003</v>
      </c>
      <c r="P220">
        <v>37.948</v>
      </c>
      <c r="Q220">
        <v>8.6999999999999993</v>
      </c>
    </row>
    <row r="221" spans="1:17" x14ac:dyDescent="0.35">
      <c r="A221" s="13" t="s">
        <v>255</v>
      </c>
      <c r="B221" s="13" t="s">
        <v>42</v>
      </c>
      <c r="C221" s="13" t="s">
        <v>43</v>
      </c>
      <c r="D221" s="13" t="s">
        <v>27</v>
      </c>
      <c r="E221" s="13" t="s">
        <v>21</v>
      </c>
      <c r="F221" s="13" t="s">
        <v>44</v>
      </c>
      <c r="G221" s="13">
        <v>57.34</v>
      </c>
      <c r="H221" s="13">
        <v>3</v>
      </c>
      <c r="I221" s="13">
        <v>8.6010000000000009</v>
      </c>
      <c r="J221">
        <v>180.62100000000001</v>
      </c>
      <c r="K221" s="1">
        <v>43534</v>
      </c>
      <c r="L221" s="2">
        <v>0.7909722222222223</v>
      </c>
      <c r="M221" t="s">
        <v>33</v>
      </c>
      <c r="N221">
        <v>172.02</v>
      </c>
      <c r="O221">
        <v>4.7619047620000003</v>
      </c>
      <c r="P221">
        <v>8.6010000000000009</v>
      </c>
      <c r="Q221">
        <v>7.9</v>
      </c>
    </row>
    <row r="222" spans="1:17" x14ac:dyDescent="0.35">
      <c r="A222" s="13" t="s">
        <v>256</v>
      </c>
      <c r="B222" s="13" t="s">
        <v>42</v>
      </c>
      <c r="C222" s="13" t="s">
        <v>43</v>
      </c>
      <c r="D222" s="13" t="s">
        <v>27</v>
      </c>
      <c r="E222" s="13" t="s">
        <v>31</v>
      </c>
      <c r="F222" s="13" t="s">
        <v>28</v>
      </c>
      <c r="G222" s="13">
        <v>45.35</v>
      </c>
      <c r="H222" s="13">
        <v>6</v>
      </c>
      <c r="I222" s="13">
        <v>13.605</v>
      </c>
      <c r="J222">
        <v>285.70499999999998</v>
      </c>
      <c r="K222" s="1">
        <v>43496</v>
      </c>
      <c r="L222" s="2">
        <v>0.57222222222222219</v>
      </c>
      <c r="M222" t="s">
        <v>23</v>
      </c>
      <c r="N222">
        <v>272.10000000000002</v>
      </c>
      <c r="O222">
        <v>4.7619047620000003</v>
      </c>
      <c r="P222">
        <v>13.605</v>
      </c>
      <c r="Q222">
        <v>6.1</v>
      </c>
    </row>
    <row r="223" spans="1:17" x14ac:dyDescent="0.35">
      <c r="A223" s="13" t="s">
        <v>257</v>
      </c>
      <c r="B223" s="13" t="s">
        <v>42</v>
      </c>
      <c r="C223" s="13" t="s">
        <v>43</v>
      </c>
      <c r="D223" s="13" t="s">
        <v>27</v>
      </c>
      <c r="E223" s="13" t="s">
        <v>31</v>
      </c>
      <c r="F223" s="13" t="s">
        <v>44</v>
      </c>
      <c r="G223" s="13">
        <v>62.08</v>
      </c>
      <c r="H223" s="13">
        <v>7</v>
      </c>
      <c r="I223" s="13">
        <v>21.728000000000002</v>
      </c>
      <c r="J223">
        <v>456.28800000000001</v>
      </c>
      <c r="K223" s="1">
        <v>43530</v>
      </c>
      <c r="L223" s="2">
        <v>0.57361111111111118</v>
      </c>
      <c r="M223" t="s">
        <v>23</v>
      </c>
      <c r="N223">
        <v>434.56</v>
      </c>
      <c r="O223">
        <v>4.7619047620000003</v>
      </c>
      <c r="P223">
        <v>21.728000000000002</v>
      </c>
      <c r="Q223">
        <v>5.4</v>
      </c>
    </row>
    <row r="224" spans="1:17" x14ac:dyDescent="0.35">
      <c r="A224" s="13" t="s">
        <v>258</v>
      </c>
      <c r="B224" s="13" t="s">
        <v>25</v>
      </c>
      <c r="C224" s="13" t="s">
        <v>26</v>
      </c>
      <c r="D224" s="13" t="s">
        <v>27</v>
      </c>
      <c r="E224" s="13" t="s">
        <v>31</v>
      </c>
      <c r="F224" s="13" t="s">
        <v>28</v>
      </c>
      <c r="G224" s="13">
        <v>11.81</v>
      </c>
      <c r="H224" s="13">
        <v>5</v>
      </c>
      <c r="I224" s="13">
        <v>2.9525000000000001</v>
      </c>
      <c r="J224">
        <v>62.002499999999998</v>
      </c>
      <c r="K224" s="1">
        <v>43513</v>
      </c>
      <c r="L224" s="2">
        <v>0.75416666666666676</v>
      </c>
      <c r="M224" t="s">
        <v>29</v>
      </c>
      <c r="N224">
        <v>59.05</v>
      </c>
      <c r="O224">
        <v>4.7619047620000003</v>
      </c>
      <c r="P224">
        <v>2.9525000000000001</v>
      </c>
      <c r="Q224">
        <v>9.4</v>
      </c>
    </row>
    <row r="225" spans="1:17" x14ac:dyDescent="0.35">
      <c r="A225" s="13" t="s">
        <v>259</v>
      </c>
      <c r="B225" s="13" t="s">
        <v>25</v>
      </c>
      <c r="C225" s="13" t="s">
        <v>26</v>
      </c>
      <c r="D225" s="13" t="s">
        <v>20</v>
      </c>
      <c r="E225" s="13" t="s">
        <v>21</v>
      </c>
      <c r="F225" s="13" t="s">
        <v>46</v>
      </c>
      <c r="G225" s="13">
        <v>12.54</v>
      </c>
      <c r="H225" s="13">
        <v>1</v>
      </c>
      <c r="I225" s="13">
        <v>0.627</v>
      </c>
      <c r="J225">
        <v>13.167</v>
      </c>
      <c r="K225" s="1">
        <v>43517</v>
      </c>
      <c r="L225" s="2">
        <v>0.52638888888888891</v>
      </c>
      <c r="M225" t="s">
        <v>29</v>
      </c>
      <c r="N225">
        <v>12.54</v>
      </c>
      <c r="O225">
        <v>4.7619047620000003</v>
      </c>
      <c r="P225">
        <v>0.627</v>
      </c>
      <c r="Q225">
        <v>8.1999999999999993</v>
      </c>
    </row>
    <row r="226" spans="1:17" x14ac:dyDescent="0.35">
      <c r="A226" s="13" t="s">
        <v>260</v>
      </c>
      <c r="B226" s="13" t="s">
        <v>18</v>
      </c>
      <c r="C226" s="13" t="s">
        <v>19</v>
      </c>
      <c r="D226" s="13" t="s">
        <v>27</v>
      </c>
      <c r="E226" s="13" t="s">
        <v>31</v>
      </c>
      <c r="F226" s="13" t="s">
        <v>44</v>
      </c>
      <c r="G226" s="13">
        <v>43.25</v>
      </c>
      <c r="H226" s="13">
        <v>2</v>
      </c>
      <c r="I226" s="13">
        <v>4.3250000000000002</v>
      </c>
      <c r="J226">
        <v>90.825000000000003</v>
      </c>
      <c r="K226" s="1">
        <v>43544</v>
      </c>
      <c r="L226" s="2">
        <v>0.66388888888888886</v>
      </c>
      <c r="M226" t="s">
        <v>29</v>
      </c>
      <c r="N226">
        <v>86.5</v>
      </c>
      <c r="O226">
        <v>4.7619047620000003</v>
      </c>
      <c r="P226">
        <v>4.3250000000000002</v>
      </c>
      <c r="Q226">
        <v>6.2</v>
      </c>
    </row>
    <row r="227" spans="1:17" x14ac:dyDescent="0.35">
      <c r="A227" s="13" t="s">
        <v>261</v>
      </c>
      <c r="B227" s="13" t="s">
        <v>25</v>
      </c>
      <c r="C227" s="13" t="s">
        <v>26</v>
      </c>
      <c r="D227" s="13" t="s">
        <v>20</v>
      </c>
      <c r="E227" s="13" t="s">
        <v>21</v>
      </c>
      <c r="F227" s="13" t="s">
        <v>36</v>
      </c>
      <c r="G227" s="13">
        <v>87.16</v>
      </c>
      <c r="H227" s="13">
        <v>2</v>
      </c>
      <c r="I227" s="13">
        <v>8.7159999999999993</v>
      </c>
      <c r="J227">
        <v>183.036</v>
      </c>
      <c r="K227" s="1">
        <v>43476</v>
      </c>
      <c r="L227" s="2">
        <v>0.60347222222222219</v>
      </c>
      <c r="M227" t="s">
        <v>33</v>
      </c>
      <c r="N227">
        <v>174.32</v>
      </c>
      <c r="O227">
        <v>4.7619047620000003</v>
      </c>
      <c r="P227">
        <v>8.7159999999999993</v>
      </c>
      <c r="Q227">
        <v>9.6999999999999993</v>
      </c>
    </row>
    <row r="228" spans="1:17" x14ac:dyDescent="0.35">
      <c r="A228" s="13" t="s">
        <v>262</v>
      </c>
      <c r="B228" s="13" t="s">
        <v>42</v>
      </c>
      <c r="C228" s="13" t="s">
        <v>43</v>
      </c>
      <c r="D228" s="13" t="s">
        <v>20</v>
      </c>
      <c r="E228" s="13" t="s">
        <v>31</v>
      </c>
      <c r="F228" s="13" t="s">
        <v>22</v>
      </c>
      <c r="G228" s="13">
        <v>69.37</v>
      </c>
      <c r="H228" s="13">
        <v>9</v>
      </c>
      <c r="I228" s="13">
        <v>31.2165</v>
      </c>
      <c r="J228">
        <v>655.54650000000004</v>
      </c>
      <c r="K228" s="1">
        <v>43491</v>
      </c>
      <c r="L228" s="2">
        <v>0.80138888888888893</v>
      </c>
      <c r="M228" t="s">
        <v>23</v>
      </c>
      <c r="N228">
        <v>624.33000000000004</v>
      </c>
      <c r="O228">
        <v>4.7619047620000003</v>
      </c>
      <c r="P228">
        <v>31.2165</v>
      </c>
      <c r="Q228">
        <v>4</v>
      </c>
    </row>
    <row r="229" spans="1:17" x14ac:dyDescent="0.35">
      <c r="A229" s="13" t="s">
        <v>263</v>
      </c>
      <c r="B229" s="13" t="s">
        <v>25</v>
      </c>
      <c r="C229" s="13" t="s">
        <v>26</v>
      </c>
      <c r="D229" s="13" t="s">
        <v>20</v>
      </c>
      <c r="E229" s="13" t="s">
        <v>31</v>
      </c>
      <c r="F229" s="13" t="s">
        <v>28</v>
      </c>
      <c r="G229" s="13">
        <v>37.06</v>
      </c>
      <c r="H229" s="13">
        <v>4</v>
      </c>
      <c r="I229" s="13">
        <v>7.4119999999999999</v>
      </c>
      <c r="J229">
        <v>155.65199999999999</v>
      </c>
      <c r="K229" s="1">
        <v>43496</v>
      </c>
      <c r="L229" s="2">
        <v>0.68333333333333324</v>
      </c>
      <c r="M229" t="s">
        <v>23</v>
      </c>
      <c r="N229">
        <v>148.24</v>
      </c>
      <c r="O229">
        <v>4.7619047620000003</v>
      </c>
      <c r="P229">
        <v>7.4119999999999999</v>
      </c>
      <c r="Q229">
        <v>9.6999999999999993</v>
      </c>
    </row>
    <row r="230" spans="1:17" x14ac:dyDescent="0.35">
      <c r="A230" s="13" t="s">
        <v>264</v>
      </c>
      <c r="B230" s="13" t="s">
        <v>42</v>
      </c>
      <c r="C230" s="13" t="s">
        <v>43</v>
      </c>
      <c r="D230" s="13" t="s">
        <v>20</v>
      </c>
      <c r="E230" s="13" t="s">
        <v>21</v>
      </c>
      <c r="F230" s="13" t="s">
        <v>28</v>
      </c>
      <c r="G230" s="13">
        <v>90.7</v>
      </c>
      <c r="H230" s="13">
        <v>6</v>
      </c>
      <c r="I230" s="13">
        <v>27.21</v>
      </c>
      <c r="J230">
        <v>571.41</v>
      </c>
      <c r="K230" s="1">
        <v>43522</v>
      </c>
      <c r="L230" s="2">
        <v>0.45277777777777778</v>
      </c>
      <c r="M230" t="s">
        <v>29</v>
      </c>
      <c r="N230">
        <v>544.20000000000005</v>
      </c>
      <c r="O230">
        <v>4.7619047620000003</v>
      </c>
      <c r="P230">
        <v>27.21</v>
      </c>
      <c r="Q230">
        <v>5.3</v>
      </c>
    </row>
    <row r="231" spans="1:17" x14ac:dyDescent="0.35">
      <c r="A231" s="13" t="s">
        <v>265</v>
      </c>
      <c r="B231" s="13" t="s">
        <v>18</v>
      </c>
      <c r="C231" s="13" t="s">
        <v>19</v>
      </c>
      <c r="D231" s="13" t="s">
        <v>27</v>
      </c>
      <c r="E231" s="13" t="s">
        <v>21</v>
      </c>
      <c r="F231" s="13" t="s">
        <v>32</v>
      </c>
      <c r="G231" s="13">
        <v>63.42</v>
      </c>
      <c r="H231" s="13">
        <v>8</v>
      </c>
      <c r="I231" s="13">
        <v>25.367999999999999</v>
      </c>
      <c r="J231">
        <v>532.72799999999995</v>
      </c>
      <c r="K231" s="1">
        <v>43535</v>
      </c>
      <c r="L231" s="2">
        <v>0.53819444444444442</v>
      </c>
      <c r="M231" t="s">
        <v>23</v>
      </c>
      <c r="N231">
        <v>507.36</v>
      </c>
      <c r="O231">
        <v>4.7619047620000003</v>
      </c>
      <c r="P231">
        <v>25.367999999999999</v>
      </c>
      <c r="Q231">
        <v>7.4</v>
      </c>
    </row>
    <row r="232" spans="1:17" x14ac:dyDescent="0.35">
      <c r="A232" s="13" t="s">
        <v>266</v>
      </c>
      <c r="B232" s="13" t="s">
        <v>42</v>
      </c>
      <c r="C232" s="13" t="s">
        <v>43</v>
      </c>
      <c r="D232" s="13" t="s">
        <v>27</v>
      </c>
      <c r="E232" s="13" t="s">
        <v>21</v>
      </c>
      <c r="F232" s="13" t="s">
        <v>46</v>
      </c>
      <c r="G232" s="13">
        <v>81.37</v>
      </c>
      <c r="H232" s="13">
        <v>2</v>
      </c>
      <c r="I232" s="13">
        <v>8.1370000000000005</v>
      </c>
      <c r="J232">
        <v>170.87700000000001</v>
      </c>
      <c r="K232" s="1">
        <v>43491</v>
      </c>
      <c r="L232" s="2">
        <v>0.81111111111111101</v>
      </c>
      <c r="M232" t="s">
        <v>29</v>
      </c>
      <c r="N232">
        <v>162.74</v>
      </c>
      <c r="O232">
        <v>4.7619047620000003</v>
      </c>
      <c r="P232">
        <v>8.1370000000000005</v>
      </c>
      <c r="Q232">
        <v>6.5</v>
      </c>
    </row>
    <row r="233" spans="1:17" x14ac:dyDescent="0.35">
      <c r="A233" s="13" t="s">
        <v>267</v>
      </c>
      <c r="B233" s="13" t="s">
        <v>42</v>
      </c>
      <c r="C233" s="13" t="s">
        <v>43</v>
      </c>
      <c r="D233" s="13" t="s">
        <v>20</v>
      </c>
      <c r="E233" s="13" t="s">
        <v>21</v>
      </c>
      <c r="F233" s="13" t="s">
        <v>28</v>
      </c>
      <c r="G233" s="13">
        <v>10.59</v>
      </c>
      <c r="H233" s="13">
        <v>3</v>
      </c>
      <c r="I233" s="13">
        <v>1.5885</v>
      </c>
      <c r="J233">
        <v>33.358499999999999</v>
      </c>
      <c r="K233" s="1">
        <v>43536</v>
      </c>
      <c r="L233" s="2">
        <v>0.57777777777777783</v>
      </c>
      <c r="M233" t="s">
        <v>33</v>
      </c>
      <c r="N233">
        <v>31.77</v>
      </c>
      <c r="O233">
        <v>4.7619047620000003</v>
      </c>
      <c r="P233">
        <v>1.5885</v>
      </c>
      <c r="Q233">
        <v>8.6999999999999993</v>
      </c>
    </row>
    <row r="234" spans="1:17" x14ac:dyDescent="0.35">
      <c r="A234" s="13" t="s">
        <v>268</v>
      </c>
      <c r="B234" s="13" t="s">
        <v>42</v>
      </c>
      <c r="C234" s="13" t="s">
        <v>43</v>
      </c>
      <c r="D234" s="13" t="s">
        <v>27</v>
      </c>
      <c r="E234" s="13" t="s">
        <v>21</v>
      </c>
      <c r="F234" s="13" t="s">
        <v>22</v>
      </c>
      <c r="G234" s="13">
        <v>84.09</v>
      </c>
      <c r="H234" s="13">
        <v>9</v>
      </c>
      <c r="I234" s="13">
        <v>37.840499999999999</v>
      </c>
      <c r="J234">
        <v>794.65049999999997</v>
      </c>
      <c r="K234" s="1">
        <v>43507</v>
      </c>
      <c r="L234" s="2">
        <v>0.45416666666666666</v>
      </c>
      <c r="M234" t="s">
        <v>29</v>
      </c>
      <c r="N234">
        <v>756.81</v>
      </c>
      <c r="O234">
        <v>4.7619047620000003</v>
      </c>
      <c r="P234">
        <v>37.840499999999999</v>
      </c>
      <c r="Q234">
        <v>8</v>
      </c>
    </row>
    <row r="235" spans="1:17" x14ac:dyDescent="0.35">
      <c r="A235" s="13" t="s">
        <v>269</v>
      </c>
      <c r="B235" s="13" t="s">
        <v>42</v>
      </c>
      <c r="C235" s="13" t="s">
        <v>43</v>
      </c>
      <c r="D235" s="13" t="s">
        <v>20</v>
      </c>
      <c r="E235" s="13" t="s">
        <v>31</v>
      </c>
      <c r="F235" s="13" t="s">
        <v>46</v>
      </c>
      <c r="G235" s="13">
        <v>73.819999999999993</v>
      </c>
      <c r="H235" s="13">
        <v>4</v>
      </c>
      <c r="I235" s="13">
        <v>14.763999999999999</v>
      </c>
      <c r="J235">
        <v>310.04399999999998</v>
      </c>
      <c r="K235" s="1">
        <v>43517</v>
      </c>
      <c r="L235" s="2">
        <v>0.7715277777777777</v>
      </c>
      <c r="M235" t="s">
        <v>29</v>
      </c>
      <c r="N235">
        <v>295.27999999999997</v>
      </c>
      <c r="O235">
        <v>4.7619047620000003</v>
      </c>
      <c r="P235">
        <v>14.763999999999999</v>
      </c>
      <c r="Q235">
        <v>6.7</v>
      </c>
    </row>
    <row r="236" spans="1:17" x14ac:dyDescent="0.35">
      <c r="A236" s="13" t="s">
        <v>270</v>
      </c>
      <c r="B236" s="13" t="s">
        <v>18</v>
      </c>
      <c r="C236" s="13" t="s">
        <v>19</v>
      </c>
      <c r="D236" s="13" t="s">
        <v>20</v>
      </c>
      <c r="E236" s="13" t="s">
        <v>31</v>
      </c>
      <c r="F236" s="13" t="s">
        <v>22</v>
      </c>
      <c r="G236" s="13">
        <v>51.94</v>
      </c>
      <c r="H236" s="13">
        <v>10</v>
      </c>
      <c r="I236" s="13">
        <v>25.97</v>
      </c>
      <c r="J236">
        <v>545.37</v>
      </c>
      <c r="K236" s="1">
        <v>43533</v>
      </c>
      <c r="L236" s="2">
        <v>0.76666666666666661</v>
      </c>
      <c r="M236" t="s">
        <v>23</v>
      </c>
      <c r="N236">
        <v>519.4</v>
      </c>
      <c r="O236">
        <v>4.7619047620000003</v>
      </c>
      <c r="P236">
        <v>25.97</v>
      </c>
      <c r="Q236">
        <v>6.5</v>
      </c>
    </row>
    <row r="237" spans="1:17" x14ac:dyDescent="0.35">
      <c r="A237" s="13" t="s">
        <v>271</v>
      </c>
      <c r="B237" s="13" t="s">
        <v>18</v>
      </c>
      <c r="C237" s="13" t="s">
        <v>19</v>
      </c>
      <c r="D237" s="13" t="s">
        <v>27</v>
      </c>
      <c r="E237" s="13" t="s">
        <v>21</v>
      </c>
      <c r="F237" s="13" t="s">
        <v>36</v>
      </c>
      <c r="G237" s="13">
        <v>93.14</v>
      </c>
      <c r="H237" s="13">
        <v>2</v>
      </c>
      <c r="I237" s="13">
        <v>9.3140000000000001</v>
      </c>
      <c r="J237">
        <v>195.59399999999999</v>
      </c>
      <c r="K237" s="1">
        <v>43485</v>
      </c>
      <c r="L237" s="2">
        <v>0.75624999999999998</v>
      </c>
      <c r="M237" t="s">
        <v>23</v>
      </c>
      <c r="N237">
        <v>186.28</v>
      </c>
      <c r="O237">
        <v>4.7619047620000003</v>
      </c>
      <c r="P237">
        <v>9.3140000000000001</v>
      </c>
      <c r="Q237">
        <v>4.0999999999999996</v>
      </c>
    </row>
    <row r="238" spans="1:17" x14ac:dyDescent="0.35">
      <c r="A238" s="13" t="s">
        <v>272</v>
      </c>
      <c r="B238" s="13" t="s">
        <v>25</v>
      </c>
      <c r="C238" s="13" t="s">
        <v>26</v>
      </c>
      <c r="D238" s="13" t="s">
        <v>27</v>
      </c>
      <c r="E238" s="13" t="s">
        <v>31</v>
      </c>
      <c r="F238" s="13" t="s">
        <v>22</v>
      </c>
      <c r="G238" s="13">
        <v>17.41</v>
      </c>
      <c r="H238" s="13">
        <v>5</v>
      </c>
      <c r="I238" s="13">
        <v>4.3525</v>
      </c>
      <c r="J238">
        <v>91.402500000000003</v>
      </c>
      <c r="K238" s="1">
        <v>43493</v>
      </c>
      <c r="L238" s="2">
        <v>0.63611111111111118</v>
      </c>
      <c r="M238" t="s">
        <v>33</v>
      </c>
      <c r="N238">
        <v>87.05</v>
      </c>
      <c r="O238">
        <v>4.7619047620000003</v>
      </c>
      <c r="P238">
        <v>4.3525</v>
      </c>
      <c r="Q238">
        <v>4.9000000000000004</v>
      </c>
    </row>
    <row r="239" spans="1:17" x14ac:dyDescent="0.35">
      <c r="A239" s="13" t="s">
        <v>273</v>
      </c>
      <c r="B239" s="13" t="s">
        <v>25</v>
      </c>
      <c r="C239" s="13" t="s">
        <v>26</v>
      </c>
      <c r="D239" s="13" t="s">
        <v>20</v>
      </c>
      <c r="E239" s="13" t="s">
        <v>21</v>
      </c>
      <c r="F239" s="13" t="s">
        <v>46</v>
      </c>
      <c r="G239" s="13">
        <v>44.22</v>
      </c>
      <c r="H239" s="13">
        <v>5</v>
      </c>
      <c r="I239" s="13">
        <v>11.055</v>
      </c>
      <c r="J239">
        <v>232.155</v>
      </c>
      <c r="K239" s="1">
        <v>43529</v>
      </c>
      <c r="L239" s="2">
        <v>0.71319444444444446</v>
      </c>
      <c r="M239" t="s">
        <v>33</v>
      </c>
      <c r="N239">
        <v>221.1</v>
      </c>
      <c r="O239">
        <v>4.7619047620000003</v>
      </c>
      <c r="P239">
        <v>11.055</v>
      </c>
      <c r="Q239">
        <v>8.6</v>
      </c>
    </row>
    <row r="240" spans="1:17" x14ac:dyDescent="0.35">
      <c r="A240" s="13" t="s">
        <v>274</v>
      </c>
      <c r="B240" s="13" t="s">
        <v>42</v>
      </c>
      <c r="C240" s="13" t="s">
        <v>43</v>
      </c>
      <c r="D240" s="13" t="s">
        <v>20</v>
      </c>
      <c r="E240" s="13" t="s">
        <v>21</v>
      </c>
      <c r="F240" s="13" t="s">
        <v>28</v>
      </c>
      <c r="G240" s="13">
        <v>13.22</v>
      </c>
      <c r="H240" s="13">
        <v>5</v>
      </c>
      <c r="I240" s="13">
        <v>3.3050000000000002</v>
      </c>
      <c r="J240">
        <v>69.405000000000001</v>
      </c>
      <c r="K240" s="1">
        <v>43526</v>
      </c>
      <c r="L240" s="2">
        <v>0.80972222222222223</v>
      </c>
      <c r="M240" t="s">
        <v>29</v>
      </c>
      <c r="N240">
        <v>66.099999999999994</v>
      </c>
      <c r="O240">
        <v>4.7619047620000003</v>
      </c>
      <c r="P240">
        <v>3.3050000000000002</v>
      </c>
      <c r="Q240">
        <v>4.3</v>
      </c>
    </row>
    <row r="241" spans="1:17" x14ac:dyDescent="0.35">
      <c r="A241" s="13" t="s">
        <v>275</v>
      </c>
      <c r="B241" s="13" t="s">
        <v>18</v>
      </c>
      <c r="C241" s="13" t="s">
        <v>19</v>
      </c>
      <c r="D241" s="13" t="s">
        <v>27</v>
      </c>
      <c r="E241" s="13" t="s">
        <v>31</v>
      </c>
      <c r="F241" s="13" t="s">
        <v>46</v>
      </c>
      <c r="G241" s="13">
        <v>89.69</v>
      </c>
      <c r="H241" s="13">
        <v>1</v>
      </c>
      <c r="I241" s="13">
        <v>4.4844999999999997</v>
      </c>
      <c r="J241">
        <v>94.174499999999995</v>
      </c>
      <c r="K241" s="1">
        <v>43476</v>
      </c>
      <c r="L241" s="2">
        <v>0.47222222222222227</v>
      </c>
      <c r="M241" t="s">
        <v>23</v>
      </c>
      <c r="N241">
        <v>89.69</v>
      </c>
      <c r="O241">
        <v>4.7619047620000003</v>
      </c>
      <c r="P241">
        <v>4.4844999999999997</v>
      </c>
      <c r="Q241">
        <v>4.9000000000000004</v>
      </c>
    </row>
    <row r="242" spans="1:17" x14ac:dyDescent="0.35">
      <c r="A242" s="13" t="s">
        <v>276</v>
      </c>
      <c r="B242" s="13" t="s">
        <v>18</v>
      </c>
      <c r="C242" s="13" t="s">
        <v>19</v>
      </c>
      <c r="D242" s="13" t="s">
        <v>27</v>
      </c>
      <c r="E242" s="13" t="s">
        <v>31</v>
      </c>
      <c r="F242" s="13" t="s">
        <v>44</v>
      </c>
      <c r="G242" s="13">
        <v>24.94</v>
      </c>
      <c r="H242" s="13">
        <v>9</v>
      </c>
      <c r="I242" s="13">
        <v>11.223000000000001</v>
      </c>
      <c r="J242">
        <v>235.68299999999999</v>
      </c>
      <c r="K242" s="1">
        <v>43476</v>
      </c>
      <c r="L242" s="2">
        <v>0.7006944444444444</v>
      </c>
      <c r="M242" t="s">
        <v>33</v>
      </c>
      <c r="N242">
        <v>224.46</v>
      </c>
      <c r="O242">
        <v>4.7619047620000003</v>
      </c>
      <c r="P242">
        <v>11.223000000000001</v>
      </c>
      <c r="Q242">
        <v>5.6</v>
      </c>
    </row>
    <row r="243" spans="1:17" x14ac:dyDescent="0.35">
      <c r="A243" s="13" t="s">
        <v>277</v>
      </c>
      <c r="B243" s="13" t="s">
        <v>18</v>
      </c>
      <c r="C243" s="13" t="s">
        <v>19</v>
      </c>
      <c r="D243" s="13" t="s">
        <v>27</v>
      </c>
      <c r="E243" s="13" t="s">
        <v>31</v>
      </c>
      <c r="F243" s="13" t="s">
        <v>22</v>
      </c>
      <c r="G243" s="13">
        <v>59.77</v>
      </c>
      <c r="H243" s="13">
        <v>2</v>
      </c>
      <c r="I243" s="13">
        <v>5.9770000000000003</v>
      </c>
      <c r="J243">
        <v>125.517</v>
      </c>
      <c r="K243" s="1">
        <v>43535</v>
      </c>
      <c r="L243" s="2">
        <v>0.50069444444444444</v>
      </c>
      <c r="M243" t="s">
        <v>33</v>
      </c>
      <c r="N243">
        <v>119.54</v>
      </c>
      <c r="O243">
        <v>4.7619047620000003</v>
      </c>
      <c r="P243">
        <v>5.9770000000000003</v>
      </c>
      <c r="Q243">
        <v>5.8</v>
      </c>
    </row>
    <row r="244" spans="1:17" x14ac:dyDescent="0.35">
      <c r="A244" s="13" t="s">
        <v>278</v>
      </c>
      <c r="B244" s="13" t="s">
        <v>25</v>
      </c>
      <c r="C244" s="13" t="s">
        <v>26</v>
      </c>
      <c r="D244" s="13" t="s">
        <v>20</v>
      </c>
      <c r="E244" s="13" t="s">
        <v>31</v>
      </c>
      <c r="F244" s="13" t="s">
        <v>46</v>
      </c>
      <c r="G244" s="13">
        <v>93.2</v>
      </c>
      <c r="H244" s="13">
        <v>2</v>
      </c>
      <c r="I244" s="13">
        <v>9.32</v>
      </c>
      <c r="J244">
        <v>195.72</v>
      </c>
      <c r="K244" s="1">
        <v>43524</v>
      </c>
      <c r="L244" s="2">
        <v>0.77569444444444446</v>
      </c>
      <c r="M244" t="s">
        <v>33</v>
      </c>
      <c r="N244">
        <v>186.4</v>
      </c>
      <c r="O244">
        <v>4.7619047620000003</v>
      </c>
      <c r="P244">
        <v>9.32</v>
      </c>
      <c r="Q244">
        <v>6</v>
      </c>
    </row>
    <row r="245" spans="1:17" x14ac:dyDescent="0.35">
      <c r="A245" s="13" t="s">
        <v>279</v>
      </c>
      <c r="B245" s="13" t="s">
        <v>18</v>
      </c>
      <c r="C245" s="13" t="s">
        <v>19</v>
      </c>
      <c r="D245" s="13" t="s">
        <v>20</v>
      </c>
      <c r="E245" s="13" t="s">
        <v>31</v>
      </c>
      <c r="F245" s="13" t="s">
        <v>32</v>
      </c>
      <c r="G245" s="13">
        <v>62.65</v>
      </c>
      <c r="H245" s="13">
        <v>4</v>
      </c>
      <c r="I245" s="13">
        <v>12.53</v>
      </c>
      <c r="J245">
        <v>263.13</v>
      </c>
      <c r="K245" s="1">
        <v>43470</v>
      </c>
      <c r="L245" s="2">
        <v>0.47569444444444442</v>
      </c>
      <c r="M245" t="s">
        <v>29</v>
      </c>
      <c r="N245">
        <v>250.6</v>
      </c>
      <c r="O245">
        <v>4.7619047620000003</v>
      </c>
      <c r="P245">
        <v>12.53</v>
      </c>
      <c r="Q245">
        <v>4.2</v>
      </c>
    </row>
    <row r="246" spans="1:17" x14ac:dyDescent="0.35">
      <c r="A246" s="13" t="s">
        <v>280</v>
      </c>
      <c r="B246" s="13" t="s">
        <v>42</v>
      </c>
      <c r="C246" s="13" t="s">
        <v>43</v>
      </c>
      <c r="D246" s="13" t="s">
        <v>27</v>
      </c>
      <c r="E246" s="13" t="s">
        <v>31</v>
      </c>
      <c r="F246" s="13" t="s">
        <v>32</v>
      </c>
      <c r="G246" s="13">
        <v>93.87</v>
      </c>
      <c r="H246" s="13">
        <v>8</v>
      </c>
      <c r="I246" s="13">
        <v>37.548000000000002</v>
      </c>
      <c r="J246">
        <v>788.50800000000004</v>
      </c>
      <c r="K246" s="1">
        <v>43498</v>
      </c>
      <c r="L246" s="2">
        <v>0.77916666666666667</v>
      </c>
      <c r="M246" t="s">
        <v>33</v>
      </c>
      <c r="N246">
        <v>750.96</v>
      </c>
      <c r="O246">
        <v>4.7619047620000003</v>
      </c>
      <c r="P246">
        <v>37.548000000000002</v>
      </c>
      <c r="Q246">
        <v>8.3000000000000007</v>
      </c>
    </row>
    <row r="247" spans="1:17" x14ac:dyDescent="0.35">
      <c r="A247" s="13" t="s">
        <v>281</v>
      </c>
      <c r="B247" s="13" t="s">
        <v>18</v>
      </c>
      <c r="C247" s="13" t="s">
        <v>19</v>
      </c>
      <c r="D247" s="13" t="s">
        <v>20</v>
      </c>
      <c r="E247" s="13" t="s">
        <v>31</v>
      </c>
      <c r="F247" s="13" t="s">
        <v>32</v>
      </c>
      <c r="G247" s="13">
        <v>47.59</v>
      </c>
      <c r="H247" s="13">
        <v>8</v>
      </c>
      <c r="I247" s="13">
        <v>19.036000000000001</v>
      </c>
      <c r="J247">
        <v>399.75599999999997</v>
      </c>
      <c r="K247" s="1">
        <v>43466</v>
      </c>
      <c r="L247" s="2">
        <v>0.61597222222222225</v>
      </c>
      <c r="M247" t="s">
        <v>29</v>
      </c>
      <c r="N247">
        <v>380.72</v>
      </c>
      <c r="O247">
        <v>4.7619047620000003</v>
      </c>
      <c r="P247">
        <v>19.036000000000001</v>
      </c>
      <c r="Q247">
        <v>5.7</v>
      </c>
    </row>
    <row r="248" spans="1:17" x14ac:dyDescent="0.35">
      <c r="A248" s="13" t="s">
        <v>282</v>
      </c>
      <c r="B248" s="13" t="s">
        <v>42</v>
      </c>
      <c r="C248" s="13" t="s">
        <v>43</v>
      </c>
      <c r="D248" s="13" t="s">
        <v>20</v>
      </c>
      <c r="E248" s="13" t="s">
        <v>21</v>
      </c>
      <c r="F248" s="13" t="s">
        <v>28</v>
      </c>
      <c r="G248" s="13">
        <v>81.400000000000006</v>
      </c>
      <c r="H248" s="13">
        <v>3</v>
      </c>
      <c r="I248" s="13">
        <v>12.21</v>
      </c>
      <c r="J248">
        <v>256.41000000000003</v>
      </c>
      <c r="K248" s="1">
        <v>43505</v>
      </c>
      <c r="L248" s="2">
        <v>0.82152777777777775</v>
      </c>
      <c r="M248" t="s">
        <v>29</v>
      </c>
      <c r="N248">
        <v>244.2</v>
      </c>
      <c r="O248">
        <v>4.7619047620000003</v>
      </c>
      <c r="P248">
        <v>12.21</v>
      </c>
      <c r="Q248">
        <v>4.8</v>
      </c>
    </row>
    <row r="249" spans="1:17" x14ac:dyDescent="0.35">
      <c r="A249" s="13" t="s">
        <v>283</v>
      </c>
      <c r="B249" s="13" t="s">
        <v>18</v>
      </c>
      <c r="C249" s="13" t="s">
        <v>19</v>
      </c>
      <c r="D249" s="13" t="s">
        <v>20</v>
      </c>
      <c r="E249" s="13" t="s">
        <v>31</v>
      </c>
      <c r="F249" s="13" t="s">
        <v>46</v>
      </c>
      <c r="G249" s="13">
        <v>17.940000000000001</v>
      </c>
      <c r="H249" s="13">
        <v>5</v>
      </c>
      <c r="I249" s="13">
        <v>4.4850000000000003</v>
      </c>
      <c r="J249">
        <v>94.185000000000002</v>
      </c>
      <c r="K249" s="1">
        <v>43488</v>
      </c>
      <c r="L249" s="2">
        <v>0.58611111111111114</v>
      </c>
      <c r="M249" t="s">
        <v>23</v>
      </c>
      <c r="N249">
        <v>89.7</v>
      </c>
      <c r="O249">
        <v>4.7619047620000003</v>
      </c>
      <c r="P249">
        <v>4.4850000000000003</v>
      </c>
      <c r="Q249">
        <v>6.8</v>
      </c>
    </row>
    <row r="250" spans="1:17" x14ac:dyDescent="0.35">
      <c r="A250" s="13" t="s">
        <v>284</v>
      </c>
      <c r="B250" s="13" t="s">
        <v>18</v>
      </c>
      <c r="C250" s="13" t="s">
        <v>19</v>
      </c>
      <c r="D250" s="13" t="s">
        <v>20</v>
      </c>
      <c r="E250" s="13" t="s">
        <v>31</v>
      </c>
      <c r="F250" s="13" t="s">
        <v>28</v>
      </c>
      <c r="G250" s="13">
        <v>77.72</v>
      </c>
      <c r="H250" s="13">
        <v>4</v>
      </c>
      <c r="I250" s="13">
        <v>15.544</v>
      </c>
      <c r="J250">
        <v>326.42399999999998</v>
      </c>
      <c r="K250" s="1">
        <v>43472</v>
      </c>
      <c r="L250" s="2">
        <v>0.6743055555555556</v>
      </c>
      <c r="M250" t="s">
        <v>33</v>
      </c>
      <c r="N250">
        <v>310.88</v>
      </c>
      <c r="O250">
        <v>4.7619047620000003</v>
      </c>
      <c r="P250">
        <v>15.544</v>
      </c>
      <c r="Q250">
        <v>8.8000000000000007</v>
      </c>
    </row>
    <row r="251" spans="1:17" x14ac:dyDescent="0.35">
      <c r="A251" s="13" t="s">
        <v>285</v>
      </c>
      <c r="B251" s="13" t="s">
        <v>42</v>
      </c>
      <c r="C251" s="13" t="s">
        <v>43</v>
      </c>
      <c r="D251" s="13" t="s">
        <v>27</v>
      </c>
      <c r="E251" s="13" t="s">
        <v>31</v>
      </c>
      <c r="F251" s="13" t="s">
        <v>44</v>
      </c>
      <c r="G251" s="13">
        <v>73.06</v>
      </c>
      <c r="H251" s="13">
        <v>7</v>
      </c>
      <c r="I251" s="13">
        <v>25.571000000000002</v>
      </c>
      <c r="J251">
        <v>536.99099999999999</v>
      </c>
      <c r="K251" s="1">
        <v>43479</v>
      </c>
      <c r="L251" s="2">
        <v>0.79583333333333339</v>
      </c>
      <c r="M251" t="s">
        <v>33</v>
      </c>
      <c r="N251">
        <v>511.42</v>
      </c>
      <c r="O251">
        <v>4.7619047620000003</v>
      </c>
      <c r="P251">
        <v>25.571000000000002</v>
      </c>
      <c r="Q251">
        <v>4.2</v>
      </c>
    </row>
    <row r="252" spans="1:17" x14ac:dyDescent="0.35">
      <c r="A252" s="13" t="s">
        <v>286</v>
      </c>
      <c r="B252" s="13" t="s">
        <v>42</v>
      </c>
      <c r="C252" s="13" t="s">
        <v>43</v>
      </c>
      <c r="D252" s="13" t="s">
        <v>20</v>
      </c>
      <c r="E252" s="13" t="s">
        <v>31</v>
      </c>
      <c r="F252" s="13" t="s">
        <v>44</v>
      </c>
      <c r="G252" s="13">
        <v>46.55</v>
      </c>
      <c r="H252" s="13">
        <v>9</v>
      </c>
      <c r="I252" s="13">
        <v>20.947500000000002</v>
      </c>
      <c r="J252">
        <v>439.89749999999998</v>
      </c>
      <c r="K252" s="1">
        <v>43498</v>
      </c>
      <c r="L252" s="2">
        <v>0.64861111111111114</v>
      </c>
      <c r="M252" t="s">
        <v>23</v>
      </c>
      <c r="N252">
        <v>418.95</v>
      </c>
      <c r="O252">
        <v>4.7619047620000003</v>
      </c>
      <c r="P252">
        <v>20.947500000000002</v>
      </c>
      <c r="Q252">
        <v>6.4</v>
      </c>
    </row>
    <row r="253" spans="1:17" x14ac:dyDescent="0.35">
      <c r="A253" s="13" t="s">
        <v>287</v>
      </c>
      <c r="B253" s="13" t="s">
        <v>25</v>
      </c>
      <c r="C253" s="13" t="s">
        <v>26</v>
      </c>
      <c r="D253" s="13" t="s">
        <v>20</v>
      </c>
      <c r="E253" s="13" t="s">
        <v>31</v>
      </c>
      <c r="F253" s="13" t="s">
        <v>46</v>
      </c>
      <c r="G253" s="13">
        <v>35.19</v>
      </c>
      <c r="H253" s="13">
        <v>10</v>
      </c>
      <c r="I253" s="13">
        <v>17.594999999999999</v>
      </c>
      <c r="J253">
        <v>369.495</v>
      </c>
      <c r="K253" s="1">
        <v>43541</v>
      </c>
      <c r="L253" s="2">
        <v>0.79583333333333339</v>
      </c>
      <c r="M253" t="s">
        <v>33</v>
      </c>
      <c r="N253">
        <v>351.9</v>
      </c>
      <c r="O253">
        <v>4.7619047620000003</v>
      </c>
      <c r="P253">
        <v>17.594999999999999</v>
      </c>
      <c r="Q253">
        <v>8.4</v>
      </c>
    </row>
    <row r="254" spans="1:17" x14ac:dyDescent="0.35">
      <c r="A254" s="13" t="s">
        <v>288</v>
      </c>
      <c r="B254" s="13" t="s">
        <v>25</v>
      </c>
      <c r="C254" s="13" t="s">
        <v>26</v>
      </c>
      <c r="D254" s="13" t="s">
        <v>27</v>
      </c>
      <c r="E254" s="13" t="s">
        <v>21</v>
      </c>
      <c r="F254" s="13" t="s">
        <v>36</v>
      </c>
      <c r="G254" s="13">
        <v>14.39</v>
      </c>
      <c r="H254" s="13">
        <v>2</v>
      </c>
      <c r="I254" s="13">
        <v>1.4390000000000001</v>
      </c>
      <c r="J254">
        <v>30.219000000000001</v>
      </c>
      <c r="K254" s="1">
        <v>43526</v>
      </c>
      <c r="L254" s="2">
        <v>0.8222222222222223</v>
      </c>
      <c r="M254" t="s">
        <v>33</v>
      </c>
      <c r="N254">
        <v>28.78</v>
      </c>
      <c r="O254">
        <v>4.7619047620000003</v>
      </c>
      <c r="P254">
        <v>1.4390000000000001</v>
      </c>
      <c r="Q254">
        <v>7.2</v>
      </c>
    </row>
    <row r="255" spans="1:17" x14ac:dyDescent="0.35">
      <c r="A255" s="13" t="s">
        <v>289</v>
      </c>
      <c r="B255" s="13" t="s">
        <v>18</v>
      </c>
      <c r="C255" s="13" t="s">
        <v>19</v>
      </c>
      <c r="D255" s="13" t="s">
        <v>27</v>
      </c>
      <c r="E255" s="13" t="s">
        <v>31</v>
      </c>
      <c r="F255" s="13" t="s">
        <v>32</v>
      </c>
      <c r="G255" s="13">
        <v>23.75</v>
      </c>
      <c r="H255" s="13">
        <v>4</v>
      </c>
      <c r="I255" s="13">
        <v>4.75</v>
      </c>
      <c r="J255">
        <v>99.75</v>
      </c>
      <c r="K255" s="1">
        <v>43540</v>
      </c>
      <c r="L255" s="2">
        <v>0.47361111111111115</v>
      </c>
      <c r="M255" t="s">
        <v>29</v>
      </c>
      <c r="N255">
        <v>95</v>
      </c>
      <c r="O255">
        <v>4.7619047620000003</v>
      </c>
      <c r="P255">
        <v>4.75</v>
      </c>
      <c r="Q255">
        <v>5.2</v>
      </c>
    </row>
    <row r="256" spans="1:17" x14ac:dyDescent="0.35">
      <c r="A256" s="13" t="s">
        <v>290</v>
      </c>
      <c r="B256" s="13" t="s">
        <v>18</v>
      </c>
      <c r="C256" s="13" t="s">
        <v>19</v>
      </c>
      <c r="D256" s="13" t="s">
        <v>20</v>
      </c>
      <c r="E256" s="13" t="s">
        <v>31</v>
      </c>
      <c r="F256" s="13" t="s">
        <v>32</v>
      </c>
      <c r="G256" s="13">
        <v>58.9</v>
      </c>
      <c r="H256" s="13">
        <v>8</v>
      </c>
      <c r="I256" s="13">
        <v>23.56</v>
      </c>
      <c r="J256">
        <v>494.76</v>
      </c>
      <c r="K256" s="1">
        <v>43471</v>
      </c>
      <c r="L256" s="2">
        <v>0.47430555555555554</v>
      </c>
      <c r="M256" t="s">
        <v>29</v>
      </c>
      <c r="N256">
        <v>471.2</v>
      </c>
      <c r="O256">
        <v>4.7619047620000003</v>
      </c>
      <c r="P256">
        <v>23.56</v>
      </c>
      <c r="Q256">
        <v>8.9</v>
      </c>
    </row>
    <row r="257" spans="1:17" x14ac:dyDescent="0.35">
      <c r="A257" s="13" t="s">
        <v>291</v>
      </c>
      <c r="B257" s="13" t="s">
        <v>42</v>
      </c>
      <c r="C257" s="13" t="s">
        <v>43</v>
      </c>
      <c r="D257" s="13" t="s">
        <v>20</v>
      </c>
      <c r="E257" s="13" t="s">
        <v>31</v>
      </c>
      <c r="F257" s="13" t="s">
        <v>46</v>
      </c>
      <c r="G257" s="13">
        <v>32.619999999999997</v>
      </c>
      <c r="H257" s="13">
        <v>4</v>
      </c>
      <c r="I257" s="13">
        <v>6.524</v>
      </c>
      <c r="J257">
        <v>137.00399999999999</v>
      </c>
      <c r="K257" s="1">
        <v>43494</v>
      </c>
      <c r="L257" s="2">
        <v>0.59166666666666667</v>
      </c>
      <c r="M257" t="s">
        <v>29</v>
      </c>
      <c r="N257">
        <v>130.47999999999999</v>
      </c>
      <c r="O257">
        <v>4.7619047620000003</v>
      </c>
      <c r="P257">
        <v>6.524</v>
      </c>
      <c r="Q257">
        <v>9</v>
      </c>
    </row>
    <row r="258" spans="1:17" x14ac:dyDescent="0.35">
      <c r="A258" s="13" t="s">
        <v>292</v>
      </c>
      <c r="B258" s="13" t="s">
        <v>18</v>
      </c>
      <c r="C258" s="13" t="s">
        <v>19</v>
      </c>
      <c r="D258" s="13" t="s">
        <v>20</v>
      </c>
      <c r="E258" s="13" t="s">
        <v>31</v>
      </c>
      <c r="F258" s="13" t="s">
        <v>28</v>
      </c>
      <c r="G258" s="13">
        <v>66.349999999999994</v>
      </c>
      <c r="H258" s="13">
        <v>1</v>
      </c>
      <c r="I258" s="13">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35">
      <c r="A259" s="13" t="s">
        <v>293</v>
      </c>
      <c r="B259" s="13" t="s">
        <v>18</v>
      </c>
      <c r="C259" s="13" t="s">
        <v>19</v>
      </c>
      <c r="D259" s="13" t="s">
        <v>20</v>
      </c>
      <c r="E259" s="13" t="s">
        <v>31</v>
      </c>
      <c r="F259" s="13" t="s">
        <v>32</v>
      </c>
      <c r="G259" s="13">
        <v>25.91</v>
      </c>
      <c r="H259" s="13">
        <v>6</v>
      </c>
      <c r="I259" s="13">
        <v>7.7729999999999997</v>
      </c>
      <c r="J259">
        <v>163.233</v>
      </c>
      <c r="K259" s="1">
        <v>43501</v>
      </c>
      <c r="L259" s="2">
        <v>0.42777777777777781</v>
      </c>
      <c r="M259" t="s">
        <v>23</v>
      </c>
      <c r="N259">
        <v>155.46</v>
      </c>
      <c r="O259">
        <v>4.7619047620000003</v>
      </c>
      <c r="P259">
        <v>7.7729999999999997</v>
      </c>
      <c r="Q259">
        <v>8.6999999999999993</v>
      </c>
    </row>
    <row r="260" spans="1:17" x14ac:dyDescent="0.35">
      <c r="A260" s="13" t="s">
        <v>294</v>
      </c>
      <c r="B260" s="13" t="s">
        <v>18</v>
      </c>
      <c r="C260" s="13" t="s">
        <v>19</v>
      </c>
      <c r="D260" s="13" t="s">
        <v>20</v>
      </c>
      <c r="E260" s="13" t="s">
        <v>31</v>
      </c>
      <c r="F260" s="13" t="s">
        <v>28</v>
      </c>
      <c r="G260" s="13">
        <v>32.25</v>
      </c>
      <c r="H260" s="13">
        <v>4</v>
      </c>
      <c r="I260" s="13">
        <v>6.45</v>
      </c>
      <c r="J260">
        <v>135.44999999999999</v>
      </c>
      <c r="K260" s="1">
        <v>43509</v>
      </c>
      <c r="L260" s="2">
        <v>0.52638888888888891</v>
      </c>
      <c r="M260" t="s">
        <v>23</v>
      </c>
      <c r="N260">
        <v>129</v>
      </c>
      <c r="O260">
        <v>4.7619047620000003</v>
      </c>
      <c r="P260">
        <v>6.45</v>
      </c>
      <c r="Q260">
        <v>6.5</v>
      </c>
    </row>
    <row r="261" spans="1:17" x14ac:dyDescent="0.35">
      <c r="A261" s="13" t="s">
        <v>295</v>
      </c>
      <c r="B261" s="13" t="s">
        <v>25</v>
      </c>
      <c r="C261" s="13" t="s">
        <v>26</v>
      </c>
      <c r="D261" s="13" t="s">
        <v>20</v>
      </c>
      <c r="E261" s="13" t="s">
        <v>31</v>
      </c>
      <c r="F261" s="13" t="s">
        <v>28</v>
      </c>
      <c r="G261" s="13">
        <v>65.94</v>
      </c>
      <c r="H261" s="13">
        <v>4</v>
      </c>
      <c r="I261" s="13">
        <v>13.188000000000001</v>
      </c>
      <c r="J261">
        <v>276.94799999999998</v>
      </c>
      <c r="K261" s="1">
        <v>43503</v>
      </c>
      <c r="L261" s="2">
        <v>0.54513888888888895</v>
      </c>
      <c r="M261" t="s">
        <v>33</v>
      </c>
      <c r="N261">
        <v>263.76</v>
      </c>
      <c r="O261">
        <v>4.7619047620000003</v>
      </c>
      <c r="P261">
        <v>13.188000000000001</v>
      </c>
      <c r="Q261">
        <v>6.9</v>
      </c>
    </row>
    <row r="262" spans="1:17" x14ac:dyDescent="0.35">
      <c r="A262" s="13" t="s">
        <v>296</v>
      </c>
      <c r="B262" s="13" t="s">
        <v>18</v>
      </c>
      <c r="C262" s="13" t="s">
        <v>19</v>
      </c>
      <c r="D262" s="13" t="s">
        <v>27</v>
      </c>
      <c r="E262" s="13" t="s">
        <v>21</v>
      </c>
      <c r="F262" s="13" t="s">
        <v>28</v>
      </c>
      <c r="G262" s="13">
        <v>75.06</v>
      </c>
      <c r="H262" s="13">
        <v>9</v>
      </c>
      <c r="I262" s="13">
        <v>33.777000000000001</v>
      </c>
      <c r="J262">
        <v>709.31700000000001</v>
      </c>
      <c r="K262" s="1">
        <v>43543</v>
      </c>
      <c r="L262" s="2">
        <v>0.55902777777777779</v>
      </c>
      <c r="M262" t="s">
        <v>23</v>
      </c>
      <c r="N262">
        <v>675.54</v>
      </c>
      <c r="O262">
        <v>4.7619047620000003</v>
      </c>
      <c r="P262">
        <v>33.777000000000001</v>
      </c>
      <c r="Q262">
        <v>6.2</v>
      </c>
    </row>
    <row r="263" spans="1:17" x14ac:dyDescent="0.35">
      <c r="A263" s="13" t="s">
        <v>297</v>
      </c>
      <c r="B263" s="13" t="s">
        <v>25</v>
      </c>
      <c r="C263" s="13" t="s">
        <v>26</v>
      </c>
      <c r="D263" s="13" t="s">
        <v>27</v>
      </c>
      <c r="E263" s="13" t="s">
        <v>21</v>
      </c>
      <c r="F263" s="13" t="s">
        <v>46</v>
      </c>
      <c r="G263" s="13">
        <v>16.45</v>
      </c>
      <c r="H263" s="13">
        <v>4</v>
      </c>
      <c r="I263" s="13">
        <v>3.29</v>
      </c>
      <c r="J263">
        <v>69.09</v>
      </c>
      <c r="K263" s="1">
        <v>43531</v>
      </c>
      <c r="L263" s="2">
        <v>0.62013888888888891</v>
      </c>
      <c r="M263" t="s">
        <v>23</v>
      </c>
      <c r="N263">
        <v>65.8</v>
      </c>
      <c r="O263">
        <v>4.7619047620000003</v>
      </c>
      <c r="P263">
        <v>3.29</v>
      </c>
      <c r="Q263">
        <v>5.6</v>
      </c>
    </row>
    <row r="264" spans="1:17" x14ac:dyDescent="0.35">
      <c r="A264" s="13" t="s">
        <v>298</v>
      </c>
      <c r="B264" s="13" t="s">
        <v>42</v>
      </c>
      <c r="C264" s="13" t="s">
        <v>43</v>
      </c>
      <c r="D264" s="13" t="s">
        <v>20</v>
      </c>
      <c r="E264" s="13" t="s">
        <v>21</v>
      </c>
      <c r="F264" s="13" t="s">
        <v>46</v>
      </c>
      <c r="G264" s="13">
        <v>38.299999999999997</v>
      </c>
      <c r="H264" s="13">
        <v>4</v>
      </c>
      <c r="I264" s="13">
        <v>7.66</v>
      </c>
      <c r="J264">
        <v>160.86000000000001</v>
      </c>
      <c r="K264" s="1">
        <v>43537</v>
      </c>
      <c r="L264" s="2">
        <v>0.80694444444444446</v>
      </c>
      <c r="M264" t="s">
        <v>29</v>
      </c>
      <c r="N264">
        <v>153.19999999999999</v>
      </c>
      <c r="O264">
        <v>4.7619047620000003</v>
      </c>
      <c r="P264">
        <v>7.66</v>
      </c>
      <c r="Q264">
        <v>5.7</v>
      </c>
    </row>
    <row r="265" spans="1:17" x14ac:dyDescent="0.35">
      <c r="A265" s="13" t="s">
        <v>299</v>
      </c>
      <c r="B265" s="13" t="s">
        <v>18</v>
      </c>
      <c r="C265" s="13" t="s">
        <v>19</v>
      </c>
      <c r="D265" s="13" t="s">
        <v>20</v>
      </c>
      <c r="E265" s="13" t="s">
        <v>21</v>
      </c>
      <c r="F265" s="13" t="s">
        <v>36</v>
      </c>
      <c r="G265" s="13">
        <v>22.24</v>
      </c>
      <c r="H265" s="13">
        <v>10</v>
      </c>
      <c r="I265" s="13">
        <v>11.12</v>
      </c>
      <c r="J265">
        <v>233.52</v>
      </c>
      <c r="K265" s="1">
        <v>43505</v>
      </c>
      <c r="L265" s="2">
        <v>0.45833333333333331</v>
      </c>
      <c r="M265" t="s">
        <v>29</v>
      </c>
      <c r="N265">
        <v>222.4</v>
      </c>
      <c r="O265">
        <v>4.7619047620000003</v>
      </c>
      <c r="P265">
        <v>11.12</v>
      </c>
      <c r="Q265">
        <v>4.2</v>
      </c>
    </row>
    <row r="266" spans="1:17" x14ac:dyDescent="0.35">
      <c r="A266" s="13" t="s">
        <v>300</v>
      </c>
      <c r="B266" s="13" t="s">
        <v>42</v>
      </c>
      <c r="C266" s="13" t="s">
        <v>43</v>
      </c>
      <c r="D266" s="13" t="s">
        <v>27</v>
      </c>
      <c r="E266" s="13" t="s">
        <v>31</v>
      </c>
      <c r="F266" s="13" t="s">
        <v>36</v>
      </c>
      <c r="G266" s="13">
        <v>54.45</v>
      </c>
      <c r="H266" s="13">
        <v>1</v>
      </c>
      <c r="I266" s="13">
        <v>2.7225000000000001</v>
      </c>
      <c r="J266">
        <v>57.172499999999999</v>
      </c>
      <c r="K266" s="1">
        <v>43522</v>
      </c>
      <c r="L266" s="2">
        <v>0.80833333333333324</v>
      </c>
      <c r="M266" t="s">
        <v>23</v>
      </c>
      <c r="N266">
        <v>54.45</v>
      </c>
      <c r="O266">
        <v>4.7619047620000003</v>
      </c>
      <c r="P266">
        <v>2.7225000000000001</v>
      </c>
      <c r="Q266">
        <v>7.9</v>
      </c>
    </row>
    <row r="267" spans="1:17" x14ac:dyDescent="0.35">
      <c r="A267" s="13" t="s">
        <v>301</v>
      </c>
      <c r="B267" s="13" t="s">
        <v>18</v>
      </c>
      <c r="C267" s="13" t="s">
        <v>19</v>
      </c>
      <c r="D267" s="13" t="s">
        <v>20</v>
      </c>
      <c r="E267" s="13" t="s">
        <v>21</v>
      </c>
      <c r="F267" s="13" t="s">
        <v>36</v>
      </c>
      <c r="G267" s="13">
        <v>98.4</v>
      </c>
      <c r="H267" s="13">
        <v>7</v>
      </c>
      <c r="I267" s="13">
        <v>34.44</v>
      </c>
      <c r="J267">
        <v>723.24</v>
      </c>
      <c r="K267" s="1">
        <v>43536</v>
      </c>
      <c r="L267" s="2">
        <v>0.52986111111111112</v>
      </c>
      <c r="M267" t="s">
        <v>33</v>
      </c>
      <c r="N267">
        <v>688.8</v>
      </c>
      <c r="O267">
        <v>4.7619047620000003</v>
      </c>
      <c r="P267">
        <v>34.44</v>
      </c>
      <c r="Q267">
        <v>8.6999999999999993</v>
      </c>
    </row>
    <row r="268" spans="1:17" x14ac:dyDescent="0.35">
      <c r="A268" s="13" t="s">
        <v>302</v>
      </c>
      <c r="B268" s="13" t="s">
        <v>25</v>
      </c>
      <c r="C268" s="13" t="s">
        <v>26</v>
      </c>
      <c r="D268" s="13" t="s">
        <v>27</v>
      </c>
      <c r="E268" s="13" t="s">
        <v>31</v>
      </c>
      <c r="F268" s="13" t="s">
        <v>32</v>
      </c>
      <c r="G268" s="13">
        <v>35.47</v>
      </c>
      <c r="H268" s="13">
        <v>4</v>
      </c>
      <c r="I268" s="13">
        <v>7.0940000000000003</v>
      </c>
      <c r="J268">
        <v>148.97399999999999</v>
      </c>
      <c r="K268" s="1">
        <v>43538</v>
      </c>
      <c r="L268" s="2">
        <v>0.72361111111111109</v>
      </c>
      <c r="M268" t="s">
        <v>33</v>
      </c>
      <c r="N268">
        <v>141.88</v>
      </c>
      <c r="O268">
        <v>4.7619047620000003</v>
      </c>
      <c r="P268">
        <v>7.0940000000000003</v>
      </c>
      <c r="Q268">
        <v>6.9</v>
      </c>
    </row>
    <row r="269" spans="1:17" x14ac:dyDescent="0.35">
      <c r="A269" s="13" t="s">
        <v>303</v>
      </c>
      <c r="B269" s="13" t="s">
        <v>42</v>
      </c>
      <c r="C269" s="13" t="s">
        <v>43</v>
      </c>
      <c r="D269" s="13" t="s">
        <v>20</v>
      </c>
      <c r="E269" s="13" t="s">
        <v>21</v>
      </c>
      <c r="F269" s="13" t="s">
        <v>44</v>
      </c>
      <c r="G269" s="13">
        <v>74.599999999999994</v>
      </c>
      <c r="H269" s="13">
        <v>10</v>
      </c>
      <c r="I269" s="13">
        <v>37.299999999999997</v>
      </c>
      <c r="J269">
        <v>783.3</v>
      </c>
      <c r="K269" s="1">
        <v>43473</v>
      </c>
      <c r="L269" s="2">
        <v>0.87152777777777779</v>
      </c>
      <c r="M269" t="s">
        <v>29</v>
      </c>
      <c r="N269">
        <v>746</v>
      </c>
      <c r="O269">
        <v>4.7619047620000003</v>
      </c>
      <c r="P269">
        <v>37.299999999999997</v>
      </c>
      <c r="Q269">
        <v>9.5</v>
      </c>
    </row>
    <row r="270" spans="1:17" x14ac:dyDescent="0.35">
      <c r="A270" s="13" t="s">
        <v>304</v>
      </c>
      <c r="B270" s="13" t="s">
        <v>18</v>
      </c>
      <c r="C270" s="13" t="s">
        <v>19</v>
      </c>
      <c r="D270" s="13" t="s">
        <v>20</v>
      </c>
      <c r="E270" s="13" t="s">
        <v>31</v>
      </c>
      <c r="F270" s="13" t="s">
        <v>32</v>
      </c>
      <c r="G270" s="13">
        <v>70.739999999999995</v>
      </c>
      <c r="H270" s="13">
        <v>4</v>
      </c>
      <c r="I270" s="13">
        <v>14.148</v>
      </c>
      <c r="J270">
        <v>297.108</v>
      </c>
      <c r="K270" s="1">
        <v>43470</v>
      </c>
      <c r="L270" s="2">
        <v>0.67013888888888884</v>
      </c>
      <c r="M270" t="s">
        <v>33</v>
      </c>
      <c r="N270">
        <v>282.95999999999998</v>
      </c>
      <c r="O270">
        <v>4.7619047620000003</v>
      </c>
      <c r="P270">
        <v>14.148</v>
      </c>
      <c r="Q270">
        <v>4.4000000000000004</v>
      </c>
    </row>
    <row r="271" spans="1:17" x14ac:dyDescent="0.35">
      <c r="A271" s="13" t="s">
        <v>305</v>
      </c>
      <c r="B271" s="13" t="s">
        <v>18</v>
      </c>
      <c r="C271" s="13" t="s">
        <v>19</v>
      </c>
      <c r="D271" s="13" t="s">
        <v>20</v>
      </c>
      <c r="E271" s="13" t="s">
        <v>21</v>
      </c>
      <c r="F271" s="13" t="s">
        <v>32</v>
      </c>
      <c r="G271" s="13">
        <v>35.54</v>
      </c>
      <c r="H271" s="13">
        <v>10</v>
      </c>
      <c r="I271" s="13">
        <v>17.77</v>
      </c>
      <c r="J271">
        <v>373.17</v>
      </c>
      <c r="K271" s="1">
        <v>43469</v>
      </c>
      <c r="L271" s="2">
        <v>0.56527777777777777</v>
      </c>
      <c r="M271" t="s">
        <v>23</v>
      </c>
      <c r="N271">
        <v>355.4</v>
      </c>
      <c r="O271">
        <v>4.7619047620000003</v>
      </c>
      <c r="P271">
        <v>17.77</v>
      </c>
      <c r="Q271">
        <v>7</v>
      </c>
    </row>
    <row r="272" spans="1:17" x14ac:dyDescent="0.35">
      <c r="A272" s="13" t="s">
        <v>306</v>
      </c>
      <c r="B272" s="13" t="s">
        <v>42</v>
      </c>
      <c r="C272" s="13" t="s">
        <v>43</v>
      </c>
      <c r="D272" s="13" t="s">
        <v>27</v>
      </c>
      <c r="E272" s="13" t="s">
        <v>21</v>
      </c>
      <c r="F272" s="13" t="s">
        <v>36</v>
      </c>
      <c r="G272" s="13">
        <v>67.430000000000007</v>
      </c>
      <c r="H272" s="13">
        <v>5</v>
      </c>
      <c r="I272" s="13">
        <v>16.857500000000002</v>
      </c>
      <c r="J272">
        <v>354.00749999999999</v>
      </c>
      <c r="K272" s="1">
        <v>43530</v>
      </c>
      <c r="L272" s="2">
        <v>0.75902777777777775</v>
      </c>
      <c r="M272" t="s">
        <v>23</v>
      </c>
      <c r="N272">
        <v>337.15</v>
      </c>
      <c r="O272">
        <v>4.7619047620000003</v>
      </c>
      <c r="P272">
        <v>16.857500000000002</v>
      </c>
      <c r="Q272">
        <v>6.3</v>
      </c>
    </row>
    <row r="273" spans="1:17" x14ac:dyDescent="0.35">
      <c r="A273" s="13" t="s">
        <v>307</v>
      </c>
      <c r="B273" s="13" t="s">
        <v>25</v>
      </c>
      <c r="C273" s="13" t="s">
        <v>26</v>
      </c>
      <c r="D273" s="13" t="s">
        <v>20</v>
      </c>
      <c r="E273" s="13" t="s">
        <v>21</v>
      </c>
      <c r="F273" s="13" t="s">
        <v>22</v>
      </c>
      <c r="G273" s="13">
        <v>21.12</v>
      </c>
      <c r="H273" s="13">
        <v>2</v>
      </c>
      <c r="I273" s="13">
        <v>2.1120000000000001</v>
      </c>
      <c r="J273">
        <v>44.351999999999997</v>
      </c>
      <c r="K273" s="1">
        <v>43468</v>
      </c>
      <c r="L273" s="2">
        <v>0.80347222222222225</v>
      </c>
      <c r="M273" t="s">
        <v>29</v>
      </c>
      <c r="N273">
        <v>42.24</v>
      </c>
      <c r="O273">
        <v>4.7619047620000003</v>
      </c>
      <c r="P273">
        <v>2.1120000000000001</v>
      </c>
      <c r="Q273">
        <v>9.6999999999999993</v>
      </c>
    </row>
    <row r="274" spans="1:17" x14ac:dyDescent="0.35">
      <c r="A274" s="13" t="s">
        <v>308</v>
      </c>
      <c r="B274" s="13" t="s">
        <v>18</v>
      </c>
      <c r="C274" s="13" t="s">
        <v>19</v>
      </c>
      <c r="D274" s="13" t="s">
        <v>20</v>
      </c>
      <c r="E274" s="13" t="s">
        <v>21</v>
      </c>
      <c r="F274" s="13" t="s">
        <v>32</v>
      </c>
      <c r="G274" s="13">
        <v>21.54</v>
      </c>
      <c r="H274" s="13">
        <v>9</v>
      </c>
      <c r="I274" s="13">
        <v>9.6929999999999996</v>
      </c>
      <c r="J274">
        <v>203.553</v>
      </c>
      <c r="K274" s="1">
        <v>43472</v>
      </c>
      <c r="L274" s="2">
        <v>0.48888888888888887</v>
      </c>
      <c r="M274" t="s">
        <v>33</v>
      </c>
      <c r="N274">
        <v>193.86</v>
      </c>
      <c r="O274">
        <v>4.7619047620000003</v>
      </c>
      <c r="P274">
        <v>9.6929999999999996</v>
      </c>
      <c r="Q274">
        <v>8.8000000000000007</v>
      </c>
    </row>
    <row r="275" spans="1:17" x14ac:dyDescent="0.35">
      <c r="A275" s="13" t="s">
        <v>309</v>
      </c>
      <c r="B275" s="13" t="s">
        <v>18</v>
      </c>
      <c r="C275" s="13" t="s">
        <v>19</v>
      </c>
      <c r="D275" s="13" t="s">
        <v>27</v>
      </c>
      <c r="E275" s="13" t="s">
        <v>21</v>
      </c>
      <c r="F275" s="13" t="s">
        <v>32</v>
      </c>
      <c r="G275" s="13">
        <v>12.03</v>
      </c>
      <c r="H275" s="13">
        <v>2</v>
      </c>
      <c r="I275" s="13">
        <v>1.2030000000000001</v>
      </c>
      <c r="J275">
        <v>25.263000000000002</v>
      </c>
      <c r="K275" s="1">
        <v>43492</v>
      </c>
      <c r="L275" s="2">
        <v>0.66041666666666665</v>
      </c>
      <c r="M275" t="s">
        <v>29</v>
      </c>
      <c r="N275">
        <v>24.06</v>
      </c>
      <c r="O275">
        <v>4.7619047620000003</v>
      </c>
      <c r="P275">
        <v>1.2030000000000001</v>
      </c>
      <c r="Q275">
        <v>5.0999999999999996</v>
      </c>
    </row>
    <row r="276" spans="1:17" x14ac:dyDescent="0.35">
      <c r="A276" s="13" t="s">
        <v>310</v>
      </c>
      <c r="B276" s="13" t="s">
        <v>42</v>
      </c>
      <c r="C276" s="13" t="s">
        <v>43</v>
      </c>
      <c r="D276" s="13" t="s">
        <v>27</v>
      </c>
      <c r="E276" s="13" t="s">
        <v>21</v>
      </c>
      <c r="F276" s="13" t="s">
        <v>22</v>
      </c>
      <c r="G276" s="13">
        <v>99.71</v>
      </c>
      <c r="H276" s="13">
        <v>6</v>
      </c>
      <c r="I276" s="13">
        <v>29.913</v>
      </c>
      <c r="J276">
        <v>628.173</v>
      </c>
      <c r="K276" s="1">
        <v>43522</v>
      </c>
      <c r="L276" s="2">
        <v>0.70277777777777783</v>
      </c>
      <c r="M276" t="s">
        <v>23</v>
      </c>
      <c r="N276">
        <v>598.26</v>
      </c>
      <c r="O276">
        <v>4.7619047620000003</v>
      </c>
      <c r="P276">
        <v>29.913</v>
      </c>
      <c r="Q276">
        <v>7.9</v>
      </c>
    </row>
    <row r="277" spans="1:17" x14ac:dyDescent="0.35">
      <c r="A277" s="13" t="s">
        <v>311</v>
      </c>
      <c r="B277" s="13" t="s">
        <v>42</v>
      </c>
      <c r="C277" s="13" t="s">
        <v>43</v>
      </c>
      <c r="D277" s="13" t="s">
        <v>27</v>
      </c>
      <c r="E277" s="13" t="s">
        <v>31</v>
      </c>
      <c r="F277" s="13" t="s">
        <v>46</v>
      </c>
      <c r="G277" s="13">
        <v>47.97</v>
      </c>
      <c r="H277" s="13">
        <v>7</v>
      </c>
      <c r="I277" s="13">
        <v>16.7895</v>
      </c>
      <c r="J277">
        <v>352.5795</v>
      </c>
      <c r="K277" s="1">
        <v>43472</v>
      </c>
      <c r="L277" s="2">
        <v>0.86944444444444446</v>
      </c>
      <c r="M277" t="s">
        <v>29</v>
      </c>
      <c r="N277">
        <v>335.79</v>
      </c>
      <c r="O277">
        <v>4.7619047620000003</v>
      </c>
      <c r="P277">
        <v>16.7895</v>
      </c>
      <c r="Q277">
        <v>6.2</v>
      </c>
    </row>
    <row r="278" spans="1:17" x14ac:dyDescent="0.35">
      <c r="A278" s="13" t="s">
        <v>312</v>
      </c>
      <c r="B278" s="13" t="s">
        <v>25</v>
      </c>
      <c r="C278" s="13" t="s">
        <v>26</v>
      </c>
      <c r="D278" s="13" t="s">
        <v>20</v>
      </c>
      <c r="E278" s="13" t="s">
        <v>21</v>
      </c>
      <c r="F278" s="13" t="s">
        <v>32</v>
      </c>
      <c r="G278" s="13">
        <v>21.82</v>
      </c>
      <c r="H278" s="13">
        <v>10</v>
      </c>
      <c r="I278" s="13">
        <v>10.91</v>
      </c>
      <c r="J278">
        <v>229.11</v>
      </c>
      <c r="K278" s="1">
        <v>43472</v>
      </c>
      <c r="L278" s="2">
        <v>0.73333333333333339</v>
      </c>
      <c r="M278" t="s">
        <v>29</v>
      </c>
      <c r="N278">
        <v>218.2</v>
      </c>
      <c r="O278">
        <v>4.7619047620000003</v>
      </c>
      <c r="P278">
        <v>10.91</v>
      </c>
      <c r="Q278">
        <v>7.1</v>
      </c>
    </row>
    <row r="279" spans="1:17" x14ac:dyDescent="0.35">
      <c r="A279" s="13" t="s">
        <v>313</v>
      </c>
      <c r="B279" s="13" t="s">
        <v>25</v>
      </c>
      <c r="C279" s="13" t="s">
        <v>26</v>
      </c>
      <c r="D279" s="13" t="s">
        <v>27</v>
      </c>
      <c r="E279" s="13" t="s">
        <v>21</v>
      </c>
      <c r="F279" s="13" t="s">
        <v>46</v>
      </c>
      <c r="G279" s="13">
        <v>95.42</v>
      </c>
      <c r="H279" s="13">
        <v>4</v>
      </c>
      <c r="I279" s="13">
        <v>19.084</v>
      </c>
      <c r="J279">
        <v>400.76400000000001</v>
      </c>
      <c r="K279" s="1">
        <v>43498</v>
      </c>
      <c r="L279" s="2">
        <v>0.55763888888888891</v>
      </c>
      <c r="M279" t="s">
        <v>23</v>
      </c>
      <c r="N279">
        <v>381.68</v>
      </c>
      <c r="O279">
        <v>4.7619047620000003</v>
      </c>
      <c r="P279">
        <v>19.084</v>
      </c>
      <c r="Q279">
        <v>6.4</v>
      </c>
    </row>
    <row r="280" spans="1:17" x14ac:dyDescent="0.35">
      <c r="A280" s="13" t="s">
        <v>314</v>
      </c>
      <c r="B280" s="13" t="s">
        <v>25</v>
      </c>
      <c r="C280" s="13" t="s">
        <v>26</v>
      </c>
      <c r="D280" s="13" t="s">
        <v>20</v>
      </c>
      <c r="E280" s="13" t="s">
        <v>31</v>
      </c>
      <c r="F280" s="13" t="s">
        <v>46</v>
      </c>
      <c r="G280" s="13">
        <v>70.989999999999995</v>
      </c>
      <c r="H280" s="13">
        <v>10</v>
      </c>
      <c r="I280" s="13">
        <v>35.494999999999997</v>
      </c>
      <c r="J280">
        <v>745.39499999999998</v>
      </c>
      <c r="K280" s="1">
        <v>43544</v>
      </c>
      <c r="L280" s="2">
        <v>0.68611111111111101</v>
      </c>
      <c r="M280" t="s">
        <v>29</v>
      </c>
      <c r="N280">
        <v>709.9</v>
      </c>
      <c r="O280">
        <v>4.7619047620000003</v>
      </c>
      <c r="P280">
        <v>35.494999999999997</v>
      </c>
      <c r="Q280">
        <v>5.7</v>
      </c>
    </row>
    <row r="281" spans="1:17" x14ac:dyDescent="0.35">
      <c r="A281" s="13" t="s">
        <v>315</v>
      </c>
      <c r="B281" s="13" t="s">
        <v>18</v>
      </c>
      <c r="C281" s="13" t="s">
        <v>19</v>
      </c>
      <c r="D281" s="13" t="s">
        <v>20</v>
      </c>
      <c r="E281" s="13" t="s">
        <v>31</v>
      </c>
      <c r="F281" s="13" t="s">
        <v>36</v>
      </c>
      <c r="G281" s="13">
        <v>44.02</v>
      </c>
      <c r="H281" s="13">
        <v>10</v>
      </c>
      <c r="I281" s="13">
        <v>22.01</v>
      </c>
      <c r="J281">
        <v>462.21</v>
      </c>
      <c r="K281" s="1">
        <v>43544</v>
      </c>
      <c r="L281" s="2">
        <v>0.83124999999999993</v>
      </c>
      <c r="M281" t="s">
        <v>33</v>
      </c>
      <c r="N281">
        <v>440.2</v>
      </c>
      <c r="O281">
        <v>4.7619047620000003</v>
      </c>
      <c r="P281">
        <v>22.01</v>
      </c>
      <c r="Q281">
        <v>9.6</v>
      </c>
    </row>
    <row r="282" spans="1:17" x14ac:dyDescent="0.35">
      <c r="A282" s="13" t="s">
        <v>316</v>
      </c>
      <c r="B282" s="13" t="s">
        <v>18</v>
      </c>
      <c r="C282" s="13" t="s">
        <v>19</v>
      </c>
      <c r="D282" s="13" t="s">
        <v>27</v>
      </c>
      <c r="E282" s="13" t="s">
        <v>21</v>
      </c>
      <c r="F282" s="13" t="s">
        <v>32</v>
      </c>
      <c r="G282" s="13">
        <v>69.959999999999994</v>
      </c>
      <c r="H282" s="13">
        <v>8</v>
      </c>
      <c r="I282" s="13">
        <v>27.984000000000002</v>
      </c>
      <c r="J282">
        <v>587.66399999999999</v>
      </c>
      <c r="K282" s="1">
        <v>43511</v>
      </c>
      <c r="L282" s="2">
        <v>0.7090277777777777</v>
      </c>
      <c r="M282" t="s">
        <v>33</v>
      </c>
      <c r="N282">
        <v>559.67999999999995</v>
      </c>
      <c r="O282">
        <v>4.7619047620000003</v>
      </c>
      <c r="P282">
        <v>27.984000000000002</v>
      </c>
      <c r="Q282">
        <v>6.4</v>
      </c>
    </row>
    <row r="283" spans="1:17" x14ac:dyDescent="0.35">
      <c r="A283" s="13" t="s">
        <v>317</v>
      </c>
      <c r="B283" s="13" t="s">
        <v>25</v>
      </c>
      <c r="C283" s="13" t="s">
        <v>26</v>
      </c>
      <c r="D283" s="13" t="s">
        <v>27</v>
      </c>
      <c r="E283" s="13" t="s">
        <v>31</v>
      </c>
      <c r="F283" s="13" t="s">
        <v>32</v>
      </c>
      <c r="G283" s="13">
        <v>37</v>
      </c>
      <c r="H283" s="13">
        <v>1</v>
      </c>
      <c r="I283" s="13">
        <v>1.85</v>
      </c>
      <c r="J283">
        <v>38.85</v>
      </c>
      <c r="K283" s="1">
        <v>43530</v>
      </c>
      <c r="L283" s="2">
        <v>0.56180555555555556</v>
      </c>
      <c r="M283" t="s">
        <v>33</v>
      </c>
      <c r="N283">
        <v>37</v>
      </c>
      <c r="O283">
        <v>4.7619047620000003</v>
      </c>
      <c r="P283">
        <v>1.85</v>
      </c>
      <c r="Q283">
        <v>7.9</v>
      </c>
    </row>
    <row r="284" spans="1:17" x14ac:dyDescent="0.35">
      <c r="A284" s="13" t="s">
        <v>318</v>
      </c>
      <c r="B284" s="13" t="s">
        <v>18</v>
      </c>
      <c r="C284" s="13" t="s">
        <v>19</v>
      </c>
      <c r="D284" s="13" t="s">
        <v>27</v>
      </c>
      <c r="E284" s="13" t="s">
        <v>21</v>
      </c>
      <c r="F284" s="13" t="s">
        <v>36</v>
      </c>
      <c r="G284" s="13">
        <v>15.34</v>
      </c>
      <c r="H284" s="13">
        <v>1</v>
      </c>
      <c r="I284" s="13">
        <v>0.76700000000000002</v>
      </c>
      <c r="J284">
        <v>16.106999999999999</v>
      </c>
      <c r="K284" s="1">
        <v>43471</v>
      </c>
      <c r="L284" s="2">
        <v>0.46458333333333335</v>
      </c>
      <c r="M284" t="s">
        <v>29</v>
      </c>
      <c r="N284">
        <v>15.34</v>
      </c>
      <c r="O284">
        <v>4.7619047620000003</v>
      </c>
      <c r="P284">
        <v>0.76700000000000002</v>
      </c>
      <c r="Q284">
        <v>6.5</v>
      </c>
    </row>
    <row r="285" spans="1:17" x14ac:dyDescent="0.35">
      <c r="A285" s="13" t="s">
        <v>319</v>
      </c>
      <c r="B285" s="13" t="s">
        <v>18</v>
      </c>
      <c r="C285" s="13" t="s">
        <v>19</v>
      </c>
      <c r="D285" s="13" t="s">
        <v>20</v>
      </c>
      <c r="E285" s="13" t="s">
        <v>31</v>
      </c>
      <c r="F285" s="13" t="s">
        <v>22</v>
      </c>
      <c r="G285" s="13">
        <v>99.83</v>
      </c>
      <c r="H285" s="13">
        <v>6</v>
      </c>
      <c r="I285" s="13">
        <v>29.949000000000002</v>
      </c>
      <c r="J285">
        <v>628.92899999999997</v>
      </c>
      <c r="K285" s="1">
        <v>43528</v>
      </c>
      <c r="L285" s="2">
        <v>0.62638888888888888</v>
      </c>
      <c r="M285" t="s">
        <v>23</v>
      </c>
      <c r="N285">
        <v>598.98</v>
      </c>
      <c r="O285">
        <v>4.7619047620000003</v>
      </c>
      <c r="P285">
        <v>29.949000000000002</v>
      </c>
      <c r="Q285">
        <v>8.5</v>
      </c>
    </row>
    <row r="286" spans="1:17" x14ac:dyDescent="0.35">
      <c r="A286" s="13" t="s">
        <v>320</v>
      </c>
      <c r="B286" s="13" t="s">
        <v>18</v>
      </c>
      <c r="C286" s="13" t="s">
        <v>19</v>
      </c>
      <c r="D286" s="13" t="s">
        <v>20</v>
      </c>
      <c r="E286" s="13" t="s">
        <v>21</v>
      </c>
      <c r="F286" s="13" t="s">
        <v>22</v>
      </c>
      <c r="G286" s="13">
        <v>47.67</v>
      </c>
      <c r="H286" s="13">
        <v>4</v>
      </c>
      <c r="I286" s="13">
        <v>9.5340000000000007</v>
      </c>
      <c r="J286">
        <v>200.214</v>
      </c>
      <c r="K286" s="1">
        <v>43536</v>
      </c>
      <c r="L286" s="2">
        <v>0.59791666666666665</v>
      </c>
      <c r="M286" t="s">
        <v>29</v>
      </c>
      <c r="N286">
        <v>190.68</v>
      </c>
      <c r="O286">
        <v>4.7619047620000003</v>
      </c>
      <c r="P286">
        <v>9.5340000000000007</v>
      </c>
      <c r="Q286">
        <v>9.1</v>
      </c>
    </row>
    <row r="287" spans="1:17" x14ac:dyDescent="0.35">
      <c r="A287" s="13" t="s">
        <v>321</v>
      </c>
      <c r="B287" s="13" t="s">
        <v>42</v>
      </c>
      <c r="C287" s="13" t="s">
        <v>43</v>
      </c>
      <c r="D287" s="13" t="s">
        <v>27</v>
      </c>
      <c r="E287" s="13" t="s">
        <v>31</v>
      </c>
      <c r="F287" s="13" t="s">
        <v>22</v>
      </c>
      <c r="G287" s="13">
        <v>66.680000000000007</v>
      </c>
      <c r="H287" s="13">
        <v>5</v>
      </c>
      <c r="I287" s="13">
        <v>16.670000000000002</v>
      </c>
      <c r="J287">
        <v>350.07</v>
      </c>
      <c r="K287" s="1">
        <v>43516</v>
      </c>
      <c r="L287" s="2">
        <v>0.75069444444444444</v>
      </c>
      <c r="M287" t="s">
        <v>29</v>
      </c>
      <c r="N287">
        <v>333.4</v>
      </c>
      <c r="O287">
        <v>4.7619047620000003</v>
      </c>
      <c r="P287">
        <v>16.670000000000002</v>
      </c>
      <c r="Q287">
        <v>7.6</v>
      </c>
    </row>
    <row r="288" spans="1:17" x14ac:dyDescent="0.35">
      <c r="A288" s="13" t="s">
        <v>322</v>
      </c>
      <c r="B288" s="13" t="s">
        <v>25</v>
      </c>
      <c r="C288" s="13" t="s">
        <v>26</v>
      </c>
      <c r="D288" s="13" t="s">
        <v>20</v>
      </c>
      <c r="E288" s="13" t="s">
        <v>31</v>
      </c>
      <c r="F288" s="13" t="s">
        <v>32</v>
      </c>
      <c r="G288" s="13">
        <v>74.86</v>
      </c>
      <c r="H288" s="13">
        <v>1</v>
      </c>
      <c r="I288" s="13">
        <v>3.7429999999999999</v>
      </c>
      <c r="J288">
        <v>78.602999999999994</v>
      </c>
      <c r="K288" s="1">
        <v>43548</v>
      </c>
      <c r="L288" s="2">
        <v>0.61736111111111114</v>
      </c>
      <c r="M288" t="s">
        <v>29</v>
      </c>
      <c r="N288">
        <v>74.86</v>
      </c>
      <c r="O288">
        <v>4.7619047620000003</v>
      </c>
      <c r="P288">
        <v>3.7429999999999999</v>
      </c>
      <c r="Q288">
        <v>6.9</v>
      </c>
    </row>
    <row r="289" spans="1:17" x14ac:dyDescent="0.35">
      <c r="A289" s="13" t="s">
        <v>323</v>
      </c>
      <c r="B289" s="13" t="s">
        <v>25</v>
      </c>
      <c r="C289" s="13" t="s">
        <v>26</v>
      </c>
      <c r="D289" s="13" t="s">
        <v>27</v>
      </c>
      <c r="E289" s="13" t="s">
        <v>21</v>
      </c>
      <c r="F289" s="13" t="s">
        <v>36</v>
      </c>
      <c r="G289" s="13">
        <v>23.75</v>
      </c>
      <c r="H289" s="13">
        <v>9</v>
      </c>
      <c r="I289" s="13">
        <v>10.6875</v>
      </c>
      <c r="J289">
        <v>224.4375</v>
      </c>
      <c r="K289" s="1">
        <v>43496</v>
      </c>
      <c r="L289" s="2">
        <v>0.50138888888888888</v>
      </c>
      <c r="M289" t="s">
        <v>29</v>
      </c>
      <c r="N289">
        <v>213.75</v>
      </c>
      <c r="O289">
        <v>4.7619047620000003</v>
      </c>
      <c r="P289">
        <v>10.6875</v>
      </c>
      <c r="Q289">
        <v>9.5</v>
      </c>
    </row>
    <row r="290" spans="1:17" x14ac:dyDescent="0.35">
      <c r="A290" s="13" t="s">
        <v>324</v>
      </c>
      <c r="B290" s="13" t="s">
        <v>42</v>
      </c>
      <c r="C290" s="13" t="s">
        <v>43</v>
      </c>
      <c r="D290" s="13" t="s">
        <v>27</v>
      </c>
      <c r="E290" s="13" t="s">
        <v>21</v>
      </c>
      <c r="F290" s="13" t="s">
        <v>44</v>
      </c>
      <c r="G290" s="13">
        <v>48.51</v>
      </c>
      <c r="H290" s="13">
        <v>7</v>
      </c>
      <c r="I290" s="13">
        <v>16.9785</v>
      </c>
      <c r="J290">
        <v>356.54849999999999</v>
      </c>
      <c r="K290" s="1">
        <v>43490</v>
      </c>
      <c r="L290" s="2">
        <v>0.5625</v>
      </c>
      <c r="M290" t="s">
        <v>33</v>
      </c>
      <c r="N290">
        <v>339.57</v>
      </c>
      <c r="O290">
        <v>4.7619047620000003</v>
      </c>
      <c r="P290">
        <v>16.9785</v>
      </c>
      <c r="Q290">
        <v>5.2</v>
      </c>
    </row>
    <row r="291" spans="1:17" x14ac:dyDescent="0.35">
      <c r="A291" s="13" t="s">
        <v>325</v>
      </c>
      <c r="B291" s="13" t="s">
        <v>18</v>
      </c>
      <c r="C291" s="13" t="s">
        <v>19</v>
      </c>
      <c r="D291" s="13" t="s">
        <v>20</v>
      </c>
      <c r="E291" s="13" t="s">
        <v>21</v>
      </c>
      <c r="F291" s="13" t="s">
        <v>32</v>
      </c>
      <c r="G291" s="13">
        <v>94.88</v>
      </c>
      <c r="H291" s="13">
        <v>7</v>
      </c>
      <c r="I291" s="13">
        <v>33.207999999999998</v>
      </c>
      <c r="J291">
        <v>697.36800000000005</v>
      </c>
      <c r="K291" s="1">
        <v>43499</v>
      </c>
      <c r="L291" s="2">
        <v>0.60972222222222217</v>
      </c>
      <c r="M291" t="s">
        <v>29</v>
      </c>
      <c r="N291">
        <v>664.16</v>
      </c>
      <c r="O291">
        <v>4.7619047620000003</v>
      </c>
      <c r="P291">
        <v>33.207999999999998</v>
      </c>
      <c r="Q291">
        <v>4.2</v>
      </c>
    </row>
    <row r="292" spans="1:17" x14ac:dyDescent="0.35">
      <c r="A292" s="13" t="s">
        <v>326</v>
      </c>
      <c r="B292" s="13" t="s">
        <v>42</v>
      </c>
      <c r="C292" s="13" t="s">
        <v>43</v>
      </c>
      <c r="D292" s="13" t="s">
        <v>20</v>
      </c>
      <c r="E292" s="13" t="s">
        <v>31</v>
      </c>
      <c r="F292" s="13" t="s">
        <v>28</v>
      </c>
      <c r="G292" s="13">
        <v>40.299999999999997</v>
      </c>
      <c r="H292" s="13">
        <v>10</v>
      </c>
      <c r="I292" s="13">
        <v>20.149999999999999</v>
      </c>
      <c r="J292">
        <v>423.15</v>
      </c>
      <c r="K292" s="1">
        <v>43489</v>
      </c>
      <c r="L292" s="2">
        <v>0.73402777777777783</v>
      </c>
      <c r="M292" t="s">
        <v>33</v>
      </c>
      <c r="N292">
        <v>403</v>
      </c>
      <c r="O292">
        <v>4.7619047620000003</v>
      </c>
      <c r="P292">
        <v>20.149999999999999</v>
      </c>
      <c r="Q292">
        <v>7</v>
      </c>
    </row>
    <row r="293" spans="1:17" x14ac:dyDescent="0.35">
      <c r="A293" s="13" t="s">
        <v>327</v>
      </c>
      <c r="B293" s="13" t="s">
        <v>25</v>
      </c>
      <c r="C293" s="13" t="s">
        <v>26</v>
      </c>
      <c r="D293" s="13" t="s">
        <v>27</v>
      </c>
      <c r="E293" s="13" t="s">
        <v>31</v>
      </c>
      <c r="F293" s="13" t="s">
        <v>28</v>
      </c>
      <c r="G293" s="13">
        <v>27.85</v>
      </c>
      <c r="H293" s="13">
        <v>7</v>
      </c>
      <c r="I293" s="13">
        <v>9.7475000000000005</v>
      </c>
      <c r="J293">
        <v>204.69749999999999</v>
      </c>
      <c r="K293" s="1">
        <v>43538</v>
      </c>
      <c r="L293" s="2">
        <v>0.72222222222222221</v>
      </c>
      <c r="M293" t="s">
        <v>23</v>
      </c>
      <c r="N293">
        <v>194.95</v>
      </c>
      <c r="O293">
        <v>4.7619047620000003</v>
      </c>
      <c r="P293">
        <v>9.7475000000000005</v>
      </c>
      <c r="Q293">
        <v>6</v>
      </c>
    </row>
    <row r="294" spans="1:17" x14ac:dyDescent="0.35">
      <c r="A294" s="13" t="s">
        <v>328</v>
      </c>
      <c r="B294" s="13" t="s">
        <v>18</v>
      </c>
      <c r="C294" s="13" t="s">
        <v>19</v>
      </c>
      <c r="D294" s="13" t="s">
        <v>20</v>
      </c>
      <c r="E294" s="13" t="s">
        <v>21</v>
      </c>
      <c r="F294" s="13" t="s">
        <v>28</v>
      </c>
      <c r="G294" s="13">
        <v>62.48</v>
      </c>
      <c r="H294" s="13">
        <v>1</v>
      </c>
      <c r="I294" s="13">
        <v>3.1240000000000001</v>
      </c>
      <c r="J294">
        <v>65.603999999999999</v>
      </c>
      <c r="K294" s="1">
        <v>43514</v>
      </c>
      <c r="L294" s="2">
        <v>0.8534722222222223</v>
      </c>
      <c r="M294" t="s">
        <v>29</v>
      </c>
      <c r="N294">
        <v>62.48</v>
      </c>
      <c r="O294">
        <v>4.7619047620000003</v>
      </c>
      <c r="P294">
        <v>3.1240000000000001</v>
      </c>
      <c r="Q294">
        <v>4.7</v>
      </c>
    </row>
    <row r="295" spans="1:17" x14ac:dyDescent="0.35">
      <c r="A295" s="13" t="s">
        <v>329</v>
      </c>
      <c r="B295" s="13" t="s">
        <v>18</v>
      </c>
      <c r="C295" s="13" t="s">
        <v>19</v>
      </c>
      <c r="D295" s="13" t="s">
        <v>20</v>
      </c>
      <c r="E295" s="13" t="s">
        <v>21</v>
      </c>
      <c r="F295" s="13" t="s">
        <v>44</v>
      </c>
      <c r="G295" s="13">
        <v>36.36</v>
      </c>
      <c r="H295" s="13">
        <v>2</v>
      </c>
      <c r="I295" s="13">
        <v>3.6360000000000001</v>
      </c>
      <c r="J295">
        <v>76.355999999999995</v>
      </c>
      <c r="K295" s="1">
        <v>43486</v>
      </c>
      <c r="L295" s="2">
        <v>0.41666666666666669</v>
      </c>
      <c r="M295" t="s">
        <v>29</v>
      </c>
      <c r="N295">
        <v>72.72</v>
      </c>
      <c r="O295">
        <v>4.7619047620000003</v>
      </c>
      <c r="P295">
        <v>3.6360000000000001</v>
      </c>
      <c r="Q295">
        <v>7.1</v>
      </c>
    </row>
    <row r="296" spans="1:17" x14ac:dyDescent="0.35">
      <c r="A296" s="13" t="s">
        <v>330</v>
      </c>
      <c r="B296" s="13" t="s">
        <v>42</v>
      </c>
      <c r="C296" s="13" t="s">
        <v>43</v>
      </c>
      <c r="D296" s="13" t="s">
        <v>27</v>
      </c>
      <c r="E296" s="13" t="s">
        <v>31</v>
      </c>
      <c r="F296" s="13" t="s">
        <v>22</v>
      </c>
      <c r="G296" s="13">
        <v>18.11</v>
      </c>
      <c r="H296" s="13">
        <v>10</v>
      </c>
      <c r="I296" s="13">
        <v>9.0549999999999997</v>
      </c>
      <c r="J296">
        <v>190.155</v>
      </c>
      <c r="K296" s="1">
        <v>43537</v>
      </c>
      <c r="L296" s="2">
        <v>0.49027777777777781</v>
      </c>
      <c r="M296" t="s">
        <v>23</v>
      </c>
      <c r="N296">
        <v>181.1</v>
      </c>
      <c r="O296">
        <v>4.7619047620000003</v>
      </c>
      <c r="P296">
        <v>9.0549999999999997</v>
      </c>
      <c r="Q296">
        <v>5.9</v>
      </c>
    </row>
    <row r="297" spans="1:17" x14ac:dyDescent="0.35">
      <c r="A297" s="13" t="s">
        <v>331</v>
      </c>
      <c r="B297" s="13" t="s">
        <v>25</v>
      </c>
      <c r="C297" s="13" t="s">
        <v>26</v>
      </c>
      <c r="D297" s="13" t="s">
        <v>20</v>
      </c>
      <c r="E297" s="13" t="s">
        <v>21</v>
      </c>
      <c r="F297" s="13" t="s">
        <v>28</v>
      </c>
      <c r="G297" s="13">
        <v>51.92</v>
      </c>
      <c r="H297" s="13">
        <v>5</v>
      </c>
      <c r="I297" s="13">
        <v>12.98</v>
      </c>
      <c r="J297">
        <v>272.58</v>
      </c>
      <c r="K297" s="1">
        <v>43527</v>
      </c>
      <c r="L297" s="2">
        <v>0.5708333333333333</v>
      </c>
      <c r="M297" t="s">
        <v>29</v>
      </c>
      <c r="N297">
        <v>259.60000000000002</v>
      </c>
      <c r="O297">
        <v>4.7619047620000003</v>
      </c>
      <c r="P297">
        <v>12.98</v>
      </c>
      <c r="Q297">
        <v>7.5</v>
      </c>
    </row>
    <row r="298" spans="1:17" x14ac:dyDescent="0.35">
      <c r="A298" s="13" t="s">
        <v>332</v>
      </c>
      <c r="B298" s="13" t="s">
        <v>25</v>
      </c>
      <c r="C298" s="13" t="s">
        <v>26</v>
      </c>
      <c r="D298" s="13" t="s">
        <v>27</v>
      </c>
      <c r="E298" s="13" t="s">
        <v>31</v>
      </c>
      <c r="F298" s="13" t="s">
        <v>28</v>
      </c>
      <c r="G298" s="13">
        <v>28.84</v>
      </c>
      <c r="H298" s="13">
        <v>4</v>
      </c>
      <c r="I298" s="13">
        <v>5.7679999999999998</v>
      </c>
      <c r="J298">
        <v>121.128</v>
      </c>
      <c r="K298" s="1">
        <v>43553</v>
      </c>
      <c r="L298" s="2">
        <v>0.61388888888888882</v>
      </c>
      <c r="M298" t="s">
        <v>29</v>
      </c>
      <c r="N298">
        <v>115.36</v>
      </c>
      <c r="O298">
        <v>4.7619047620000003</v>
      </c>
      <c r="P298">
        <v>5.7679999999999998</v>
      </c>
      <c r="Q298">
        <v>6.4</v>
      </c>
    </row>
    <row r="299" spans="1:17" x14ac:dyDescent="0.35">
      <c r="A299" s="13" t="s">
        <v>333</v>
      </c>
      <c r="B299" s="13" t="s">
        <v>18</v>
      </c>
      <c r="C299" s="13" t="s">
        <v>19</v>
      </c>
      <c r="D299" s="13" t="s">
        <v>20</v>
      </c>
      <c r="E299" s="13" t="s">
        <v>31</v>
      </c>
      <c r="F299" s="13" t="s">
        <v>32</v>
      </c>
      <c r="G299" s="13">
        <v>78.38</v>
      </c>
      <c r="H299" s="13">
        <v>6</v>
      </c>
      <c r="I299" s="13">
        <v>23.513999999999999</v>
      </c>
      <c r="J299">
        <v>493.79399999999998</v>
      </c>
      <c r="K299" s="1">
        <v>43475</v>
      </c>
      <c r="L299" s="2">
        <v>0.59444444444444444</v>
      </c>
      <c r="M299" t="s">
        <v>23</v>
      </c>
      <c r="N299">
        <v>470.28</v>
      </c>
      <c r="O299">
        <v>4.7619047620000003</v>
      </c>
      <c r="P299">
        <v>23.513999999999999</v>
      </c>
      <c r="Q299">
        <v>5.8</v>
      </c>
    </row>
    <row r="300" spans="1:17" x14ac:dyDescent="0.35">
      <c r="A300" s="13" t="s">
        <v>334</v>
      </c>
      <c r="B300" s="13" t="s">
        <v>18</v>
      </c>
      <c r="C300" s="13" t="s">
        <v>19</v>
      </c>
      <c r="D300" s="13" t="s">
        <v>20</v>
      </c>
      <c r="E300" s="13" t="s">
        <v>31</v>
      </c>
      <c r="F300" s="13" t="s">
        <v>32</v>
      </c>
      <c r="G300" s="13">
        <v>60.01</v>
      </c>
      <c r="H300" s="13">
        <v>4</v>
      </c>
      <c r="I300" s="13">
        <v>12.002000000000001</v>
      </c>
      <c r="J300">
        <v>252.042</v>
      </c>
      <c r="K300" s="1">
        <v>43490</v>
      </c>
      <c r="L300" s="2">
        <v>0.66249999999999998</v>
      </c>
      <c r="M300" t="s">
        <v>29</v>
      </c>
      <c r="N300">
        <v>240.04</v>
      </c>
      <c r="O300">
        <v>4.7619047620000003</v>
      </c>
      <c r="P300">
        <v>12.002000000000001</v>
      </c>
      <c r="Q300">
        <v>4.5</v>
      </c>
    </row>
    <row r="301" spans="1:17" x14ac:dyDescent="0.35">
      <c r="A301" s="13" t="s">
        <v>335</v>
      </c>
      <c r="B301" s="13" t="s">
        <v>25</v>
      </c>
      <c r="C301" s="13" t="s">
        <v>26</v>
      </c>
      <c r="D301" s="13" t="s">
        <v>20</v>
      </c>
      <c r="E301" s="13" t="s">
        <v>21</v>
      </c>
      <c r="F301" s="13" t="s">
        <v>32</v>
      </c>
      <c r="G301" s="13">
        <v>88.61</v>
      </c>
      <c r="H301" s="13">
        <v>1</v>
      </c>
      <c r="I301" s="13">
        <v>4.4305000000000003</v>
      </c>
      <c r="J301">
        <v>93.040499999999994</v>
      </c>
      <c r="K301" s="1">
        <v>43484</v>
      </c>
      <c r="L301" s="2">
        <v>0.43124999999999997</v>
      </c>
      <c r="M301" t="s">
        <v>29</v>
      </c>
      <c r="N301">
        <v>88.61</v>
      </c>
      <c r="O301">
        <v>4.7619047620000003</v>
      </c>
      <c r="P301">
        <v>4.4305000000000003</v>
      </c>
      <c r="Q301">
        <v>7.7</v>
      </c>
    </row>
    <row r="302" spans="1:17" x14ac:dyDescent="0.35">
      <c r="A302" s="13" t="s">
        <v>336</v>
      </c>
      <c r="B302" s="13" t="s">
        <v>25</v>
      </c>
      <c r="C302" s="13" t="s">
        <v>26</v>
      </c>
      <c r="D302" s="13" t="s">
        <v>27</v>
      </c>
      <c r="E302" s="13" t="s">
        <v>31</v>
      </c>
      <c r="F302" s="13" t="s">
        <v>46</v>
      </c>
      <c r="G302" s="13">
        <v>99.82</v>
      </c>
      <c r="H302" s="13">
        <v>2</v>
      </c>
      <c r="I302" s="13">
        <v>9.9819999999999993</v>
      </c>
      <c r="J302">
        <v>209.62200000000001</v>
      </c>
      <c r="K302" s="1">
        <v>43467</v>
      </c>
      <c r="L302" s="2">
        <v>0.75624999999999998</v>
      </c>
      <c r="M302" t="s">
        <v>33</v>
      </c>
      <c r="N302">
        <v>199.64</v>
      </c>
      <c r="O302">
        <v>4.7619047620000003</v>
      </c>
      <c r="P302">
        <v>9.9819999999999993</v>
      </c>
      <c r="Q302">
        <v>6.7</v>
      </c>
    </row>
    <row r="303" spans="1:17" x14ac:dyDescent="0.35">
      <c r="A303" s="13" t="s">
        <v>337</v>
      </c>
      <c r="B303" s="13" t="s">
        <v>42</v>
      </c>
      <c r="C303" s="13" t="s">
        <v>43</v>
      </c>
      <c r="D303" s="13" t="s">
        <v>20</v>
      </c>
      <c r="E303" s="13" t="s">
        <v>31</v>
      </c>
      <c r="F303" s="13" t="s">
        <v>22</v>
      </c>
      <c r="G303" s="13">
        <v>39.01</v>
      </c>
      <c r="H303" s="13">
        <v>1</v>
      </c>
      <c r="I303" s="13">
        <v>1.9504999999999999</v>
      </c>
      <c r="J303">
        <v>40.960500000000003</v>
      </c>
      <c r="K303" s="1">
        <v>43536</v>
      </c>
      <c r="L303" s="2">
        <v>0.69861111111111107</v>
      </c>
      <c r="M303" t="s">
        <v>33</v>
      </c>
      <c r="N303">
        <v>39.01</v>
      </c>
      <c r="O303">
        <v>4.7619047620000003</v>
      </c>
      <c r="P303">
        <v>1.9504999999999999</v>
      </c>
      <c r="Q303">
        <v>4.7</v>
      </c>
    </row>
    <row r="304" spans="1:17" x14ac:dyDescent="0.35">
      <c r="A304" s="13" t="s">
        <v>338</v>
      </c>
      <c r="B304" s="13" t="s">
        <v>25</v>
      </c>
      <c r="C304" s="13" t="s">
        <v>26</v>
      </c>
      <c r="D304" s="13" t="s">
        <v>27</v>
      </c>
      <c r="E304" s="13" t="s">
        <v>31</v>
      </c>
      <c r="F304" s="13" t="s">
        <v>44</v>
      </c>
      <c r="G304" s="13">
        <v>48.61</v>
      </c>
      <c r="H304" s="13">
        <v>1</v>
      </c>
      <c r="I304" s="13">
        <v>2.4304999999999999</v>
      </c>
      <c r="J304">
        <v>51.040500000000002</v>
      </c>
      <c r="K304" s="1">
        <v>43521</v>
      </c>
      <c r="L304" s="2">
        <v>0.64652777777777781</v>
      </c>
      <c r="M304" t="s">
        <v>29</v>
      </c>
      <c r="N304">
        <v>48.61</v>
      </c>
      <c r="O304">
        <v>4.7619047620000003</v>
      </c>
      <c r="P304">
        <v>2.4304999999999999</v>
      </c>
      <c r="Q304">
        <v>4.4000000000000004</v>
      </c>
    </row>
    <row r="305" spans="1:17" x14ac:dyDescent="0.35">
      <c r="A305" s="13" t="s">
        <v>339</v>
      </c>
      <c r="B305" s="13" t="s">
        <v>18</v>
      </c>
      <c r="C305" s="13" t="s">
        <v>19</v>
      </c>
      <c r="D305" s="13" t="s">
        <v>27</v>
      </c>
      <c r="E305" s="13" t="s">
        <v>21</v>
      </c>
      <c r="F305" s="13" t="s">
        <v>28</v>
      </c>
      <c r="G305" s="13">
        <v>51.19</v>
      </c>
      <c r="H305" s="13">
        <v>4</v>
      </c>
      <c r="I305" s="13">
        <v>10.238</v>
      </c>
      <c r="J305">
        <v>214.99799999999999</v>
      </c>
      <c r="K305" s="1">
        <v>43542</v>
      </c>
      <c r="L305" s="2">
        <v>0.71875</v>
      </c>
      <c r="M305" t="s">
        <v>33</v>
      </c>
      <c r="N305">
        <v>204.76</v>
      </c>
      <c r="O305">
        <v>4.7619047620000003</v>
      </c>
      <c r="P305">
        <v>10.238</v>
      </c>
      <c r="Q305">
        <v>4.7</v>
      </c>
    </row>
    <row r="306" spans="1:17" x14ac:dyDescent="0.35">
      <c r="A306" s="13" t="s">
        <v>340</v>
      </c>
      <c r="B306" s="13" t="s">
        <v>42</v>
      </c>
      <c r="C306" s="13" t="s">
        <v>43</v>
      </c>
      <c r="D306" s="13" t="s">
        <v>27</v>
      </c>
      <c r="E306" s="13" t="s">
        <v>21</v>
      </c>
      <c r="F306" s="13" t="s">
        <v>28</v>
      </c>
      <c r="G306" s="13">
        <v>14.96</v>
      </c>
      <c r="H306" s="13">
        <v>8</v>
      </c>
      <c r="I306" s="13">
        <v>5.984</v>
      </c>
      <c r="J306">
        <v>125.664</v>
      </c>
      <c r="K306" s="1">
        <v>43519</v>
      </c>
      <c r="L306" s="2">
        <v>0.52013888888888882</v>
      </c>
      <c r="M306" t="s">
        <v>29</v>
      </c>
      <c r="N306">
        <v>119.68</v>
      </c>
      <c r="O306">
        <v>4.7619047620000003</v>
      </c>
      <c r="P306">
        <v>5.984</v>
      </c>
      <c r="Q306">
        <v>8.6</v>
      </c>
    </row>
    <row r="307" spans="1:17" x14ac:dyDescent="0.35">
      <c r="A307" s="13" t="s">
        <v>341</v>
      </c>
      <c r="B307" s="13" t="s">
        <v>18</v>
      </c>
      <c r="C307" s="13" t="s">
        <v>19</v>
      </c>
      <c r="D307" s="13" t="s">
        <v>20</v>
      </c>
      <c r="E307" s="13" t="s">
        <v>31</v>
      </c>
      <c r="F307" s="13" t="s">
        <v>28</v>
      </c>
      <c r="G307" s="13">
        <v>72.2</v>
      </c>
      <c r="H307" s="13">
        <v>7</v>
      </c>
      <c r="I307" s="13">
        <v>25.27</v>
      </c>
      <c r="J307">
        <v>530.66999999999996</v>
      </c>
      <c r="K307" s="1">
        <v>43550</v>
      </c>
      <c r="L307" s="2">
        <v>0.84305555555555556</v>
      </c>
      <c r="M307" t="s">
        <v>23</v>
      </c>
      <c r="N307">
        <v>505.4</v>
      </c>
      <c r="O307">
        <v>4.7619047620000003</v>
      </c>
      <c r="P307">
        <v>25.27</v>
      </c>
      <c r="Q307">
        <v>4.3</v>
      </c>
    </row>
    <row r="308" spans="1:17" x14ac:dyDescent="0.35">
      <c r="A308" s="13" t="s">
        <v>342</v>
      </c>
      <c r="B308" s="13" t="s">
        <v>18</v>
      </c>
      <c r="C308" s="13" t="s">
        <v>19</v>
      </c>
      <c r="D308" s="13" t="s">
        <v>27</v>
      </c>
      <c r="E308" s="13" t="s">
        <v>21</v>
      </c>
      <c r="F308" s="13" t="s">
        <v>36</v>
      </c>
      <c r="G308" s="13">
        <v>40.229999999999997</v>
      </c>
      <c r="H308" s="13">
        <v>7</v>
      </c>
      <c r="I308" s="13">
        <v>14.080500000000001</v>
      </c>
      <c r="J308">
        <v>295.69049999999999</v>
      </c>
      <c r="K308" s="1">
        <v>43554</v>
      </c>
      <c r="L308" s="2">
        <v>0.55694444444444446</v>
      </c>
      <c r="M308" t="s">
        <v>29</v>
      </c>
      <c r="N308">
        <v>281.61</v>
      </c>
      <c r="O308">
        <v>4.7619047620000003</v>
      </c>
      <c r="P308">
        <v>14.080500000000001</v>
      </c>
      <c r="Q308">
        <v>9.6</v>
      </c>
    </row>
    <row r="309" spans="1:17" x14ac:dyDescent="0.35">
      <c r="A309" s="13" t="s">
        <v>343</v>
      </c>
      <c r="B309" s="13" t="s">
        <v>18</v>
      </c>
      <c r="C309" s="13" t="s">
        <v>19</v>
      </c>
      <c r="D309" s="13" t="s">
        <v>20</v>
      </c>
      <c r="E309" s="13" t="s">
        <v>21</v>
      </c>
      <c r="F309" s="13" t="s">
        <v>32</v>
      </c>
      <c r="G309" s="13">
        <v>88.79</v>
      </c>
      <c r="H309" s="13">
        <v>8</v>
      </c>
      <c r="I309" s="13">
        <v>35.515999999999998</v>
      </c>
      <c r="J309">
        <v>745.83600000000001</v>
      </c>
      <c r="K309" s="1">
        <v>43513</v>
      </c>
      <c r="L309" s="2">
        <v>0.71458333333333324</v>
      </c>
      <c r="M309" t="s">
        <v>29</v>
      </c>
      <c r="N309">
        <v>710.32</v>
      </c>
      <c r="O309">
        <v>4.7619047620000003</v>
      </c>
      <c r="P309">
        <v>35.515999999999998</v>
      </c>
      <c r="Q309">
        <v>4.0999999999999996</v>
      </c>
    </row>
    <row r="310" spans="1:17" x14ac:dyDescent="0.35">
      <c r="A310" s="13" t="s">
        <v>344</v>
      </c>
      <c r="B310" s="13" t="s">
        <v>18</v>
      </c>
      <c r="C310" s="13" t="s">
        <v>19</v>
      </c>
      <c r="D310" s="13" t="s">
        <v>20</v>
      </c>
      <c r="E310" s="13" t="s">
        <v>21</v>
      </c>
      <c r="F310" s="13" t="s">
        <v>28</v>
      </c>
      <c r="G310" s="13">
        <v>26.48</v>
      </c>
      <c r="H310" s="13">
        <v>3</v>
      </c>
      <c r="I310" s="13">
        <v>3.972</v>
      </c>
      <c r="J310">
        <v>83.412000000000006</v>
      </c>
      <c r="K310" s="1">
        <v>43545</v>
      </c>
      <c r="L310" s="2">
        <v>0.44444444444444442</v>
      </c>
      <c r="M310" t="s">
        <v>23</v>
      </c>
      <c r="N310">
        <v>79.44</v>
      </c>
      <c r="O310">
        <v>4.7619047620000003</v>
      </c>
      <c r="P310">
        <v>3.972</v>
      </c>
      <c r="Q310">
        <v>4.7</v>
      </c>
    </row>
    <row r="311" spans="1:17" x14ac:dyDescent="0.35">
      <c r="A311" s="13" t="s">
        <v>345</v>
      </c>
      <c r="B311" s="13" t="s">
        <v>18</v>
      </c>
      <c r="C311" s="13" t="s">
        <v>19</v>
      </c>
      <c r="D311" s="13" t="s">
        <v>27</v>
      </c>
      <c r="E311" s="13" t="s">
        <v>21</v>
      </c>
      <c r="F311" s="13" t="s">
        <v>46</v>
      </c>
      <c r="G311" s="13">
        <v>81.91</v>
      </c>
      <c r="H311" s="13">
        <v>2</v>
      </c>
      <c r="I311" s="13">
        <v>8.1910000000000007</v>
      </c>
      <c r="J311">
        <v>172.011</v>
      </c>
      <c r="K311" s="1">
        <v>43529</v>
      </c>
      <c r="L311" s="2">
        <v>0.73819444444444438</v>
      </c>
      <c r="M311" t="s">
        <v>29</v>
      </c>
      <c r="N311">
        <v>163.82</v>
      </c>
      <c r="O311">
        <v>4.7619047620000003</v>
      </c>
      <c r="P311">
        <v>8.1910000000000007</v>
      </c>
      <c r="Q311">
        <v>7.8</v>
      </c>
    </row>
    <row r="312" spans="1:17" x14ac:dyDescent="0.35">
      <c r="A312" s="13" t="s">
        <v>346</v>
      </c>
      <c r="B312" s="13" t="s">
        <v>42</v>
      </c>
      <c r="C312" s="13" t="s">
        <v>43</v>
      </c>
      <c r="D312" s="13" t="s">
        <v>20</v>
      </c>
      <c r="E312" s="13" t="s">
        <v>31</v>
      </c>
      <c r="F312" s="13" t="s">
        <v>36</v>
      </c>
      <c r="G312" s="13">
        <v>79.930000000000007</v>
      </c>
      <c r="H312" s="13">
        <v>6</v>
      </c>
      <c r="I312" s="13">
        <v>23.978999999999999</v>
      </c>
      <c r="J312">
        <v>503.55900000000003</v>
      </c>
      <c r="K312" s="1">
        <v>43496</v>
      </c>
      <c r="L312" s="2">
        <v>0.58611111111111114</v>
      </c>
      <c r="M312" t="s">
        <v>29</v>
      </c>
      <c r="N312">
        <v>479.58</v>
      </c>
      <c r="O312">
        <v>4.7619047620000003</v>
      </c>
      <c r="P312">
        <v>23.978999999999999</v>
      </c>
      <c r="Q312">
        <v>5.5</v>
      </c>
    </row>
    <row r="313" spans="1:17" x14ac:dyDescent="0.35">
      <c r="A313" s="13" t="s">
        <v>347</v>
      </c>
      <c r="B313" s="13" t="s">
        <v>25</v>
      </c>
      <c r="C313" s="13" t="s">
        <v>26</v>
      </c>
      <c r="D313" s="13" t="s">
        <v>20</v>
      </c>
      <c r="E313" s="13" t="s">
        <v>31</v>
      </c>
      <c r="F313" s="13" t="s">
        <v>46</v>
      </c>
      <c r="G313" s="13">
        <v>69.33</v>
      </c>
      <c r="H313" s="13">
        <v>2</v>
      </c>
      <c r="I313" s="13">
        <v>6.9329999999999998</v>
      </c>
      <c r="J313">
        <v>145.59299999999999</v>
      </c>
      <c r="K313" s="1">
        <v>43501</v>
      </c>
      <c r="L313" s="2">
        <v>0.79513888888888884</v>
      </c>
      <c r="M313" t="s">
        <v>23</v>
      </c>
      <c r="N313">
        <v>138.66</v>
      </c>
      <c r="O313">
        <v>4.7619047620000003</v>
      </c>
      <c r="P313">
        <v>6.9329999999999998</v>
      </c>
      <c r="Q313">
        <v>9.6999999999999993</v>
      </c>
    </row>
    <row r="314" spans="1:17" x14ac:dyDescent="0.35">
      <c r="A314" s="13" t="s">
        <v>348</v>
      </c>
      <c r="B314" s="13" t="s">
        <v>18</v>
      </c>
      <c r="C314" s="13" t="s">
        <v>19</v>
      </c>
      <c r="D314" s="13" t="s">
        <v>20</v>
      </c>
      <c r="E314" s="13" t="s">
        <v>21</v>
      </c>
      <c r="F314" s="13" t="s">
        <v>44</v>
      </c>
      <c r="G314" s="13">
        <v>14.23</v>
      </c>
      <c r="H314" s="13">
        <v>5</v>
      </c>
      <c r="I314" s="13">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35">
      <c r="A315" s="13" t="s">
        <v>349</v>
      </c>
      <c r="B315" s="13" t="s">
        <v>18</v>
      </c>
      <c r="C315" s="13" t="s">
        <v>19</v>
      </c>
      <c r="D315" s="13" t="s">
        <v>20</v>
      </c>
      <c r="E315" s="13" t="s">
        <v>21</v>
      </c>
      <c r="F315" s="13" t="s">
        <v>22</v>
      </c>
      <c r="G315" s="13">
        <v>15.55</v>
      </c>
      <c r="H315" s="13">
        <v>9</v>
      </c>
      <c r="I315" s="13">
        <v>6.9974999999999996</v>
      </c>
      <c r="J315">
        <v>146.94749999999999</v>
      </c>
      <c r="K315" s="1">
        <v>43531</v>
      </c>
      <c r="L315" s="2">
        <v>0.54999999999999993</v>
      </c>
      <c r="M315" t="s">
        <v>29</v>
      </c>
      <c r="N315">
        <v>139.94999999999999</v>
      </c>
      <c r="O315">
        <v>4.7619047620000003</v>
      </c>
      <c r="P315">
        <v>6.9974999999999996</v>
      </c>
      <c r="Q315">
        <v>5</v>
      </c>
    </row>
    <row r="316" spans="1:17" x14ac:dyDescent="0.35">
      <c r="A316" s="13" t="s">
        <v>350</v>
      </c>
      <c r="B316" s="13" t="s">
        <v>25</v>
      </c>
      <c r="C316" s="13" t="s">
        <v>26</v>
      </c>
      <c r="D316" s="13" t="s">
        <v>20</v>
      </c>
      <c r="E316" s="13" t="s">
        <v>21</v>
      </c>
      <c r="F316" s="13" t="s">
        <v>28</v>
      </c>
      <c r="G316" s="13">
        <v>78.13</v>
      </c>
      <c r="H316" s="13">
        <v>10</v>
      </c>
      <c r="I316" s="13">
        <v>39.064999999999998</v>
      </c>
      <c r="J316">
        <v>820.36500000000001</v>
      </c>
      <c r="K316" s="1">
        <v>43506</v>
      </c>
      <c r="L316" s="2">
        <v>0.86875000000000002</v>
      </c>
      <c r="M316" t="s">
        <v>29</v>
      </c>
      <c r="N316">
        <v>781.3</v>
      </c>
      <c r="O316">
        <v>4.7619047620000003</v>
      </c>
      <c r="P316">
        <v>39.064999999999998</v>
      </c>
      <c r="Q316">
        <v>4.4000000000000004</v>
      </c>
    </row>
    <row r="317" spans="1:17" x14ac:dyDescent="0.35">
      <c r="A317" s="13" t="s">
        <v>351</v>
      </c>
      <c r="B317" s="13" t="s">
        <v>25</v>
      </c>
      <c r="C317" s="13" t="s">
        <v>26</v>
      </c>
      <c r="D317" s="13" t="s">
        <v>20</v>
      </c>
      <c r="E317" s="13" t="s">
        <v>31</v>
      </c>
      <c r="F317" s="13" t="s">
        <v>44</v>
      </c>
      <c r="G317" s="13">
        <v>99.37</v>
      </c>
      <c r="H317" s="13">
        <v>2</v>
      </c>
      <c r="I317" s="13">
        <v>9.9369999999999994</v>
      </c>
      <c r="J317">
        <v>208.67699999999999</v>
      </c>
      <c r="K317" s="1">
        <v>43510</v>
      </c>
      <c r="L317" s="2">
        <v>0.7284722222222223</v>
      </c>
      <c r="M317" t="s">
        <v>29</v>
      </c>
      <c r="N317">
        <v>198.74</v>
      </c>
      <c r="O317">
        <v>4.7619047620000003</v>
      </c>
      <c r="P317">
        <v>9.9369999999999994</v>
      </c>
      <c r="Q317">
        <v>5.2</v>
      </c>
    </row>
    <row r="318" spans="1:17" x14ac:dyDescent="0.35">
      <c r="A318" s="13" t="s">
        <v>352</v>
      </c>
      <c r="B318" s="13" t="s">
        <v>25</v>
      </c>
      <c r="C318" s="13" t="s">
        <v>26</v>
      </c>
      <c r="D318" s="13" t="s">
        <v>20</v>
      </c>
      <c r="E318" s="13" t="s">
        <v>21</v>
      </c>
      <c r="F318" s="13" t="s">
        <v>44</v>
      </c>
      <c r="G318" s="13">
        <v>21.08</v>
      </c>
      <c r="H318" s="13">
        <v>3</v>
      </c>
      <c r="I318" s="13">
        <v>3.1619999999999999</v>
      </c>
      <c r="J318">
        <v>66.402000000000001</v>
      </c>
      <c r="K318" s="1">
        <v>43505</v>
      </c>
      <c r="L318" s="2">
        <v>0.43402777777777773</v>
      </c>
      <c r="M318" t="s">
        <v>29</v>
      </c>
      <c r="N318">
        <v>63.24</v>
      </c>
      <c r="O318">
        <v>4.7619047620000003</v>
      </c>
      <c r="P318">
        <v>3.1619999999999999</v>
      </c>
      <c r="Q318">
        <v>7.3</v>
      </c>
    </row>
    <row r="319" spans="1:17" x14ac:dyDescent="0.35">
      <c r="A319" s="13" t="s">
        <v>353</v>
      </c>
      <c r="B319" s="13" t="s">
        <v>25</v>
      </c>
      <c r="C319" s="13" t="s">
        <v>26</v>
      </c>
      <c r="D319" s="13" t="s">
        <v>20</v>
      </c>
      <c r="E319" s="13" t="s">
        <v>31</v>
      </c>
      <c r="F319" s="13" t="s">
        <v>28</v>
      </c>
      <c r="G319" s="13">
        <v>74.790000000000006</v>
      </c>
      <c r="H319" s="13">
        <v>5</v>
      </c>
      <c r="I319" s="13">
        <v>18.697500000000002</v>
      </c>
      <c r="J319">
        <v>392.64749999999998</v>
      </c>
      <c r="K319" s="1">
        <v>43475</v>
      </c>
      <c r="L319" s="2">
        <v>0.48194444444444445</v>
      </c>
      <c r="M319" t="s">
        <v>29</v>
      </c>
      <c r="N319">
        <v>373.95</v>
      </c>
      <c r="O319">
        <v>4.7619047620000003</v>
      </c>
      <c r="P319">
        <v>18.697500000000002</v>
      </c>
      <c r="Q319">
        <v>4.9000000000000004</v>
      </c>
    </row>
    <row r="320" spans="1:17" x14ac:dyDescent="0.35">
      <c r="A320" s="13" t="s">
        <v>354</v>
      </c>
      <c r="B320" s="13" t="s">
        <v>25</v>
      </c>
      <c r="C320" s="13" t="s">
        <v>26</v>
      </c>
      <c r="D320" s="13" t="s">
        <v>20</v>
      </c>
      <c r="E320" s="13" t="s">
        <v>21</v>
      </c>
      <c r="F320" s="13" t="s">
        <v>22</v>
      </c>
      <c r="G320" s="13">
        <v>29.67</v>
      </c>
      <c r="H320" s="13">
        <v>7</v>
      </c>
      <c r="I320" s="13">
        <v>10.384499999999999</v>
      </c>
      <c r="J320">
        <v>218.0745</v>
      </c>
      <c r="K320" s="1">
        <v>43535</v>
      </c>
      <c r="L320" s="2">
        <v>0.79027777777777775</v>
      </c>
      <c r="M320" t="s">
        <v>33</v>
      </c>
      <c r="N320">
        <v>207.69</v>
      </c>
      <c r="O320">
        <v>4.7619047620000003</v>
      </c>
      <c r="P320">
        <v>10.384499999999999</v>
      </c>
      <c r="Q320">
        <v>8.1</v>
      </c>
    </row>
    <row r="321" spans="1:17" x14ac:dyDescent="0.35">
      <c r="A321" s="13" t="s">
        <v>355</v>
      </c>
      <c r="B321" s="13" t="s">
        <v>25</v>
      </c>
      <c r="C321" s="13" t="s">
        <v>26</v>
      </c>
      <c r="D321" s="13" t="s">
        <v>20</v>
      </c>
      <c r="E321" s="13" t="s">
        <v>31</v>
      </c>
      <c r="F321" s="13" t="s">
        <v>22</v>
      </c>
      <c r="G321" s="13">
        <v>44.07</v>
      </c>
      <c r="H321" s="13">
        <v>4</v>
      </c>
      <c r="I321" s="13">
        <v>8.8140000000000001</v>
      </c>
      <c r="J321">
        <v>185.09399999999999</v>
      </c>
      <c r="K321" s="1">
        <v>43514</v>
      </c>
      <c r="L321" s="2">
        <v>0.68611111111111101</v>
      </c>
      <c r="M321" t="s">
        <v>23</v>
      </c>
      <c r="N321">
        <v>176.28</v>
      </c>
      <c r="O321">
        <v>4.7619047620000003</v>
      </c>
      <c r="P321">
        <v>8.8140000000000001</v>
      </c>
      <c r="Q321">
        <v>8.4</v>
      </c>
    </row>
    <row r="322" spans="1:17" x14ac:dyDescent="0.35">
      <c r="A322" s="13" t="s">
        <v>356</v>
      </c>
      <c r="B322" s="13" t="s">
        <v>25</v>
      </c>
      <c r="C322" s="13" t="s">
        <v>26</v>
      </c>
      <c r="D322" s="13" t="s">
        <v>27</v>
      </c>
      <c r="E322" s="13" t="s">
        <v>21</v>
      </c>
      <c r="F322" s="13" t="s">
        <v>44</v>
      </c>
      <c r="G322" s="13">
        <v>22.93</v>
      </c>
      <c r="H322" s="13">
        <v>9</v>
      </c>
      <c r="I322" s="13">
        <v>10.3185</v>
      </c>
      <c r="J322">
        <v>216.6885</v>
      </c>
      <c r="K322" s="1">
        <v>43522</v>
      </c>
      <c r="L322" s="2">
        <v>0.85138888888888886</v>
      </c>
      <c r="M322" t="s">
        <v>29</v>
      </c>
      <c r="N322">
        <v>206.37</v>
      </c>
      <c r="O322">
        <v>4.7619047620000003</v>
      </c>
      <c r="P322">
        <v>10.3185</v>
      </c>
      <c r="Q322">
        <v>5.5</v>
      </c>
    </row>
    <row r="323" spans="1:17" x14ac:dyDescent="0.35">
      <c r="A323" s="13" t="s">
        <v>357</v>
      </c>
      <c r="B323" s="13" t="s">
        <v>25</v>
      </c>
      <c r="C323" s="13" t="s">
        <v>26</v>
      </c>
      <c r="D323" s="13" t="s">
        <v>27</v>
      </c>
      <c r="E323" s="13" t="s">
        <v>21</v>
      </c>
      <c r="F323" s="13" t="s">
        <v>22</v>
      </c>
      <c r="G323" s="13">
        <v>39.42</v>
      </c>
      <c r="H323" s="13">
        <v>1</v>
      </c>
      <c r="I323" s="13">
        <v>1.9710000000000001</v>
      </c>
      <c r="J323">
        <v>41.390999999999998</v>
      </c>
      <c r="K323" s="1">
        <v>43483</v>
      </c>
      <c r="L323" s="2">
        <v>0.63055555555555554</v>
      </c>
      <c r="M323" t="s">
        <v>29</v>
      </c>
      <c r="N323">
        <v>39.42</v>
      </c>
      <c r="O323">
        <v>4.7619047620000003</v>
      </c>
      <c r="P323">
        <v>1.9710000000000001</v>
      </c>
      <c r="Q323">
        <v>8.4</v>
      </c>
    </row>
    <row r="324" spans="1:17" x14ac:dyDescent="0.35">
      <c r="A324" s="13" t="s">
        <v>358</v>
      </c>
      <c r="B324" s="13" t="s">
        <v>18</v>
      </c>
      <c r="C324" s="13" t="s">
        <v>19</v>
      </c>
      <c r="D324" s="13" t="s">
        <v>27</v>
      </c>
      <c r="E324" s="13" t="s">
        <v>31</v>
      </c>
      <c r="F324" s="13" t="s">
        <v>22</v>
      </c>
      <c r="G324" s="13">
        <v>15.26</v>
      </c>
      <c r="H324" s="13">
        <v>6</v>
      </c>
      <c r="I324" s="13">
        <v>4.5780000000000003</v>
      </c>
      <c r="J324">
        <v>96.138000000000005</v>
      </c>
      <c r="K324" s="1">
        <v>43511</v>
      </c>
      <c r="L324" s="2">
        <v>0.75208333333333333</v>
      </c>
      <c r="M324" t="s">
        <v>23</v>
      </c>
      <c r="N324">
        <v>91.56</v>
      </c>
      <c r="O324">
        <v>4.7619047620000003</v>
      </c>
      <c r="P324">
        <v>4.5780000000000003</v>
      </c>
      <c r="Q324">
        <v>9.8000000000000007</v>
      </c>
    </row>
    <row r="325" spans="1:17" x14ac:dyDescent="0.35">
      <c r="A325" s="13" t="s">
        <v>359</v>
      </c>
      <c r="B325" s="13" t="s">
        <v>18</v>
      </c>
      <c r="C325" s="13" t="s">
        <v>19</v>
      </c>
      <c r="D325" s="13" t="s">
        <v>27</v>
      </c>
      <c r="E325" s="13" t="s">
        <v>21</v>
      </c>
      <c r="F325" s="13" t="s">
        <v>46</v>
      </c>
      <c r="G325" s="13">
        <v>61.77</v>
      </c>
      <c r="H325" s="13">
        <v>5</v>
      </c>
      <c r="I325" s="13">
        <v>15.442500000000001</v>
      </c>
      <c r="J325">
        <v>324.29250000000002</v>
      </c>
      <c r="K325" s="1">
        <v>43532</v>
      </c>
      <c r="L325" s="2">
        <v>0.55625000000000002</v>
      </c>
      <c r="M325" t="s">
        <v>29</v>
      </c>
      <c r="N325">
        <v>308.85000000000002</v>
      </c>
      <c r="O325">
        <v>4.7619047620000003</v>
      </c>
      <c r="P325">
        <v>15.442500000000001</v>
      </c>
      <c r="Q325">
        <v>6.7</v>
      </c>
    </row>
    <row r="326" spans="1:17" x14ac:dyDescent="0.35">
      <c r="A326" s="13" t="s">
        <v>360</v>
      </c>
      <c r="B326" s="13" t="s">
        <v>18</v>
      </c>
      <c r="C326" s="13" t="s">
        <v>19</v>
      </c>
      <c r="D326" s="13" t="s">
        <v>27</v>
      </c>
      <c r="E326" s="13" t="s">
        <v>31</v>
      </c>
      <c r="F326" s="13" t="s">
        <v>32</v>
      </c>
      <c r="G326" s="13">
        <v>21.52</v>
      </c>
      <c r="H326" s="13">
        <v>6</v>
      </c>
      <c r="I326" s="13">
        <v>6.4560000000000004</v>
      </c>
      <c r="J326">
        <v>135.57599999999999</v>
      </c>
      <c r="K326" s="1">
        <v>43482</v>
      </c>
      <c r="L326" s="2">
        <v>0.53333333333333333</v>
      </c>
      <c r="M326" t="s">
        <v>33</v>
      </c>
      <c r="N326">
        <v>129.12</v>
      </c>
      <c r="O326">
        <v>4.7619047620000003</v>
      </c>
      <c r="P326">
        <v>6.4560000000000004</v>
      </c>
      <c r="Q326">
        <v>9.4</v>
      </c>
    </row>
    <row r="327" spans="1:17" x14ac:dyDescent="0.35">
      <c r="A327" s="13" t="s">
        <v>361</v>
      </c>
      <c r="B327" s="13" t="s">
        <v>42</v>
      </c>
      <c r="C327" s="13" t="s">
        <v>43</v>
      </c>
      <c r="D327" s="13" t="s">
        <v>27</v>
      </c>
      <c r="E327" s="13" t="s">
        <v>31</v>
      </c>
      <c r="F327" s="13" t="s">
        <v>36</v>
      </c>
      <c r="G327" s="13">
        <v>97.74</v>
      </c>
      <c r="H327" s="13">
        <v>4</v>
      </c>
      <c r="I327" s="13">
        <v>19.547999999999998</v>
      </c>
      <c r="J327">
        <v>410.50799999999998</v>
      </c>
      <c r="K327" s="1">
        <v>43536</v>
      </c>
      <c r="L327" s="2">
        <v>0.82847222222222217</v>
      </c>
      <c r="M327" t="s">
        <v>23</v>
      </c>
      <c r="N327">
        <v>390.96</v>
      </c>
      <c r="O327">
        <v>4.7619047620000003</v>
      </c>
      <c r="P327">
        <v>19.547999999999998</v>
      </c>
      <c r="Q327">
        <v>6.4</v>
      </c>
    </row>
    <row r="328" spans="1:17" x14ac:dyDescent="0.35">
      <c r="A328" s="13" t="s">
        <v>362</v>
      </c>
      <c r="B328" s="13" t="s">
        <v>18</v>
      </c>
      <c r="C328" s="13" t="s">
        <v>19</v>
      </c>
      <c r="D328" s="13" t="s">
        <v>20</v>
      </c>
      <c r="E328" s="13" t="s">
        <v>31</v>
      </c>
      <c r="F328" s="13" t="s">
        <v>44</v>
      </c>
      <c r="G328" s="13">
        <v>99.78</v>
      </c>
      <c r="H328" s="13">
        <v>5</v>
      </c>
      <c r="I328" s="13">
        <v>24.945</v>
      </c>
      <c r="J328">
        <v>523.84500000000003</v>
      </c>
      <c r="K328" s="1">
        <v>43533</v>
      </c>
      <c r="L328" s="2">
        <v>0.79791666666666661</v>
      </c>
      <c r="M328" t="s">
        <v>29</v>
      </c>
      <c r="N328">
        <v>498.9</v>
      </c>
      <c r="O328">
        <v>4.7619047620000003</v>
      </c>
      <c r="P328">
        <v>24.945</v>
      </c>
      <c r="Q328">
        <v>5.4</v>
      </c>
    </row>
    <row r="329" spans="1:17" x14ac:dyDescent="0.35">
      <c r="A329" s="13" t="s">
        <v>363</v>
      </c>
      <c r="B329" s="13" t="s">
        <v>25</v>
      </c>
      <c r="C329" s="13" t="s">
        <v>26</v>
      </c>
      <c r="D329" s="13" t="s">
        <v>20</v>
      </c>
      <c r="E329" s="13" t="s">
        <v>31</v>
      </c>
      <c r="F329" s="13" t="s">
        <v>44</v>
      </c>
      <c r="G329" s="13">
        <v>94.26</v>
      </c>
      <c r="H329" s="13">
        <v>4</v>
      </c>
      <c r="I329" s="13">
        <v>18.852</v>
      </c>
      <c r="J329">
        <v>395.892</v>
      </c>
      <c r="K329" s="1">
        <v>43536</v>
      </c>
      <c r="L329" s="2">
        <v>0.6875</v>
      </c>
      <c r="M329" t="s">
        <v>29</v>
      </c>
      <c r="N329">
        <v>377.04</v>
      </c>
      <c r="O329">
        <v>4.7619047620000003</v>
      </c>
      <c r="P329">
        <v>18.852</v>
      </c>
      <c r="Q329">
        <v>8.6</v>
      </c>
    </row>
    <row r="330" spans="1:17" x14ac:dyDescent="0.35">
      <c r="A330" s="13" t="s">
        <v>364</v>
      </c>
      <c r="B330" s="13" t="s">
        <v>42</v>
      </c>
      <c r="C330" s="13" t="s">
        <v>43</v>
      </c>
      <c r="D330" s="13" t="s">
        <v>20</v>
      </c>
      <c r="E330" s="13" t="s">
        <v>31</v>
      </c>
      <c r="F330" s="13" t="s">
        <v>22</v>
      </c>
      <c r="G330" s="13">
        <v>51.13</v>
      </c>
      <c r="H330" s="13">
        <v>4</v>
      </c>
      <c r="I330" s="13">
        <v>10.226000000000001</v>
      </c>
      <c r="J330">
        <v>214.74600000000001</v>
      </c>
      <c r="K330" s="1">
        <v>43490</v>
      </c>
      <c r="L330" s="2">
        <v>0.42430555555555555</v>
      </c>
      <c r="M330" t="s">
        <v>33</v>
      </c>
      <c r="N330">
        <v>204.52</v>
      </c>
      <c r="O330">
        <v>4.7619047620000003</v>
      </c>
      <c r="P330">
        <v>10.226000000000001</v>
      </c>
      <c r="Q330">
        <v>4</v>
      </c>
    </row>
    <row r="331" spans="1:17" x14ac:dyDescent="0.35">
      <c r="A331" s="13" t="s">
        <v>365</v>
      </c>
      <c r="B331" s="13" t="s">
        <v>18</v>
      </c>
      <c r="C331" s="13" t="s">
        <v>19</v>
      </c>
      <c r="D331" s="13" t="s">
        <v>20</v>
      </c>
      <c r="E331" s="13" t="s">
        <v>31</v>
      </c>
      <c r="F331" s="13" t="s">
        <v>28</v>
      </c>
      <c r="G331" s="13">
        <v>36.36</v>
      </c>
      <c r="H331" s="13">
        <v>4</v>
      </c>
      <c r="I331" s="13">
        <v>7.2720000000000002</v>
      </c>
      <c r="J331">
        <v>152.71199999999999</v>
      </c>
      <c r="K331" s="1">
        <v>43549</v>
      </c>
      <c r="L331" s="2">
        <v>0.54652777777777783</v>
      </c>
      <c r="M331" t="s">
        <v>29</v>
      </c>
      <c r="N331">
        <v>145.44</v>
      </c>
      <c r="O331">
        <v>4.7619047620000003</v>
      </c>
      <c r="P331">
        <v>7.2720000000000002</v>
      </c>
      <c r="Q331">
        <v>7.6</v>
      </c>
    </row>
    <row r="332" spans="1:17" x14ac:dyDescent="0.35">
      <c r="A332" s="13" t="s">
        <v>366</v>
      </c>
      <c r="B332" s="13" t="s">
        <v>42</v>
      </c>
      <c r="C332" s="13" t="s">
        <v>43</v>
      </c>
      <c r="D332" s="13" t="s">
        <v>27</v>
      </c>
      <c r="E332" s="13" t="s">
        <v>31</v>
      </c>
      <c r="F332" s="13" t="s">
        <v>32</v>
      </c>
      <c r="G332" s="13">
        <v>22.02</v>
      </c>
      <c r="H332" s="13">
        <v>9</v>
      </c>
      <c r="I332" s="13">
        <v>9.9090000000000007</v>
      </c>
      <c r="J332">
        <v>208.089</v>
      </c>
      <c r="K332" s="1">
        <v>43503</v>
      </c>
      <c r="L332" s="2">
        <v>0.78333333333333333</v>
      </c>
      <c r="M332" t="s">
        <v>29</v>
      </c>
      <c r="N332">
        <v>198.18</v>
      </c>
      <c r="O332">
        <v>4.7619047620000003</v>
      </c>
      <c r="P332">
        <v>9.9090000000000007</v>
      </c>
      <c r="Q332">
        <v>6.8</v>
      </c>
    </row>
    <row r="333" spans="1:17" x14ac:dyDescent="0.35">
      <c r="A333" s="13" t="s">
        <v>367</v>
      </c>
      <c r="B333" s="13" t="s">
        <v>18</v>
      </c>
      <c r="C333" s="13" t="s">
        <v>19</v>
      </c>
      <c r="D333" s="13" t="s">
        <v>27</v>
      </c>
      <c r="E333" s="13" t="s">
        <v>31</v>
      </c>
      <c r="F333" s="13" t="s">
        <v>44</v>
      </c>
      <c r="G333" s="13">
        <v>32.9</v>
      </c>
      <c r="H333" s="13">
        <v>3</v>
      </c>
      <c r="I333" s="13">
        <v>4.9349999999999996</v>
      </c>
      <c r="J333">
        <v>103.63500000000001</v>
      </c>
      <c r="K333" s="1">
        <v>43513</v>
      </c>
      <c r="L333" s="2">
        <v>0.7270833333333333</v>
      </c>
      <c r="M333" t="s">
        <v>33</v>
      </c>
      <c r="N333">
        <v>98.7</v>
      </c>
      <c r="O333">
        <v>4.7619047620000003</v>
      </c>
      <c r="P333">
        <v>4.9349999999999996</v>
      </c>
      <c r="Q333">
        <v>9.1</v>
      </c>
    </row>
    <row r="334" spans="1:17" x14ac:dyDescent="0.35">
      <c r="A334" s="13" t="s">
        <v>368</v>
      </c>
      <c r="B334" s="13" t="s">
        <v>18</v>
      </c>
      <c r="C334" s="13" t="s">
        <v>19</v>
      </c>
      <c r="D334" s="13" t="s">
        <v>27</v>
      </c>
      <c r="E334" s="13" t="s">
        <v>31</v>
      </c>
      <c r="F334" s="13" t="s">
        <v>46</v>
      </c>
      <c r="G334" s="13">
        <v>77.02</v>
      </c>
      <c r="H334" s="13">
        <v>5</v>
      </c>
      <c r="I334" s="13">
        <v>19.254999999999999</v>
      </c>
      <c r="J334">
        <v>404.35500000000002</v>
      </c>
      <c r="K334" s="1">
        <v>43499</v>
      </c>
      <c r="L334" s="2">
        <v>0.66597222222222219</v>
      </c>
      <c r="M334" t="s">
        <v>29</v>
      </c>
      <c r="N334">
        <v>385.1</v>
      </c>
      <c r="O334">
        <v>4.7619047620000003</v>
      </c>
      <c r="P334">
        <v>19.254999999999999</v>
      </c>
      <c r="Q334">
        <v>5.5</v>
      </c>
    </row>
    <row r="335" spans="1:17" x14ac:dyDescent="0.35">
      <c r="A335" s="13" t="s">
        <v>369</v>
      </c>
      <c r="B335" s="13" t="s">
        <v>18</v>
      </c>
      <c r="C335" s="13" t="s">
        <v>19</v>
      </c>
      <c r="D335" s="13" t="s">
        <v>20</v>
      </c>
      <c r="E335" s="13" t="s">
        <v>31</v>
      </c>
      <c r="F335" s="13" t="s">
        <v>44</v>
      </c>
      <c r="G335" s="13">
        <v>23.48</v>
      </c>
      <c r="H335" s="13">
        <v>2</v>
      </c>
      <c r="I335" s="13">
        <v>2.3479999999999999</v>
      </c>
      <c r="J335">
        <v>49.308</v>
      </c>
      <c r="K335" s="1">
        <v>43538</v>
      </c>
      <c r="L335" s="2">
        <v>0.47291666666666665</v>
      </c>
      <c r="M335" t="s">
        <v>33</v>
      </c>
      <c r="N335">
        <v>46.96</v>
      </c>
      <c r="O335">
        <v>4.7619047620000003</v>
      </c>
      <c r="P335">
        <v>2.3479999999999999</v>
      </c>
      <c r="Q335">
        <v>7.9</v>
      </c>
    </row>
    <row r="336" spans="1:17" x14ac:dyDescent="0.35">
      <c r="A336" s="13" t="s">
        <v>370</v>
      </c>
      <c r="B336" s="13" t="s">
        <v>25</v>
      </c>
      <c r="C336" s="13" t="s">
        <v>26</v>
      </c>
      <c r="D336" s="13" t="s">
        <v>20</v>
      </c>
      <c r="E336" s="13" t="s">
        <v>31</v>
      </c>
      <c r="F336" s="13" t="s">
        <v>36</v>
      </c>
      <c r="G336" s="13">
        <v>14.7</v>
      </c>
      <c r="H336" s="13">
        <v>5</v>
      </c>
      <c r="I336" s="13">
        <v>3.6749999999999998</v>
      </c>
      <c r="J336">
        <v>77.174999999999997</v>
      </c>
      <c r="K336" s="1">
        <v>43548</v>
      </c>
      <c r="L336" s="2">
        <v>0.57500000000000007</v>
      </c>
      <c r="M336" t="s">
        <v>23</v>
      </c>
      <c r="N336">
        <v>73.5</v>
      </c>
      <c r="O336">
        <v>4.7619047620000003</v>
      </c>
      <c r="P336">
        <v>3.6749999999999998</v>
      </c>
      <c r="Q336">
        <v>8.5</v>
      </c>
    </row>
    <row r="337" spans="1:17" x14ac:dyDescent="0.35">
      <c r="A337" s="13" t="s">
        <v>371</v>
      </c>
      <c r="B337" s="13" t="s">
        <v>18</v>
      </c>
      <c r="C337" s="13" t="s">
        <v>19</v>
      </c>
      <c r="D337" s="13" t="s">
        <v>20</v>
      </c>
      <c r="E337" s="13" t="s">
        <v>21</v>
      </c>
      <c r="F337" s="13" t="s">
        <v>28</v>
      </c>
      <c r="G337" s="13">
        <v>28.45</v>
      </c>
      <c r="H337" s="13">
        <v>5</v>
      </c>
      <c r="I337" s="13">
        <v>7.1124999999999998</v>
      </c>
      <c r="J337">
        <v>149.36250000000001</v>
      </c>
      <c r="K337" s="1">
        <v>43545</v>
      </c>
      <c r="L337" s="2">
        <v>0.4284722222222222</v>
      </c>
      <c r="M337" t="s">
        <v>33</v>
      </c>
      <c r="N337">
        <v>142.25</v>
      </c>
      <c r="O337">
        <v>4.7619047620000003</v>
      </c>
      <c r="P337">
        <v>7.1124999999999998</v>
      </c>
      <c r="Q337">
        <v>9.1</v>
      </c>
    </row>
    <row r="338" spans="1:17" x14ac:dyDescent="0.35">
      <c r="A338" s="13" t="s">
        <v>372</v>
      </c>
      <c r="B338" s="13" t="s">
        <v>18</v>
      </c>
      <c r="C338" s="13" t="s">
        <v>19</v>
      </c>
      <c r="D338" s="13" t="s">
        <v>27</v>
      </c>
      <c r="E338" s="13" t="s">
        <v>31</v>
      </c>
      <c r="F338" s="13" t="s">
        <v>46</v>
      </c>
      <c r="G338" s="13">
        <v>76.400000000000006</v>
      </c>
      <c r="H338" s="13">
        <v>9</v>
      </c>
      <c r="I338" s="13">
        <v>34.380000000000003</v>
      </c>
      <c r="J338">
        <v>721.98</v>
      </c>
      <c r="K338" s="1">
        <v>43543</v>
      </c>
      <c r="L338" s="2">
        <v>0.65902777777777777</v>
      </c>
      <c r="M338" t="s">
        <v>23</v>
      </c>
      <c r="N338">
        <v>687.6</v>
      </c>
      <c r="O338">
        <v>4.7619047620000003</v>
      </c>
      <c r="P338">
        <v>34.380000000000003</v>
      </c>
      <c r="Q338">
        <v>7.5</v>
      </c>
    </row>
    <row r="339" spans="1:17" x14ac:dyDescent="0.35">
      <c r="A339" s="13" t="s">
        <v>373</v>
      </c>
      <c r="B339" s="13" t="s">
        <v>42</v>
      </c>
      <c r="C339" s="13" t="s">
        <v>43</v>
      </c>
      <c r="D339" s="13" t="s">
        <v>27</v>
      </c>
      <c r="E339" s="13" t="s">
        <v>21</v>
      </c>
      <c r="F339" s="13" t="s">
        <v>36</v>
      </c>
      <c r="G339" s="13">
        <v>57.95</v>
      </c>
      <c r="H339" s="13">
        <v>6</v>
      </c>
      <c r="I339" s="13">
        <v>17.385000000000002</v>
      </c>
      <c r="J339">
        <v>365.08499999999998</v>
      </c>
      <c r="K339" s="1">
        <v>43520</v>
      </c>
      <c r="L339" s="2">
        <v>0.54305555555555551</v>
      </c>
      <c r="M339" t="s">
        <v>29</v>
      </c>
      <c r="N339">
        <v>347.7</v>
      </c>
      <c r="O339">
        <v>4.7619047620000003</v>
      </c>
      <c r="P339">
        <v>17.385000000000002</v>
      </c>
      <c r="Q339">
        <v>5.2</v>
      </c>
    </row>
    <row r="340" spans="1:17" x14ac:dyDescent="0.35">
      <c r="A340" s="13" t="s">
        <v>374</v>
      </c>
      <c r="B340" s="13" t="s">
        <v>25</v>
      </c>
      <c r="C340" s="13" t="s">
        <v>26</v>
      </c>
      <c r="D340" s="13" t="s">
        <v>27</v>
      </c>
      <c r="E340" s="13" t="s">
        <v>21</v>
      </c>
      <c r="F340" s="13" t="s">
        <v>28</v>
      </c>
      <c r="G340" s="13">
        <v>47.65</v>
      </c>
      <c r="H340" s="13">
        <v>3</v>
      </c>
      <c r="I340" s="13">
        <v>7.1475</v>
      </c>
      <c r="J340">
        <v>150.0975</v>
      </c>
      <c r="K340" s="1">
        <v>43552</v>
      </c>
      <c r="L340" s="2">
        <v>0.54027777777777775</v>
      </c>
      <c r="M340" t="s">
        <v>33</v>
      </c>
      <c r="N340">
        <v>142.94999999999999</v>
      </c>
      <c r="O340">
        <v>4.7619047620000003</v>
      </c>
      <c r="P340">
        <v>7.1475</v>
      </c>
      <c r="Q340">
        <v>9.5</v>
      </c>
    </row>
    <row r="341" spans="1:17" x14ac:dyDescent="0.35">
      <c r="A341" s="13" t="s">
        <v>375</v>
      </c>
      <c r="B341" s="13" t="s">
        <v>42</v>
      </c>
      <c r="C341" s="13" t="s">
        <v>43</v>
      </c>
      <c r="D341" s="13" t="s">
        <v>20</v>
      </c>
      <c r="E341" s="13" t="s">
        <v>21</v>
      </c>
      <c r="F341" s="13" t="s">
        <v>44</v>
      </c>
      <c r="G341" s="13">
        <v>42.82</v>
      </c>
      <c r="H341" s="13">
        <v>9</v>
      </c>
      <c r="I341" s="13">
        <v>19.268999999999998</v>
      </c>
      <c r="J341">
        <v>404.649</v>
      </c>
      <c r="K341" s="1">
        <v>43501</v>
      </c>
      <c r="L341" s="2">
        <v>0.6430555555555556</v>
      </c>
      <c r="M341" t="s">
        <v>33</v>
      </c>
      <c r="N341">
        <v>385.38</v>
      </c>
      <c r="O341">
        <v>4.7619047620000003</v>
      </c>
      <c r="P341">
        <v>19.268999999999998</v>
      </c>
      <c r="Q341">
        <v>8.9</v>
      </c>
    </row>
    <row r="342" spans="1:17" x14ac:dyDescent="0.35">
      <c r="A342" s="13" t="s">
        <v>376</v>
      </c>
      <c r="B342" s="13" t="s">
        <v>42</v>
      </c>
      <c r="C342" s="13" t="s">
        <v>43</v>
      </c>
      <c r="D342" s="13" t="s">
        <v>20</v>
      </c>
      <c r="E342" s="13" t="s">
        <v>31</v>
      </c>
      <c r="F342" s="13" t="s">
        <v>28</v>
      </c>
      <c r="G342" s="13">
        <v>48.09</v>
      </c>
      <c r="H342" s="13">
        <v>3</v>
      </c>
      <c r="I342" s="13">
        <v>7.2134999999999998</v>
      </c>
      <c r="J342">
        <v>151.48349999999999</v>
      </c>
      <c r="K342" s="1">
        <v>43506</v>
      </c>
      <c r="L342" s="2">
        <v>0.76597222222222217</v>
      </c>
      <c r="M342" t="s">
        <v>33</v>
      </c>
      <c r="N342">
        <v>144.27000000000001</v>
      </c>
      <c r="O342">
        <v>4.7619047620000003</v>
      </c>
      <c r="P342">
        <v>7.2134999999999998</v>
      </c>
      <c r="Q342">
        <v>7.8</v>
      </c>
    </row>
    <row r="343" spans="1:17" x14ac:dyDescent="0.35">
      <c r="A343" s="13" t="s">
        <v>377</v>
      </c>
      <c r="B343" s="13" t="s">
        <v>42</v>
      </c>
      <c r="C343" s="13" t="s">
        <v>43</v>
      </c>
      <c r="D343" s="13" t="s">
        <v>20</v>
      </c>
      <c r="E343" s="13" t="s">
        <v>21</v>
      </c>
      <c r="F343" s="13" t="s">
        <v>22</v>
      </c>
      <c r="G343" s="13">
        <v>55.97</v>
      </c>
      <c r="H343" s="13">
        <v>7</v>
      </c>
      <c r="I343" s="13">
        <v>19.589500000000001</v>
      </c>
      <c r="J343">
        <v>411.37950000000001</v>
      </c>
      <c r="K343" s="1">
        <v>43529</v>
      </c>
      <c r="L343" s="2">
        <v>0.79583333333333339</v>
      </c>
      <c r="M343" t="s">
        <v>23</v>
      </c>
      <c r="N343">
        <v>391.79</v>
      </c>
      <c r="O343">
        <v>4.7619047620000003</v>
      </c>
      <c r="P343">
        <v>19.589500000000001</v>
      </c>
      <c r="Q343">
        <v>8.9</v>
      </c>
    </row>
    <row r="344" spans="1:17" x14ac:dyDescent="0.35">
      <c r="A344" s="13" t="s">
        <v>378</v>
      </c>
      <c r="B344" s="13" t="s">
        <v>42</v>
      </c>
      <c r="C344" s="13" t="s">
        <v>43</v>
      </c>
      <c r="D344" s="13" t="s">
        <v>20</v>
      </c>
      <c r="E344" s="13" t="s">
        <v>21</v>
      </c>
      <c r="F344" s="13" t="s">
        <v>22</v>
      </c>
      <c r="G344" s="13">
        <v>76.900000000000006</v>
      </c>
      <c r="H344" s="13">
        <v>7</v>
      </c>
      <c r="I344" s="13">
        <v>26.914999999999999</v>
      </c>
      <c r="J344">
        <v>565.21500000000003</v>
      </c>
      <c r="K344" s="1">
        <v>43511</v>
      </c>
      <c r="L344" s="2">
        <v>0.84791666666666676</v>
      </c>
      <c r="M344" t="s">
        <v>29</v>
      </c>
      <c r="N344">
        <v>538.29999999999995</v>
      </c>
      <c r="O344">
        <v>4.7619047620000003</v>
      </c>
      <c r="P344">
        <v>26.914999999999999</v>
      </c>
      <c r="Q344">
        <v>7.7</v>
      </c>
    </row>
    <row r="345" spans="1:17" x14ac:dyDescent="0.35">
      <c r="A345" s="13" t="s">
        <v>379</v>
      </c>
      <c r="B345" s="13" t="s">
        <v>25</v>
      </c>
      <c r="C345" s="13" t="s">
        <v>26</v>
      </c>
      <c r="D345" s="13" t="s">
        <v>27</v>
      </c>
      <c r="E345" s="13" t="s">
        <v>21</v>
      </c>
      <c r="F345" s="13" t="s">
        <v>44</v>
      </c>
      <c r="G345" s="13">
        <v>97.03</v>
      </c>
      <c r="H345" s="13">
        <v>5</v>
      </c>
      <c r="I345" s="13">
        <v>24.2575</v>
      </c>
      <c r="J345">
        <v>509.40750000000003</v>
      </c>
      <c r="K345" s="1">
        <v>43495</v>
      </c>
      <c r="L345" s="2">
        <v>0.68333333333333324</v>
      </c>
      <c r="M345" t="s">
        <v>23</v>
      </c>
      <c r="N345">
        <v>485.15</v>
      </c>
      <c r="O345">
        <v>4.7619047620000003</v>
      </c>
      <c r="P345">
        <v>24.2575</v>
      </c>
      <c r="Q345">
        <v>9.3000000000000007</v>
      </c>
    </row>
    <row r="346" spans="1:17" x14ac:dyDescent="0.35">
      <c r="A346" s="13" t="s">
        <v>380</v>
      </c>
      <c r="B346" s="13" t="s">
        <v>18</v>
      </c>
      <c r="C346" s="13" t="s">
        <v>19</v>
      </c>
      <c r="D346" s="13" t="s">
        <v>27</v>
      </c>
      <c r="E346" s="13" t="s">
        <v>31</v>
      </c>
      <c r="F346" s="13" t="s">
        <v>36</v>
      </c>
      <c r="G346" s="13">
        <v>44.65</v>
      </c>
      <c r="H346" s="13">
        <v>3</v>
      </c>
      <c r="I346" s="13">
        <v>6.6974999999999998</v>
      </c>
      <c r="J346">
        <v>140.64750000000001</v>
      </c>
      <c r="K346" s="1">
        <v>43510</v>
      </c>
      <c r="L346" s="2">
        <v>0.62777777777777777</v>
      </c>
      <c r="M346" t="s">
        <v>29</v>
      </c>
      <c r="N346">
        <v>133.94999999999999</v>
      </c>
      <c r="O346">
        <v>4.7619047620000003</v>
      </c>
      <c r="P346">
        <v>6.6974999999999998</v>
      </c>
      <c r="Q346">
        <v>6.2</v>
      </c>
    </row>
    <row r="347" spans="1:17" x14ac:dyDescent="0.35">
      <c r="A347" s="13" t="s">
        <v>381</v>
      </c>
      <c r="B347" s="13" t="s">
        <v>18</v>
      </c>
      <c r="C347" s="13" t="s">
        <v>19</v>
      </c>
      <c r="D347" s="13" t="s">
        <v>27</v>
      </c>
      <c r="E347" s="13" t="s">
        <v>21</v>
      </c>
      <c r="F347" s="13" t="s">
        <v>46</v>
      </c>
      <c r="G347" s="13">
        <v>77.930000000000007</v>
      </c>
      <c r="H347" s="13">
        <v>9</v>
      </c>
      <c r="I347" s="13">
        <v>35.0685</v>
      </c>
      <c r="J347">
        <v>736.43849999999998</v>
      </c>
      <c r="K347" s="1">
        <v>43523</v>
      </c>
      <c r="L347" s="2">
        <v>0.67361111111111116</v>
      </c>
      <c r="M347" t="s">
        <v>23</v>
      </c>
      <c r="N347">
        <v>701.37</v>
      </c>
      <c r="O347">
        <v>4.7619047620000003</v>
      </c>
      <c r="P347">
        <v>35.0685</v>
      </c>
      <c r="Q347">
        <v>7.6</v>
      </c>
    </row>
    <row r="348" spans="1:17" x14ac:dyDescent="0.35">
      <c r="A348" s="13" t="s">
        <v>382</v>
      </c>
      <c r="B348" s="13" t="s">
        <v>18</v>
      </c>
      <c r="C348" s="13" t="s">
        <v>19</v>
      </c>
      <c r="D348" s="13" t="s">
        <v>20</v>
      </c>
      <c r="E348" s="13" t="s">
        <v>31</v>
      </c>
      <c r="F348" s="13" t="s">
        <v>28</v>
      </c>
      <c r="G348" s="13">
        <v>71.95</v>
      </c>
      <c r="H348" s="13">
        <v>1</v>
      </c>
      <c r="I348" s="13">
        <v>3.5975000000000001</v>
      </c>
      <c r="J348">
        <v>75.547499999999999</v>
      </c>
      <c r="K348" s="1">
        <v>43500</v>
      </c>
      <c r="L348" s="2">
        <v>0.50972222222222219</v>
      </c>
      <c r="M348" t="s">
        <v>29</v>
      </c>
      <c r="N348">
        <v>71.95</v>
      </c>
      <c r="O348">
        <v>4.7619047620000003</v>
      </c>
      <c r="P348">
        <v>3.5975000000000001</v>
      </c>
      <c r="Q348">
        <v>7.3</v>
      </c>
    </row>
    <row r="349" spans="1:17" x14ac:dyDescent="0.35">
      <c r="A349" s="13" t="s">
        <v>383</v>
      </c>
      <c r="B349" s="13" t="s">
        <v>25</v>
      </c>
      <c r="C349" s="13" t="s">
        <v>26</v>
      </c>
      <c r="D349" s="13" t="s">
        <v>20</v>
      </c>
      <c r="E349" s="13" t="s">
        <v>21</v>
      </c>
      <c r="F349" s="13" t="s">
        <v>32</v>
      </c>
      <c r="G349" s="13">
        <v>89.25</v>
      </c>
      <c r="H349" s="13">
        <v>8</v>
      </c>
      <c r="I349" s="13">
        <v>35.700000000000003</v>
      </c>
      <c r="J349">
        <v>749.7</v>
      </c>
      <c r="K349" s="1">
        <v>43485</v>
      </c>
      <c r="L349" s="2">
        <v>0.42569444444444443</v>
      </c>
      <c r="M349" t="s">
        <v>29</v>
      </c>
      <c r="N349">
        <v>714</v>
      </c>
      <c r="O349">
        <v>4.7619047620000003</v>
      </c>
      <c r="P349">
        <v>35.700000000000003</v>
      </c>
      <c r="Q349">
        <v>4.7</v>
      </c>
    </row>
    <row r="350" spans="1:17" x14ac:dyDescent="0.35">
      <c r="A350" s="13" t="s">
        <v>384</v>
      </c>
      <c r="B350" s="13" t="s">
        <v>18</v>
      </c>
      <c r="C350" s="13" t="s">
        <v>19</v>
      </c>
      <c r="D350" s="13" t="s">
        <v>27</v>
      </c>
      <c r="E350" s="13" t="s">
        <v>31</v>
      </c>
      <c r="F350" s="13" t="s">
        <v>28</v>
      </c>
      <c r="G350" s="13">
        <v>26.02</v>
      </c>
      <c r="H350" s="13">
        <v>7</v>
      </c>
      <c r="I350" s="13">
        <v>9.1069999999999993</v>
      </c>
      <c r="J350">
        <v>191.24700000000001</v>
      </c>
      <c r="K350" s="1">
        <v>43552</v>
      </c>
      <c r="L350" s="2">
        <v>0.73472222222222217</v>
      </c>
      <c r="M350" t="s">
        <v>29</v>
      </c>
      <c r="N350">
        <v>182.14</v>
      </c>
      <c r="O350">
        <v>4.7619047620000003</v>
      </c>
      <c r="P350">
        <v>9.1069999999999993</v>
      </c>
      <c r="Q350">
        <v>5.0999999999999996</v>
      </c>
    </row>
    <row r="351" spans="1:17" x14ac:dyDescent="0.35">
      <c r="A351" s="13" t="s">
        <v>385</v>
      </c>
      <c r="B351" s="13" t="s">
        <v>42</v>
      </c>
      <c r="C351" s="13" t="s">
        <v>43</v>
      </c>
      <c r="D351" s="13" t="s">
        <v>27</v>
      </c>
      <c r="E351" s="13" t="s">
        <v>21</v>
      </c>
      <c r="F351" s="13" t="s">
        <v>22</v>
      </c>
      <c r="G351" s="13">
        <v>13.5</v>
      </c>
      <c r="H351" s="13">
        <v>10</v>
      </c>
      <c r="I351" s="13">
        <v>6.75</v>
      </c>
      <c r="J351">
        <v>141.75</v>
      </c>
      <c r="K351" s="1">
        <v>43523</v>
      </c>
      <c r="L351" s="2">
        <v>0.46249999999999997</v>
      </c>
      <c r="M351" t="s">
        <v>33</v>
      </c>
      <c r="N351">
        <v>135</v>
      </c>
      <c r="O351">
        <v>4.7619047620000003</v>
      </c>
      <c r="P351">
        <v>6.75</v>
      </c>
      <c r="Q351">
        <v>4.8</v>
      </c>
    </row>
    <row r="352" spans="1:17" x14ac:dyDescent="0.35">
      <c r="A352" s="13" t="s">
        <v>386</v>
      </c>
      <c r="B352" s="13" t="s">
        <v>25</v>
      </c>
      <c r="C352" s="13" t="s">
        <v>26</v>
      </c>
      <c r="D352" s="13" t="s">
        <v>20</v>
      </c>
      <c r="E352" s="13" t="s">
        <v>21</v>
      </c>
      <c r="F352" s="13" t="s">
        <v>46</v>
      </c>
      <c r="G352" s="13">
        <v>99.3</v>
      </c>
      <c r="H352" s="13">
        <v>10</v>
      </c>
      <c r="I352" s="13">
        <v>49.65</v>
      </c>
      <c r="J352">
        <v>1042.6500000000001</v>
      </c>
      <c r="K352" s="1">
        <v>43511</v>
      </c>
      <c r="L352" s="2">
        <v>0.62013888888888891</v>
      </c>
      <c r="M352" t="s">
        <v>33</v>
      </c>
      <c r="N352">
        <v>993</v>
      </c>
      <c r="O352">
        <v>4.7619047620000003</v>
      </c>
      <c r="P352">
        <v>49.65</v>
      </c>
      <c r="Q352">
        <v>6.6</v>
      </c>
    </row>
    <row r="353" spans="1:17" x14ac:dyDescent="0.35">
      <c r="A353" s="13" t="s">
        <v>387</v>
      </c>
      <c r="B353" s="13" t="s">
        <v>18</v>
      </c>
      <c r="C353" s="13" t="s">
        <v>19</v>
      </c>
      <c r="D353" s="13" t="s">
        <v>27</v>
      </c>
      <c r="E353" s="13" t="s">
        <v>31</v>
      </c>
      <c r="F353" s="13" t="s">
        <v>28</v>
      </c>
      <c r="G353" s="13">
        <v>51.69</v>
      </c>
      <c r="H353" s="13">
        <v>7</v>
      </c>
      <c r="I353" s="13">
        <v>18.0915</v>
      </c>
      <c r="J353">
        <v>379.92149999999998</v>
      </c>
      <c r="K353" s="1">
        <v>43491</v>
      </c>
      <c r="L353" s="2">
        <v>0.76527777777777783</v>
      </c>
      <c r="M353" t="s">
        <v>29</v>
      </c>
      <c r="N353">
        <v>361.83</v>
      </c>
      <c r="O353">
        <v>4.7619047620000003</v>
      </c>
      <c r="P353">
        <v>18.0915</v>
      </c>
      <c r="Q353">
        <v>5.5</v>
      </c>
    </row>
    <row r="354" spans="1:17" x14ac:dyDescent="0.35">
      <c r="A354" s="13" t="s">
        <v>388</v>
      </c>
      <c r="B354" s="13" t="s">
        <v>42</v>
      </c>
      <c r="C354" s="13" t="s">
        <v>43</v>
      </c>
      <c r="D354" s="13" t="s">
        <v>20</v>
      </c>
      <c r="E354" s="13" t="s">
        <v>21</v>
      </c>
      <c r="F354" s="13" t="s">
        <v>46</v>
      </c>
      <c r="G354" s="13">
        <v>54.73</v>
      </c>
      <c r="H354" s="13">
        <v>7</v>
      </c>
      <c r="I354" s="13">
        <v>19.1555</v>
      </c>
      <c r="J354">
        <v>402.26549999999997</v>
      </c>
      <c r="K354" s="1">
        <v>43538</v>
      </c>
      <c r="L354" s="2">
        <v>0.79305555555555562</v>
      </c>
      <c r="M354" t="s">
        <v>33</v>
      </c>
      <c r="N354">
        <v>383.11</v>
      </c>
      <c r="O354">
        <v>4.7619047620000003</v>
      </c>
      <c r="P354">
        <v>19.1555</v>
      </c>
      <c r="Q354">
        <v>8.5</v>
      </c>
    </row>
    <row r="355" spans="1:17" x14ac:dyDescent="0.35">
      <c r="A355" s="13" t="s">
        <v>389</v>
      </c>
      <c r="B355" s="13" t="s">
        <v>42</v>
      </c>
      <c r="C355" s="13" t="s">
        <v>43</v>
      </c>
      <c r="D355" s="13" t="s">
        <v>20</v>
      </c>
      <c r="E355" s="13" t="s">
        <v>31</v>
      </c>
      <c r="F355" s="13" t="s">
        <v>32</v>
      </c>
      <c r="G355" s="13">
        <v>27</v>
      </c>
      <c r="H355" s="13">
        <v>9</v>
      </c>
      <c r="I355" s="13">
        <v>12.15</v>
      </c>
      <c r="J355">
        <v>255.15</v>
      </c>
      <c r="K355" s="1">
        <v>43526</v>
      </c>
      <c r="L355" s="2">
        <v>0.59444444444444444</v>
      </c>
      <c r="M355" t="s">
        <v>29</v>
      </c>
      <c r="N355">
        <v>243</v>
      </c>
      <c r="O355">
        <v>4.7619047620000003</v>
      </c>
      <c r="P355">
        <v>12.15</v>
      </c>
      <c r="Q355">
        <v>4.8</v>
      </c>
    </row>
    <row r="356" spans="1:17" x14ac:dyDescent="0.35">
      <c r="A356" s="13" t="s">
        <v>390</v>
      </c>
      <c r="B356" s="13" t="s">
        <v>25</v>
      </c>
      <c r="C356" s="13" t="s">
        <v>26</v>
      </c>
      <c r="D356" s="13" t="s">
        <v>27</v>
      </c>
      <c r="E356" s="13" t="s">
        <v>21</v>
      </c>
      <c r="F356" s="13" t="s">
        <v>28</v>
      </c>
      <c r="G356" s="13">
        <v>30.24</v>
      </c>
      <c r="H356" s="13">
        <v>1</v>
      </c>
      <c r="I356" s="13">
        <v>1.512</v>
      </c>
      <c r="J356">
        <v>31.751999999999999</v>
      </c>
      <c r="K356" s="1">
        <v>43528</v>
      </c>
      <c r="L356" s="2">
        <v>0.65555555555555556</v>
      </c>
      <c r="M356" t="s">
        <v>29</v>
      </c>
      <c r="N356">
        <v>30.24</v>
      </c>
      <c r="O356">
        <v>4.7619047620000003</v>
      </c>
      <c r="P356">
        <v>1.512</v>
      </c>
      <c r="Q356">
        <v>8.4</v>
      </c>
    </row>
    <row r="357" spans="1:17" x14ac:dyDescent="0.35">
      <c r="A357" s="13" t="s">
        <v>391</v>
      </c>
      <c r="B357" s="13" t="s">
        <v>42</v>
      </c>
      <c r="C357" s="13" t="s">
        <v>43</v>
      </c>
      <c r="D357" s="13" t="s">
        <v>20</v>
      </c>
      <c r="E357" s="13" t="s">
        <v>21</v>
      </c>
      <c r="F357" s="13" t="s">
        <v>44</v>
      </c>
      <c r="G357" s="13">
        <v>89.14</v>
      </c>
      <c r="H357" s="13">
        <v>4</v>
      </c>
      <c r="I357" s="13">
        <v>17.827999999999999</v>
      </c>
      <c r="J357">
        <v>374.38799999999998</v>
      </c>
      <c r="K357" s="1">
        <v>43472</v>
      </c>
      <c r="L357" s="2">
        <v>0.51388888888888895</v>
      </c>
      <c r="M357" t="s">
        <v>33</v>
      </c>
      <c r="N357">
        <v>356.56</v>
      </c>
      <c r="O357">
        <v>4.7619047620000003</v>
      </c>
      <c r="P357">
        <v>17.827999999999999</v>
      </c>
      <c r="Q357">
        <v>7.8</v>
      </c>
    </row>
    <row r="358" spans="1:17" x14ac:dyDescent="0.35">
      <c r="A358" s="13" t="s">
        <v>392</v>
      </c>
      <c r="B358" s="13" t="s">
        <v>25</v>
      </c>
      <c r="C358" s="13" t="s">
        <v>26</v>
      </c>
      <c r="D358" s="13" t="s">
        <v>27</v>
      </c>
      <c r="E358" s="13" t="s">
        <v>21</v>
      </c>
      <c r="F358" s="13" t="s">
        <v>46</v>
      </c>
      <c r="G358" s="13">
        <v>37.549999999999997</v>
      </c>
      <c r="H358" s="13">
        <v>10</v>
      </c>
      <c r="I358" s="13">
        <v>18.774999999999999</v>
      </c>
      <c r="J358">
        <v>394.27499999999998</v>
      </c>
      <c r="K358" s="1">
        <v>43532</v>
      </c>
      <c r="L358" s="2">
        <v>0.8340277777777777</v>
      </c>
      <c r="M358" t="s">
        <v>33</v>
      </c>
      <c r="N358">
        <v>375.5</v>
      </c>
      <c r="O358">
        <v>4.7619047620000003</v>
      </c>
      <c r="P358">
        <v>18.774999999999999</v>
      </c>
      <c r="Q358">
        <v>9.3000000000000007</v>
      </c>
    </row>
    <row r="359" spans="1:17" x14ac:dyDescent="0.35">
      <c r="A359" s="13" t="s">
        <v>393</v>
      </c>
      <c r="B359" s="13" t="s">
        <v>25</v>
      </c>
      <c r="C359" s="13" t="s">
        <v>26</v>
      </c>
      <c r="D359" s="13" t="s">
        <v>27</v>
      </c>
      <c r="E359" s="13" t="s">
        <v>21</v>
      </c>
      <c r="F359" s="13" t="s">
        <v>36</v>
      </c>
      <c r="G359" s="13">
        <v>95.44</v>
      </c>
      <c r="H359" s="13">
        <v>10</v>
      </c>
      <c r="I359" s="13">
        <v>47.72</v>
      </c>
      <c r="J359">
        <v>1002.12</v>
      </c>
      <c r="K359" s="1">
        <v>43474</v>
      </c>
      <c r="L359" s="2">
        <v>0.57291666666666663</v>
      </c>
      <c r="M359" t="s">
        <v>29</v>
      </c>
      <c r="N359">
        <v>954.4</v>
      </c>
      <c r="O359">
        <v>4.7619047620000003</v>
      </c>
      <c r="P359">
        <v>47.72</v>
      </c>
      <c r="Q359">
        <v>5.2</v>
      </c>
    </row>
    <row r="360" spans="1:17" x14ac:dyDescent="0.35">
      <c r="A360" s="13" t="s">
        <v>394</v>
      </c>
      <c r="B360" s="13" t="s">
        <v>42</v>
      </c>
      <c r="C360" s="13" t="s">
        <v>43</v>
      </c>
      <c r="D360" s="13" t="s">
        <v>27</v>
      </c>
      <c r="E360" s="13" t="s">
        <v>31</v>
      </c>
      <c r="F360" s="13" t="s">
        <v>28</v>
      </c>
      <c r="G360" s="13">
        <v>27.5</v>
      </c>
      <c r="H360" s="13">
        <v>3</v>
      </c>
      <c r="I360" s="13">
        <v>4.125</v>
      </c>
      <c r="J360">
        <v>86.625</v>
      </c>
      <c r="K360" s="1">
        <v>43525</v>
      </c>
      <c r="L360" s="2">
        <v>0.65277777777777779</v>
      </c>
      <c r="M360" t="s">
        <v>23</v>
      </c>
      <c r="N360">
        <v>82.5</v>
      </c>
      <c r="O360">
        <v>4.7619047620000003</v>
      </c>
      <c r="P360">
        <v>4.125</v>
      </c>
      <c r="Q360">
        <v>6.5</v>
      </c>
    </row>
    <row r="361" spans="1:17" x14ac:dyDescent="0.35">
      <c r="A361" s="13" t="s">
        <v>395</v>
      </c>
      <c r="B361" s="13" t="s">
        <v>42</v>
      </c>
      <c r="C361" s="13" t="s">
        <v>43</v>
      </c>
      <c r="D361" s="13" t="s">
        <v>27</v>
      </c>
      <c r="E361" s="13" t="s">
        <v>31</v>
      </c>
      <c r="F361" s="13" t="s">
        <v>36</v>
      </c>
      <c r="G361" s="13">
        <v>74.97</v>
      </c>
      <c r="H361" s="13">
        <v>1</v>
      </c>
      <c r="I361" s="13">
        <v>3.7484999999999999</v>
      </c>
      <c r="J361">
        <v>78.718500000000006</v>
      </c>
      <c r="K361" s="1">
        <v>43540</v>
      </c>
      <c r="L361" s="2">
        <v>0.70694444444444438</v>
      </c>
      <c r="M361" t="s">
        <v>29</v>
      </c>
      <c r="N361">
        <v>74.97</v>
      </c>
      <c r="O361">
        <v>4.7619047620000003</v>
      </c>
      <c r="P361">
        <v>3.7484999999999999</v>
      </c>
      <c r="Q361">
        <v>5.6</v>
      </c>
    </row>
    <row r="362" spans="1:17" x14ac:dyDescent="0.35">
      <c r="A362" s="13" t="s">
        <v>396</v>
      </c>
      <c r="B362" s="13" t="s">
        <v>18</v>
      </c>
      <c r="C362" s="13" t="s">
        <v>19</v>
      </c>
      <c r="D362" s="13" t="s">
        <v>20</v>
      </c>
      <c r="E362" s="13" t="s">
        <v>31</v>
      </c>
      <c r="F362" s="13" t="s">
        <v>44</v>
      </c>
      <c r="G362" s="13">
        <v>80.959999999999994</v>
      </c>
      <c r="H362" s="13">
        <v>8</v>
      </c>
      <c r="I362" s="13">
        <v>32.384</v>
      </c>
      <c r="J362">
        <v>680.06399999999996</v>
      </c>
      <c r="K362" s="1">
        <v>43513</v>
      </c>
      <c r="L362" s="2">
        <v>0.46666666666666662</v>
      </c>
      <c r="M362" t="s">
        <v>33</v>
      </c>
      <c r="N362">
        <v>647.67999999999995</v>
      </c>
      <c r="O362">
        <v>4.7619047620000003</v>
      </c>
      <c r="P362">
        <v>32.384</v>
      </c>
      <c r="Q362">
        <v>7.4</v>
      </c>
    </row>
    <row r="363" spans="1:17" x14ac:dyDescent="0.35">
      <c r="A363" s="13" t="s">
        <v>397</v>
      </c>
      <c r="B363" s="13" t="s">
        <v>25</v>
      </c>
      <c r="C363" s="13" t="s">
        <v>26</v>
      </c>
      <c r="D363" s="13" t="s">
        <v>27</v>
      </c>
      <c r="E363" s="13" t="s">
        <v>21</v>
      </c>
      <c r="F363" s="13" t="s">
        <v>44</v>
      </c>
      <c r="G363" s="13">
        <v>94.47</v>
      </c>
      <c r="H363" s="13">
        <v>8</v>
      </c>
      <c r="I363" s="13">
        <v>37.787999999999997</v>
      </c>
      <c r="J363">
        <v>793.548</v>
      </c>
      <c r="K363" s="1">
        <v>43523</v>
      </c>
      <c r="L363" s="2">
        <v>0.6333333333333333</v>
      </c>
      <c r="M363" t="s">
        <v>29</v>
      </c>
      <c r="N363">
        <v>755.76</v>
      </c>
      <c r="O363">
        <v>4.7619047620000003</v>
      </c>
      <c r="P363">
        <v>37.787999999999997</v>
      </c>
      <c r="Q363">
        <v>9.1</v>
      </c>
    </row>
    <row r="364" spans="1:17" x14ac:dyDescent="0.35">
      <c r="A364" s="13" t="s">
        <v>398</v>
      </c>
      <c r="B364" s="13" t="s">
        <v>25</v>
      </c>
      <c r="C364" s="13" t="s">
        <v>26</v>
      </c>
      <c r="D364" s="13" t="s">
        <v>27</v>
      </c>
      <c r="E364" s="13" t="s">
        <v>31</v>
      </c>
      <c r="F364" s="13" t="s">
        <v>44</v>
      </c>
      <c r="G364" s="13">
        <v>99.79</v>
      </c>
      <c r="H364" s="13">
        <v>2</v>
      </c>
      <c r="I364" s="13">
        <v>9.9789999999999992</v>
      </c>
      <c r="J364">
        <v>209.559</v>
      </c>
      <c r="K364" s="1">
        <v>43531</v>
      </c>
      <c r="L364" s="2">
        <v>0.85902777777777783</v>
      </c>
      <c r="M364" t="s">
        <v>23</v>
      </c>
      <c r="N364">
        <v>199.58</v>
      </c>
      <c r="O364">
        <v>4.7619047620000003</v>
      </c>
      <c r="P364">
        <v>9.9789999999999992</v>
      </c>
      <c r="Q364">
        <v>8</v>
      </c>
    </row>
    <row r="365" spans="1:17" x14ac:dyDescent="0.35">
      <c r="A365" s="13" t="s">
        <v>399</v>
      </c>
      <c r="B365" s="13" t="s">
        <v>18</v>
      </c>
      <c r="C365" s="13" t="s">
        <v>19</v>
      </c>
      <c r="D365" s="13" t="s">
        <v>27</v>
      </c>
      <c r="E365" s="13" t="s">
        <v>31</v>
      </c>
      <c r="F365" s="13" t="s">
        <v>32</v>
      </c>
      <c r="G365" s="13">
        <v>73.22</v>
      </c>
      <c r="H365" s="13">
        <v>6</v>
      </c>
      <c r="I365" s="13">
        <v>21.966000000000001</v>
      </c>
      <c r="J365">
        <v>461.286</v>
      </c>
      <c r="K365" s="1">
        <v>43486</v>
      </c>
      <c r="L365" s="2">
        <v>0.73888888888888893</v>
      </c>
      <c r="M365" t="s">
        <v>29</v>
      </c>
      <c r="N365">
        <v>439.32</v>
      </c>
      <c r="O365">
        <v>4.7619047620000003</v>
      </c>
      <c r="P365">
        <v>21.966000000000001</v>
      </c>
      <c r="Q365">
        <v>7.2</v>
      </c>
    </row>
    <row r="366" spans="1:17" x14ac:dyDescent="0.35">
      <c r="A366" s="13" t="s">
        <v>400</v>
      </c>
      <c r="B366" s="13" t="s">
        <v>25</v>
      </c>
      <c r="C366" s="13" t="s">
        <v>26</v>
      </c>
      <c r="D366" s="13" t="s">
        <v>27</v>
      </c>
      <c r="E366" s="13" t="s">
        <v>21</v>
      </c>
      <c r="F366" s="13" t="s">
        <v>44</v>
      </c>
      <c r="G366" s="13">
        <v>41.24</v>
      </c>
      <c r="H366" s="13">
        <v>4</v>
      </c>
      <c r="I366" s="13">
        <v>8.2479999999999993</v>
      </c>
      <c r="J366">
        <v>173.208</v>
      </c>
      <c r="K366" s="1">
        <v>43515</v>
      </c>
      <c r="L366" s="2">
        <v>0.68263888888888891</v>
      </c>
      <c r="M366" t="s">
        <v>29</v>
      </c>
      <c r="N366">
        <v>164.96</v>
      </c>
      <c r="O366">
        <v>4.7619047620000003</v>
      </c>
      <c r="P366">
        <v>8.2479999999999993</v>
      </c>
      <c r="Q366">
        <v>7.1</v>
      </c>
    </row>
    <row r="367" spans="1:17" x14ac:dyDescent="0.35">
      <c r="A367" s="13" t="s">
        <v>401</v>
      </c>
      <c r="B367" s="13" t="s">
        <v>25</v>
      </c>
      <c r="C367" s="13" t="s">
        <v>26</v>
      </c>
      <c r="D367" s="13" t="s">
        <v>27</v>
      </c>
      <c r="E367" s="13" t="s">
        <v>21</v>
      </c>
      <c r="F367" s="13" t="s">
        <v>46</v>
      </c>
      <c r="G367" s="13">
        <v>81.680000000000007</v>
      </c>
      <c r="H367" s="13">
        <v>4</v>
      </c>
      <c r="I367" s="13">
        <v>16.335999999999999</v>
      </c>
      <c r="J367">
        <v>343.05599999999998</v>
      </c>
      <c r="K367" s="1">
        <v>43471</v>
      </c>
      <c r="L367" s="2">
        <v>0.5083333333333333</v>
      </c>
      <c r="M367" t="s">
        <v>29</v>
      </c>
      <c r="N367">
        <v>326.72000000000003</v>
      </c>
      <c r="O367">
        <v>4.7619047620000003</v>
      </c>
      <c r="P367">
        <v>16.335999999999999</v>
      </c>
      <c r="Q367">
        <v>9.1</v>
      </c>
    </row>
    <row r="368" spans="1:17" x14ac:dyDescent="0.35">
      <c r="A368" s="13" t="s">
        <v>402</v>
      </c>
      <c r="B368" s="13" t="s">
        <v>25</v>
      </c>
      <c r="C368" s="13" t="s">
        <v>26</v>
      </c>
      <c r="D368" s="13" t="s">
        <v>27</v>
      </c>
      <c r="E368" s="13" t="s">
        <v>21</v>
      </c>
      <c r="F368" s="13" t="s">
        <v>28</v>
      </c>
      <c r="G368" s="13">
        <v>51.32</v>
      </c>
      <c r="H368" s="13">
        <v>9</v>
      </c>
      <c r="I368" s="13">
        <v>23.094000000000001</v>
      </c>
      <c r="J368">
        <v>484.97399999999999</v>
      </c>
      <c r="K368" s="1">
        <v>43538</v>
      </c>
      <c r="L368" s="2">
        <v>0.81458333333333333</v>
      </c>
      <c r="M368" t="s">
        <v>29</v>
      </c>
      <c r="N368">
        <v>461.88</v>
      </c>
      <c r="O368">
        <v>4.7619047620000003</v>
      </c>
      <c r="P368">
        <v>23.094000000000001</v>
      </c>
      <c r="Q368">
        <v>5.6</v>
      </c>
    </row>
    <row r="369" spans="1:17" x14ac:dyDescent="0.35">
      <c r="A369" s="13" t="s">
        <v>403</v>
      </c>
      <c r="B369" s="13" t="s">
        <v>18</v>
      </c>
      <c r="C369" s="13" t="s">
        <v>19</v>
      </c>
      <c r="D369" s="13" t="s">
        <v>20</v>
      </c>
      <c r="E369" s="13" t="s">
        <v>31</v>
      </c>
      <c r="F369" s="13" t="s">
        <v>32</v>
      </c>
      <c r="G369" s="13">
        <v>65.94</v>
      </c>
      <c r="H369" s="13">
        <v>4</v>
      </c>
      <c r="I369" s="13">
        <v>13.188000000000001</v>
      </c>
      <c r="J369">
        <v>276.94799999999998</v>
      </c>
      <c r="K369" s="1">
        <v>43548</v>
      </c>
      <c r="L369" s="2">
        <v>0.4368055555555555</v>
      </c>
      <c r="M369" t="s">
        <v>29</v>
      </c>
      <c r="N369">
        <v>263.76</v>
      </c>
      <c r="O369">
        <v>4.7619047620000003</v>
      </c>
      <c r="P369">
        <v>13.188000000000001</v>
      </c>
      <c r="Q369">
        <v>6</v>
      </c>
    </row>
    <row r="370" spans="1:17" x14ac:dyDescent="0.35">
      <c r="A370" s="13" t="s">
        <v>404</v>
      </c>
      <c r="B370" s="13" t="s">
        <v>25</v>
      </c>
      <c r="C370" s="13" t="s">
        <v>26</v>
      </c>
      <c r="D370" s="13" t="s">
        <v>27</v>
      </c>
      <c r="E370" s="13" t="s">
        <v>21</v>
      </c>
      <c r="F370" s="13" t="s">
        <v>36</v>
      </c>
      <c r="G370" s="13">
        <v>14.36</v>
      </c>
      <c r="H370" s="13">
        <v>10</v>
      </c>
      <c r="I370" s="13">
        <v>7.18</v>
      </c>
      <c r="J370">
        <v>150.78</v>
      </c>
      <c r="K370" s="1">
        <v>43492</v>
      </c>
      <c r="L370" s="2">
        <v>0.60277777777777775</v>
      </c>
      <c r="M370" t="s">
        <v>29</v>
      </c>
      <c r="N370">
        <v>143.6</v>
      </c>
      <c r="O370">
        <v>4.7619047620000003</v>
      </c>
      <c r="P370">
        <v>7.18</v>
      </c>
      <c r="Q370">
        <v>5.4</v>
      </c>
    </row>
    <row r="371" spans="1:17" x14ac:dyDescent="0.35">
      <c r="A371" s="13" t="s">
        <v>405</v>
      </c>
      <c r="B371" s="13" t="s">
        <v>18</v>
      </c>
      <c r="C371" s="13" t="s">
        <v>19</v>
      </c>
      <c r="D371" s="13" t="s">
        <v>20</v>
      </c>
      <c r="E371" s="13" t="s">
        <v>31</v>
      </c>
      <c r="F371" s="13" t="s">
        <v>28</v>
      </c>
      <c r="G371" s="13">
        <v>21.5</v>
      </c>
      <c r="H371" s="13">
        <v>9</v>
      </c>
      <c r="I371" s="13">
        <v>9.6750000000000007</v>
      </c>
      <c r="J371">
        <v>203.17500000000001</v>
      </c>
      <c r="K371" s="1">
        <v>43530</v>
      </c>
      <c r="L371" s="2">
        <v>0.53194444444444444</v>
      </c>
      <c r="M371" t="s">
        <v>33</v>
      </c>
      <c r="N371">
        <v>193.5</v>
      </c>
      <c r="O371">
        <v>4.7619047620000003</v>
      </c>
      <c r="P371">
        <v>9.6750000000000007</v>
      </c>
      <c r="Q371">
        <v>7.8</v>
      </c>
    </row>
    <row r="372" spans="1:17" x14ac:dyDescent="0.35">
      <c r="A372" s="13" t="s">
        <v>406</v>
      </c>
      <c r="B372" s="13" t="s">
        <v>42</v>
      </c>
      <c r="C372" s="13" t="s">
        <v>43</v>
      </c>
      <c r="D372" s="13" t="s">
        <v>20</v>
      </c>
      <c r="E372" s="13" t="s">
        <v>21</v>
      </c>
      <c r="F372" s="13" t="s">
        <v>28</v>
      </c>
      <c r="G372" s="13">
        <v>26.26</v>
      </c>
      <c r="H372" s="13">
        <v>7</v>
      </c>
      <c r="I372" s="13">
        <v>9.1910000000000007</v>
      </c>
      <c r="J372">
        <v>193.011</v>
      </c>
      <c r="K372" s="1">
        <v>43498</v>
      </c>
      <c r="L372" s="2">
        <v>0.81944444444444453</v>
      </c>
      <c r="M372" t="s">
        <v>29</v>
      </c>
      <c r="N372">
        <v>183.82</v>
      </c>
      <c r="O372">
        <v>4.7619047620000003</v>
      </c>
      <c r="P372">
        <v>9.1910000000000007</v>
      </c>
      <c r="Q372">
        <v>9.9</v>
      </c>
    </row>
    <row r="373" spans="1:17" x14ac:dyDescent="0.35">
      <c r="A373" s="13" t="s">
        <v>407</v>
      </c>
      <c r="B373" s="13" t="s">
        <v>42</v>
      </c>
      <c r="C373" s="13" t="s">
        <v>43</v>
      </c>
      <c r="D373" s="13" t="s">
        <v>27</v>
      </c>
      <c r="E373" s="13" t="s">
        <v>21</v>
      </c>
      <c r="F373" s="13" t="s">
        <v>46</v>
      </c>
      <c r="G373" s="13">
        <v>60.96</v>
      </c>
      <c r="H373" s="13">
        <v>2</v>
      </c>
      <c r="I373" s="13">
        <v>6.0960000000000001</v>
      </c>
      <c r="J373">
        <v>128.01599999999999</v>
      </c>
      <c r="K373" s="1">
        <v>43490</v>
      </c>
      <c r="L373" s="2">
        <v>0.81874999999999998</v>
      </c>
      <c r="M373" t="s">
        <v>33</v>
      </c>
      <c r="N373">
        <v>121.92</v>
      </c>
      <c r="O373">
        <v>4.7619047620000003</v>
      </c>
      <c r="P373">
        <v>6.0960000000000001</v>
      </c>
      <c r="Q373">
        <v>4.9000000000000004</v>
      </c>
    </row>
    <row r="374" spans="1:17" x14ac:dyDescent="0.35">
      <c r="A374" s="13" t="s">
        <v>408</v>
      </c>
      <c r="B374" s="13" t="s">
        <v>25</v>
      </c>
      <c r="C374" s="13" t="s">
        <v>26</v>
      </c>
      <c r="D374" s="13" t="s">
        <v>27</v>
      </c>
      <c r="E374" s="13" t="s">
        <v>21</v>
      </c>
      <c r="F374" s="13" t="s">
        <v>32</v>
      </c>
      <c r="G374" s="13">
        <v>70.11</v>
      </c>
      <c r="H374" s="13">
        <v>6</v>
      </c>
      <c r="I374" s="13">
        <v>21.033000000000001</v>
      </c>
      <c r="J374">
        <v>441.69299999999998</v>
      </c>
      <c r="K374" s="1">
        <v>43538</v>
      </c>
      <c r="L374" s="2">
        <v>0.74583333333333324</v>
      </c>
      <c r="M374" t="s">
        <v>23</v>
      </c>
      <c r="N374">
        <v>420.66</v>
      </c>
      <c r="O374">
        <v>4.7619047620000003</v>
      </c>
      <c r="P374">
        <v>21.033000000000001</v>
      </c>
      <c r="Q374">
        <v>5.2</v>
      </c>
    </row>
    <row r="375" spans="1:17" x14ac:dyDescent="0.35">
      <c r="A375" s="13" t="s">
        <v>409</v>
      </c>
      <c r="B375" s="13" t="s">
        <v>25</v>
      </c>
      <c r="C375" s="13" t="s">
        <v>26</v>
      </c>
      <c r="D375" s="13" t="s">
        <v>27</v>
      </c>
      <c r="E375" s="13" t="s">
        <v>31</v>
      </c>
      <c r="F375" s="13" t="s">
        <v>46</v>
      </c>
      <c r="G375" s="13">
        <v>42.08</v>
      </c>
      <c r="H375" s="13">
        <v>6</v>
      </c>
      <c r="I375" s="13">
        <v>12.624000000000001</v>
      </c>
      <c r="J375">
        <v>265.10399999999998</v>
      </c>
      <c r="K375" s="1">
        <v>43494</v>
      </c>
      <c r="L375" s="2">
        <v>0.51736111111111105</v>
      </c>
      <c r="M375" t="s">
        <v>29</v>
      </c>
      <c r="N375">
        <v>252.48</v>
      </c>
      <c r="O375">
        <v>4.7619047620000003</v>
      </c>
      <c r="P375">
        <v>12.624000000000001</v>
      </c>
      <c r="Q375">
        <v>8.9</v>
      </c>
    </row>
    <row r="376" spans="1:17" x14ac:dyDescent="0.35">
      <c r="A376" s="13" t="s">
        <v>410</v>
      </c>
      <c r="B376" s="13" t="s">
        <v>18</v>
      </c>
      <c r="C376" s="13" t="s">
        <v>19</v>
      </c>
      <c r="D376" s="13" t="s">
        <v>27</v>
      </c>
      <c r="E376" s="13" t="s">
        <v>21</v>
      </c>
      <c r="F376" s="13" t="s">
        <v>32</v>
      </c>
      <c r="G376" s="13">
        <v>67.09</v>
      </c>
      <c r="H376" s="13">
        <v>5</v>
      </c>
      <c r="I376" s="13">
        <v>16.772500000000001</v>
      </c>
      <c r="J376">
        <v>352.22250000000003</v>
      </c>
      <c r="K376" s="1">
        <v>43468</v>
      </c>
      <c r="L376" s="2">
        <v>0.69930555555555562</v>
      </c>
      <c r="M376" t="s">
        <v>33</v>
      </c>
      <c r="N376">
        <v>335.45</v>
      </c>
      <c r="O376">
        <v>4.7619047620000003</v>
      </c>
      <c r="P376">
        <v>16.772500000000001</v>
      </c>
      <c r="Q376">
        <v>9.1</v>
      </c>
    </row>
    <row r="377" spans="1:17" x14ac:dyDescent="0.35">
      <c r="A377" s="13" t="s">
        <v>411</v>
      </c>
      <c r="B377" s="13" t="s">
        <v>18</v>
      </c>
      <c r="C377" s="13" t="s">
        <v>19</v>
      </c>
      <c r="D377" s="13" t="s">
        <v>20</v>
      </c>
      <c r="E377" s="13" t="s">
        <v>21</v>
      </c>
      <c r="F377" s="13" t="s">
        <v>46</v>
      </c>
      <c r="G377" s="13">
        <v>96.7</v>
      </c>
      <c r="H377" s="13">
        <v>5</v>
      </c>
      <c r="I377" s="13">
        <v>24.175000000000001</v>
      </c>
      <c r="J377">
        <v>507.67500000000001</v>
      </c>
      <c r="K377" s="1">
        <v>43479</v>
      </c>
      <c r="L377" s="2">
        <v>0.53611111111111109</v>
      </c>
      <c r="M377" t="s">
        <v>23</v>
      </c>
      <c r="N377">
        <v>483.5</v>
      </c>
      <c r="O377">
        <v>4.7619047620000003</v>
      </c>
      <c r="P377">
        <v>24.175000000000001</v>
      </c>
      <c r="Q377">
        <v>7</v>
      </c>
    </row>
    <row r="378" spans="1:17" x14ac:dyDescent="0.35">
      <c r="A378" s="13" t="s">
        <v>412</v>
      </c>
      <c r="B378" s="13" t="s">
        <v>42</v>
      </c>
      <c r="C378" s="13" t="s">
        <v>43</v>
      </c>
      <c r="D378" s="13" t="s">
        <v>20</v>
      </c>
      <c r="E378" s="13" t="s">
        <v>21</v>
      </c>
      <c r="F378" s="13" t="s">
        <v>32</v>
      </c>
      <c r="G378" s="13">
        <v>35.380000000000003</v>
      </c>
      <c r="H378" s="13">
        <v>9</v>
      </c>
      <c r="I378" s="13">
        <v>15.920999999999999</v>
      </c>
      <c r="J378">
        <v>334.34100000000001</v>
      </c>
      <c r="K378" s="1">
        <v>43470</v>
      </c>
      <c r="L378" s="2">
        <v>0.82638888888888884</v>
      </c>
      <c r="M378" t="s">
        <v>33</v>
      </c>
      <c r="N378">
        <v>318.42</v>
      </c>
      <c r="O378">
        <v>4.7619047620000003</v>
      </c>
      <c r="P378">
        <v>15.920999999999999</v>
      </c>
      <c r="Q378">
        <v>9.6</v>
      </c>
    </row>
    <row r="379" spans="1:17" x14ac:dyDescent="0.35">
      <c r="A379" s="13" t="s">
        <v>413</v>
      </c>
      <c r="B379" s="13" t="s">
        <v>25</v>
      </c>
      <c r="C379" s="13" t="s">
        <v>26</v>
      </c>
      <c r="D379" s="13" t="s">
        <v>27</v>
      </c>
      <c r="E379" s="13" t="s">
        <v>31</v>
      </c>
      <c r="F379" s="13" t="s">
        <v>36</v>
      </c>
      <c r="G379" s="13">
        <v>95.49</v>
      </c>
      <c r="H379" s="13">
        <v>7</v>
      </c>
      <c r="I379" s="13">
        <v>33.421500000000002</v>
      </c>
      <c r="J379">
        <v>701.85149999999999</v>
      </c>
      <c r="K379" s="1">
        <v>43518</v>
      </c>
      <c r="L379" s="2">
        <v>0.76180555555555562</v>
      </c>
      <c r="M379" t="s">
        <v>23</v>
      </c>
      <c r="N379">
        <v>668.43</v>
      </c>
      <c r="O379">
        <v>4.7619047620000003</v>
      </c>
      <c r="P379">
        <v>33.421500000000002</v>
      </c>
      <c r="Q379">
        <v>8.6999999999999993</v>
      </c>
    </row>
    <row r="380" spans="1:17" x14ac:dyDescent="0.35">
      <c r="A380" s="13" t="s">
        <v>414</v>
      </c>
      <c r="B380" s="13" t="s">
        <v>25</v>
      </c>
      <c r="C380" s="13" t="s">
        <v>26</v>
      </c>
      <c r="D380" s="13" t="s">
        <v>20</v>
      </c>
      <c r="E380" s="13" t="s">
        <v>31</v>
      </c>
      <c r="F380" s="13" t="s">
        <v>46</v>
      </c>
      <c r="G380" s="13">
        <v>96.98</v>
      </c>
      <c r="H380" s="13">
        <v>4</v>
      </c>
      <c r="I380" s="13">
        <v>19.396000000000001</v>
      </c>
      <c r="J380">
        <v>407.31599999999997</v>
      </c>
      <c r="K380" s="1">
        <v>43502</v>
      </c>
      <c r="L380" s="2">
        <v>0.72222222222222221</v>
      </c>
      <c r="M380" t="s">
        <v>23</v>
      </c>
      <c r="N380">
        <v>387.92</v>
      </c>
      <c r="O380">
        <v>4.7619047620000003</v>
      </c>
      <c r="P380">
        <v>19.396000000000001</v>
      </c>
      <c r="Q380">
        <v>9.4</v>
      </c>
    </row>
    <row r="381" spans="1:17" x14ac:dyDescent="0.35">
      <c r="A381" s="13" t="s">
        <v>415</v>
      </c>
      <c r="B381" s="13" t="s">
        <v>42</v>
      </c>
      <c r="C381" s="13" t="s">
        <v>43</v>
      </c>
      <c r="D381" s="13" t="s">
        <v>27</v>
      </c>
      <c r="E381" s="13" t="s">
        <v>21</v>
      </c>
      <c r="F381" s="13" t="s">
        <v>28</v>
      </c>
      <c r="G381" s="13">
        <v>23.65</v>
      </c>
      <c r="H381" s="13">
        <v>4</v>
      </c>
      <c r="I381" s="13">
        <v>4.7300000000000004</v>
      </c>
      <c r="J381">
        <v>99.33</v>
      </c>
      <c r="K381" s="1">
        <v>43495</v>
      </c>
      <c r="L381" s="2">
        <v>0.56388888888888888</v>
      </c>
      <c r="M381" t="s">
        <v>33</v>
      </c>
      <c r="N381">
        <v>94.6</v>
      </c>
      <c r="O381">
        <v>4.7619047620000003</v>
      </c>
      <c r="P381">
        <v>4.7300000000000004</v>
      </c>
      <c r="Q381">
        <v>4</v>
      </c>
    </row>
    <row r="382" spans="1:17" x14ac:dyDescent="0.35">
      <c r="A382" s="13" t="s">
        <v>416</v>
      </c>
      <c r="B382" s="13" t="s">
        <v>18</v>
      </c>
      <c r="C382" s="13" t="s">
        <v>19</v>
      </c>
      <c r="D382" s="13" t="s">
        <v>20</v>
      </c>
      <c r="E382" s="13" t="s">
        <v>31</v>
      </c>
      <c r="F382" s="13" t="s">
        <v>36</v>
      </c>
      <c r="G382" s="13">
        <v>82.33</v>
      </c>
      <c r="H382" s="13">
        <v>4</v>
      </c>
      <c r="I382" s="13">
        <v>16.466000000000001</v>
      </c>
      <c r="J382">
        <v>345.786</v>
      </c>
      <c r="K382" s="1">
        <v>43476</v>
      </c>
      <c r="L382" s="2">
        <v>0.44236111111111115</v>
      </c>
      <c r="M382" t="s">
        <v>33</v>
      </c>
      <c r="N382">
        <v>329.32</v>
      </c>
      <c r="O382">
        <v>4.7619047620000003</v>
      </c>
      <c r="P382">
        <v>16.466000000000001</v>
      </c>
      <c r="Q382">
        <v>7.5</v>
      </c>
    </row>
    <row r="383" spans="1:17" x14ac:dyDescent="0.35">
      <c r="A383" s="13" t="s">
        <v>417</v>
      </c>
      <c r="B383" s="13" t="s">
        <v>25</v>
      </c>
      <c r="C383" s="13" t="s">
        <v>26</v>
      </c>
      <c r="D383" s="13" t="s">
        <v>27</v>
      </c>
      <c r="E383" s="13" t="s">
        <v>21</v>
      </c>
      <c r="F383" s="13" t="s">
        <v>28</v>
      </c>
      <c r="G383" s="13">
        <v>26.61</v>
      </c>
      <c r="H383" s="13">
        <v>2</v>
      </c>
      <c r="I383" s="13">
        <v>2.661</v>
      </c>
      <c r="J383">
        <v>55.881</v>
      </c>
      <c r="K383" s="1">
        <v>43543</v>
      </c>
      <c r="L383" s="2">
        <v>0.60763888888888895</v>
      </c>
      <c r="M383" t="s">
        <v>29</v>
      </c>
      <c r="N383">
        <v>53.22</v>
      </c>
      <c r="O383">
        <v>4.7619047620000003</v>
      </c>
      <c r="P383">
        <v>2.661</v>
      </c>
      <c r="Q383">
        <v>4.2</v>
      </c>
    </row>
    <row r="384" spans="1:17" x14ac:dyDescent="0.35">
      <c r="A384" s="13" t="s">
        <v>418</v>
      </c>
      <c r="B384" s="13" t="s">
        <v>42</v>
      </c>
      <c r="C384" s="13" t="s">
        <v>43</v>
      </c>
      <c r="D384" s="13" t="s">
        <v>27</v>
      </c>
      <c r="E384" s="13" t="s">
        <v>21</v>
      </c>
      <c r="F384" s="13" t="s">
        <v>44</v>
      </c>
      <c r="G384" s="13">
        <v>99.69</v>
      </c>
      <c r="H384" s="13">
        <v>5</v>
      </c>
      <c r="I384" s="13">
        <v>24.922499999999999</v>
      </c>
      <c r="J384">
        <v>523.37249999999995</v>
      </c>
      <c r="K384" s="1">
        <v>43479</v>
      </c>
      <c r="L384" s="2">
        <v>0.50624999999999998</v>
      </c>
      <c r="M384" t="s">
        <v>29</v>
      </c>
      <c r="N384">
        <v>498.45</v>
      </c>
      <c r="O384">
        <v>4.7619047620000003</v>
      </c>
      <c r="P384">
        <v>24.922499999999999</v>
      </c>
      <c r="Q384">
        <v>9.9</v>
      </c>
    </row>
    <row r="385" spans="1:17" x14ac:dyDescent="0.35">
      <c r="A385" s="13" t="s">
        <v>419</v>
      </c>
      <c r="B385" s="13" t="s">
        <v>25</v>
      </c>
      <c r="C385" s="13" t="s">
        <v>26</v>
      </c>
      <c r="D385" s="13" t="s">
        <v>20</v>
      </c>
      <c r="E385" s="13" t="s">
        <v>21</v>
      </c>
      <c r="F385" s="13" t="s">
        <v>44</v>
      </c>
      <c r="G385" s="13">
        <v>74.89</v>
      </c>
      <c r="H385" s="13">
        <v>4</v>
      </c>
      <c r="I385" s="13">
        <v>14.978</v>
      </c>
      <c r="J385">
        <v>314.53800000000001</v>
      </c>
      <c r="K385" s="1">
        <v>43525</v>
      </c>
      <c r="L385" s="2">
        <v>0.64722222222222225</v>
      </c>
      <c r="M385" t="s">
        <v>23</v>
      </c>
      <c r="N385">
        <v>299.56</v>
      </c>
      <c r="O385">
        <v>4.7619047620000003</v>
      </c>
      <c r="P385">
        <v>14.978</v>
      </c>
      <c r="Q385">
        <v>4.2</v>
      </c>
    </row>
    <row r="386" spans="1:17" x14ac:dyDescent="0.35">
      <c r="A386" s="13" t="s">
        <v>420</v>
      </c>
      <c r="B386" s="13" t="s">
        <v>18</v>
      </c>
      <c r="C386" s="13" t="s">
        <v>19</v>
      </c>
      <c r="D386" s="13" t="s">
        <v>27</v>
      </c>
      <c r="E386" s="13" t="s">
        <v>21</v>
      </c>
      <c r="F386" s="13" t="s">
        <v>44</v>
      </c>
      <c r="G386" s="13">
        <v>40.94</v>
      </c>
      <c r="H386" s="13">
        <v>5</v>
      </c>
      <c r="I386" s="13">
        <v>10.234999999999999</v>
      </c>
      <c r="J386">
        <v>214.935</v>
      </c>
      <c r="K386" s="1">
        <v>43471</v>
      </c>
      <c r="L386" s="2">
        <v>0.58194444444444449</v>
      </c>
      <c r="M386" t="s">
        <v>23</v>
      </c>
      <c r="N386">
        <v>204.7</v>
      </c>
      <c r="O386">
        <v>4.7619047620000003</v>
      </c>
      <c r="P386">
        <v>10.234999999999999</v>
      </c>
      <c r="Q386">
        <v>9.9</v>
      </c>
    </row>
    <row r="387" spans="1:17" x14ac:dyDescent="0.35">
      <c r="A387" s="13" t="s">
        <v>421</v>
      </c>
      <c r="B387" s="13" t="s">
        <v>42</v>
      </c>
      <c r="C387" s="13" t="s">
        <v>43</v>
      </c>
      <c r="D387" s="13" t="s">
        <v>20</v>
      </c>
      <c r="E387" s="13" t="s">
        <v>31</v>
      </c>
      <c r="F387" s="13" t="s">
        <v>36</v>
      </c>
      <c r="G387" s="13">
        <v>75.819999999999993</v>
      </c>
      <c r="H387" s="13">
        <v>1</v>
      </c>
      <c r="I387" s="13">
        <v>3.7909999999999999</v>
      </c>
      <c r="J387">
        <v>79.611000000000004</v>
      </c>
      <c r="K387" s="1">
        <v>43496</v>
      </c>
      <c r="L387" s="2">
        <v>0.55486111111111114</v>
      </c>
      <c r="M387" t="s">
        <v>29</v>
      </c>
      <c r="N387">
        <v>75.819999999999993</v>
      </c>
      <c r="O387">
        <v>4.7619047620000003</v>
      </c>
      <c r="P387">
        <v>3.7909999999999999</v>
      </c>
      <c r="Q387">
        <v>5.8</v>
      </c>
    </row>
    <row r="388" spans="1:17" x14ac:dyDescent="0.35">
      <c r="A388" s="13" t="s">
        <v>422</v>
      </c>
      <c r="B388" s="13" t="s">
        <v>25</v>
      </c>
      <c r="C388" s="13" t="s">
        <v>26</v>
      </c>
      <c r="D388" s="13" t="s">
        <v>27</v>
      </c>
      <c r="E388" s="13" t="s">
        <v>31</v>
      </c>
      <c r="F388" s="13" t="s">
        <v>44</v>
      </c>
      <c r="G388" s="13">
        <v>46.77</v>
      </c>
      <c r="H388" s="13">
        <v>6</v>
      </c>
      <c r="I388" s="13">
        <v>14.031000000000001</v>
      </c>
      <c r="J388">
        <v>294.65100000000001</v>
      </c>
      <c r="K388" s="1">
        <v>43535</v>
      </c>
      <c r="L388" s="2">
        <v>0.56736111111111109</v>
      </c>
      <c r="M388" t="s">
        <v>29</v>
      </c>
      <c r="N388">
        <v>280.62</v>
      </c>
      <c r="O388">
        <v>4.7619047620000003</v>
      </c>
      <c r="P388">
        <v>14.031000000000001</v>
      </c>
      <c r="Q388">
        <v>6</v>
      </c>
    </row>
    <row r="389" spans="1:17" x14ac:dyDescent="0.35">
      <c r="A389" s="13" t="s">
        <v>423</v>
      </c>
      <c r="B389" s="13" t="s">
        <v>18</v>
      </c>
      <c r="C389" s="13" t="s">
        <v>19</v>
      </c>
      <c r="D389" s="13" t="s">
        <v>27</v>
      </c>
      <c r="E389" s="13" t="s">
        <v>21</v>
      </c>
      <c r="F389" s="13" t="s">
        <v>22</v>
      </c>
      <c r="G389" s="13">
        <v>32.32</v>
      </c>
      <c r="H389" s="13">
        <v>10</v>
      </c>
      <c r="I389" s="13">
        <v>16.16</v>
      </c>
      <c r="J389">
        <v>339.36</v>
      </c>
      <c r="K389" s="1">
        <v>43516</v>
      </c>
      <c r="L389" s="2">
        <v>0.7006944444444444</v>
      </c>
      <c r="M389" t="s">
        <v>33</v>
      </c>
      <c r="N389">
        <v>323.2</v>
      </c>
      <c r="O389">
        <v>4.7619047620000003</v>
      </c>
      <c r="P389">
        <v>16.16</v>
      </c>
      <c r="Q389">
        <v>10</v>
      </c>
    </row>
    <row r="390" spans="1:17" x14ac:dyDescent="0.35">
      <c r="A390" s="13" t="s">
        <v>424</v>
      </c>
      <c r="B390" s="13" t="s">
        <v>25</v>
      </c>
      <c r="C390" s="13" t="s">
        <v>26</v>
      </c>
      <c r="D390" s="13" t="s">
        <v>20</v>
      </c>
      <c r="E390" s="13" t="s">
        <v>21</v>
      </c>
      <c r="F390" s="13" t="s">
        <v>46</v>
      </c>
      <c r="G390" s="13">
        <v>54.07</v>
      </c>
      <c r="H390" s="13">
        <v>9</v>
      </c>
      <c r="I390" s="13">
        <v>24.331499999999998</v>
      </c>
      <c r="J390">
        <v>510.9615</v>
      </c>
      <c r="K390" s="1">
        <v>43492</v>
      </c>
      <c r="L390" s="2">
        <v>0.62152777777777779</v>
      </c>
      <c r="M390" t="s">
        <v>23</v>
      </c>
      <c r="N390">
        <v>486.63</v>
      </c>
      <c r="O390">
        <v>4.7619047620000003</v>
      </c>
      <c r="P390">
        <v>24.331499999999998</v>
      </c>
      <c r="Q390">
        <v>9.5</v>
      </c>
    </row>
    <row r="391" spans="1:17" x14ac:dyDescent="0.35">
      <c r="A391" s="13" t="s">
        <v>425</v>
      </c>
      <c r="B391" s="13" t="s">
        <v>42</v>
      </c>
      <c r="C391" s="13" t="s">
        <v>43</v>
      </c>
      <c r="D391" s="13" t="s">
        <v>27</v>
      </c>
      <c r="E391" s="13" t="s">
        <v>31</v>
      </c>
      <c r="F391" s="13" t="s">
        <v>44</v>
      </c>
      <c r="G391" s="13">
        <v>18.22</v>
      </c>
      <c r="H391" s="13">
        <v>7</v>
      </c>
      <c r="I391" s="13">
        <v>6.3769999999999998</v>
      </c>
      <c r="J391">
        <v>133.917</v>
      </c>
      <c r="K391" s="1">
        <v>43534</v>
      </c>
      <c r="L391" s="2">
        <v>0.58611111111111114</v>
      </c>
      <c r="M391" t="s">
        <v>33</v>
      </c>
      <c r="N391">
        <v>127.54</v>
      </c>
      <c r="O391">
        <v>4.7619047620000003</v>
      </c>
      <c r="P391">
        <v>6.3769999999999998</v>
      </c>
      <c r="Q391">
        <v>6.6</v>
      </c>
    </row>
    <row r="392" spans="1:17" x14ac:dyDescent="0.35">
      <c r="A392" s="13" t="s">
        <v>426</v>
      </c>
      <c r="B392" s="13" t="s">
        <v>25</v>
      </c>
      <c r="C392" s="13" t="s">
        <v>26</v>
      </c>
      <c r="D392" s="13" t="s">
        <v>20</v>
      </c>
      <c r="E392" s="13" t="s">
        <v>21</v>
      </c>
      <c r="F392" s="13" t="s">
        <v>46</v>
      </c>
      <c r="G392" s="13">
        <v>80.48</v>
      </c>
      <c r="H392" s="13">
        <v>3</v>
      </c>
      <c r="I392" s="13">
        <v>12.071999999999999</v>
      </c>
      <c r="J392">
        <v>253.512</v>
      </c>
      <c r="K392" s="1">
        <v>43511</v>
      </c>
      <c r="L392" s="2">
        <v>0.52152777777777781</v>
      </c>
      <c r="M392" t="s">
        <v>29</v>
      </c>
      <c r="N392">
        <v>241.44</v>
      </c>
      <c r="O392">
        <v>4.7619047620000003</v>
      </c>
      <c r="P392">
        <v>12.071999999999999</v>
      </c>
      <c r="Q392">
        <v>8.1</v>
      </c>
    </row>
    <row r="393" spans="1:17" x14ac:dyDescent="0.35">
      <c r="A393" s="13" t="s">
        <v>427</v>
      </c>
      <c r="B393" s="13" t="s">
        <v>42</v>
      </c>
      <c r="C393" s="13" t="s">
        <v>43</v>
      </c>
      <c r="D393" s="13" t="s">
        <v>27</v>
      </c>
      <c r="E393" s="13" t="s">
        <v>21</v>
      </c>
      <c r="F393" s="13" t="s">
        <v>46</v>
      </c>
      <c r="G393" s="13">
        <v>37.950000000000003</v>
      </c>
      <c r="H393" s="13">
        <v>10</v>
      </c>
      <c r="I393" s="13">
        <v>18.975000000000001</v>
      </c>
      <c r="J393">
        <v>398.47500000000002</v>
      </c>
      <c r="K393" s="1">
        <v>43491</v>
      </c>
      <c r="L393" s="2">
        <v>0.61875000000000002</v>
      </c>
      <c r="M393" t="s">
        <v>29</v>
      </c>
      <c r="N393">
        <v>379.5</v>
      </c>
      <c r="O393">
        <v>4.7619047620000003</v>
      </c>
      <c r="P393">
        <v>18.975000000000001</v>
      </c>
      <c r="Q393">
        <v>9.6999999999999993</v>
      </c>
    </row>
    <row r="394" spans="1:17" x14ac:dyDescent="0.35">
      <c r="A394" s="13" t="s">
        <v>428</v>
      </c>
      <c r="B394" s="13" t="s">
        <v>18</v>
      </c>
      <c r="C394" s="13" t="s">
        <v>19</v>
      </c>
      <c r="D394" s="13" t="s">
        <v>20</v>
      </c>
      <c r="E394" s="13" t="s">
        <v>31</v>
      </c>
      <c r="F394" s="13" t="s">
        <v>28</v>
      </c>
      <c r="G394" s="13">
        <v>76.819999999999993</v>
      </c>
      <c r="H394" s="13">
        <v>1</v>
      </c>
      <c r="I394" s="13">
        <v>3.8410000000000002</v>
      </c>
      <c r="J394">
        <v>80.661000000000001</v>
      </c>
      <c r="K394" s="1">
        <v>43509</v>
      </c>
      <c r="L394" s="2">
        <v>0.76874999999999993</v>
      </c>
      <c r="M394" t="s">
        <v>23</v>
      </c>
      <c r="N394">
        <v>76.819999999999993</v>
      </c>
      <c r="O394">
        <v>4.7619047620000003</v>
      </c>
      <c r="P394">
        <v>3.8410000000000002</v>
      </c>
      <c r="Q394">
        <v>7.2</v>
      </c>
    </row>
    <row r="395" spans="1:17" x14ac:dyDescent="0.35">
      <c r="A395" s="13" t="s">
        <v>429</v>
      </c>
      <c r="B395" s="13" t="s">
        <v>18</v>
      </c>
      <c r="C395" s="13" t="s">
        <v>19</v>
      </c>
      <c r="D395" s="13" t="s">
        <v>20</v>
      </c>
      <c r="E395" s="13" t="s">
        <v>21</v>
      </c>
      <c r="F395" s="13" t="s">
        <v>36</v>
      </c>
      <c r="G395" s="13">
        <v>52.26</v>
      </c>
      <c r="H395" s="13">
        <v>10</v>
      </c>
      <c r="I395" s="13">
        <v>26.13</v>
      </c>
      <c r="J395">
        <v>548.73</v>
      </c>
      <c r="K395" s="1">
        <v>43533</v>
      </c>
      <c r="L395" s="2">
        <v>0.53125</v>
      </c>
      <c r="M395" t="s">
        <v>33</v>
      </c>
      <c r="N395">
        <v>522.6</v>
      </c>
      <c r="O395">
        <v>4.7619047620000003</v>
      </c>
      <c r="P395">
        <v>26.13</v>
      </c>
      <c r="Q395">
        <v>6.2</v>
      </c>
    </row>
    <row r="396" spans="1:17" x14ac:dyDescent="0.35">
      <c r="A396" s="13" t="s">
        <v>430</v>
      </c>
      <c r="B396" s="13" t="s">
        <v>18</v>
      </c>
      <c r="C396" s="13" t="s">
        <v>19</v>
      </c>
      <c r="D396" s="13" t="s">
        <v>27</v>
      </c>
      <c r="E396" s="13" t="s">
        <v>21</v>
      </c>
      <c r="F396" s="13" t="s">
        <v>22</v>
      </c>
      <c r="G396" s="13">
        <v>79.739999999999995</v>
      </c>
      <c r="H396" s="13">
        <v>1</v>
      </c>
      <c r="I396" s="13">
        <v>3.9870000000000001</v>
      </c>
      <c r="J396">
        <v>83.727000000000004</v>
      </c>
      <c r="K396" s="1">
        <v>43530</v>
      </c>
      <c r="L396" s="2">
        <v>0.44166666666666665</v>
      </c>
      <c r="M396" t="s">
        <v>23</v>
      </c>
      <c r="N396">
        <v>79.739999999999995</v>
      </c>
      <c r="O396">
        <v>4.7619047620000003</v>
      </c>
      <c r="P396">
        <v>3.9870000000000001</v>
      </c>
      <c r="Q396">
        <v>7.3</v>
      </c>
    </row>
    <row r="397" spans="1:17" x14ac:dyDescent="0.35">
      <c r="A397" s="13" t="s">
        <v>431</v>
      </c>
      <c r="B397" s="13" t="s">
        <v>18</v>
      </c>
      <c r="C397" s="13" t="s">
        <v>19</v>
      </c>
      <c r="D397" s="13" t="s">
        <v>27</v>
      </c>
      <c r="E397" s="13" t="s">
        <v>21</v>
      </c>
      <c r="F397" s="13" t="s">
        <v>22</v>
      </c>
      <c r="G397" s="13">
        <v>77.5</v>
      </c>
      <c r="H397" s="13">
        <v>5</v>
      </c>
      <c r="I397" s="13">
        <v>19.375</v>
      </c>
      <c r="J397">
        <v>406.875</v>
      </c>
      <c r="K397" s="1">
        <v>43489</v>
      </c>
      <c r="L397" s="2">
        <v>0.85833333333333339</v>
      </c>
      <c r="M397" t="s">
        <v>23</v>
      </c>
      <c r="N397">
        <v>387.5</v>
      </c>
      <c r="O397">
        <v>4.7619047620000003</v>
      </c>
      <c r="P397">
        <v>19.375</v>
      </c>
      <c r="Q397">
        <v>4.3</v>
      </c>
    </row>
    <row r="398" spans="1:17" x14ac:dyDescent="0.35">
      <c r="A398" s="13" t="s">
        <v>432</v>
      </c>
      <c r="B398" s="13" t="s">
        <v>18</v>
      </c>
      <c r="C398" s="13" t="s">
        <v>19</v>
      </c>
      <c r="D398" s="13" t="s">
        <v>27</v>
      </c>
      <c r="E398" s="13" t="s">
        <v>21</v>
      </c>
      <c r="F398" s="13" t="s">
        <v>44</v>
      </c>
      <c r="G398" s="13">
        <v>54.27</v>
      </c>
      <c r="H398" s="13">
        <v>5</v>
      </c>
      <c r="I398" s="13">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35">
      <c r="A399" s="13" t="s">
        <v>433</v>
      </c>
      <c r="B399" s="13" t="s">
        <v>42</v>
      </c>
      <c r="C399" s="13" t="s">
        <v>43</v>
      </c>
      <c r="D399" s="13" t="s">
        <v>27</v>
      </c>
      <c r="E399" s="13" t="s">
        <v>31</v>
      </c>
      <c r="F399" s="13" t="s">
        <v>32</v>
      </c>
      <c r="G399" s="13">
        <v>13.59</v>
      </c>
      <c r="H399" s="13">
        <v>9</v>
      </c>
      <c r="I399" s="13">
        <v>6.1154999999999999</v>
      </c>
      <c r="J399">
        <v>128.4255</v>
      </c>
      <c r="K399" s="1">
        <v>43539</v>
      </c>
      <c r="L399" s="2">
        <v>0.43472222222222223</v>
      </c>
      <c r="M399" t="s">
        <v>29</v>
      </c>
      <c r="N399">
        <v>122.31</v>
      </c>
      <c r="O399">
        <v>4.7619047620000003</v>
      </c>
      <c r="P399">
        <v>6.1154999999999999</v>
      </c>
      <c r="Q399">
        <v>5.8</v>
      </c>
    </row>
    <row r="400" spans="1:17" x14ac:dyDescent="0.35">
      <c r="A400" s="13" t="s">
        <v>434</v>
      </c>
      <c r="B400" s="13" t="s">
        <v>42</v>
      </c>
      <c r="C400" s="13" t="s">
        <v>43</v>
      </c>
      <c r="D400" s="13" t="s">
        <v>20</v>
      </c>
      <c r="E400" s="13" t="s">
        <v>21</v>
      </c>
      <c r="F400" s="13" t="s">
        <v>22</v>
      </c>
      <c r="G400" s="13">
        <v>41.06</v>
      </c>
      <c r="H400" s="13">
        <v>6</v>
      </c>
      <c r="I400" s="13">
        <v>12.318</v>
      </c>
      <c r="J400">
        <v>258.678</v>
      </c>
      <c r="K400" s="1">
        <v>43529</v>
      </c>
      <c r="L400" s="2">
        <v>0.5625</v>
      </c>
      <c r="M400" t="s">
        <v>33</v>
      </c>
      <c r="N400">
        <v>246.36</v>
      </c>
      <c r="O400">
        <v>4.7619047620000003</v>
      </c>
      <c r="P400">
        <v>12.318</v>
      </c>
      <c r="Q400">
        <v>8.3000000000000007</v>
      </c>
    </row>
    <row r="401" spans="1:17" x14ac:dyDescent="0.35">
      <c r="A401" s="13" t="s">
        <v>435</v>
      </c>
      <c r="B401" s="13" t="s">
        <v>42</v>
      </c>
      <c r="C401" s="13" t="s">
        <v>43</v>
      </c>
      <c r="D401" s="13" t="s">
        <v>20</v>
      </c>
      <c r="E401" s="13" t="s">
        <v>31</v>
      </c>
      <c r="F401" s="13" t="s">
        <v>28</v>
      </c>
      <c r="G401" s="13">
        <v>19.239999999999998</v>
      </c>
      <c r="H401" s="13">
        <v>9</v>
      </c>
      <c r="I401" s="13">
        <v>8.6579999999999995</v>
      </c>
      <c r="J401">
        <v>181.81800000000001</v>
      </c>
      <c r="K401" s="1">
        <v>43528</v>
      </c>
      <c r="L401" s="2">
        <v>0.68611111111111101</v>
      </c>
      <c r="M401" t="s">
        <v>29</v>
      </c>
      <c r="N401">
        <v>173.16</v>
      </c>
      <c r="O401">
        <v>4.7619047620000003</v>
      </c>
      <c r="P401">
        <v>8.6579999999999995</v>
      </c>
      <c r="Q401">
        <v>8</v>
      </c>
    </row>
    <row r="402" spans="1:17" x14ac:dyDescent="0.35">
      <c r="A402" s="13" t="s">
        <v>436</v>
      </c>
      <c r="B402" s="13" t="s">
        <v>25</v>
      </c>
      <c r="C402" s="13" t="s">
        <v>26</v>
      </c>
      <c r="D402" s="13" t="s">
        <v>27</v>
      </c>
      <c r="E402" s="13" t="s">
        <v>21</v>
      </c>
      <c r="F402" s="13" t="s">
        <v>44</v>
      </c>
      <c r="G402" s="13">
        <v>39.43</v>
      </c>
      <c r="H402" s="13">
        <v>6</v>
      </c>
      <c r="I402" s="13">
        <v>11.829000000000001</v>
      </c>
      <c r="J402">
        <v>248.40899999999999</v>
      </c>
      <c r="K402" s="1">
        <v>43549</v>
      </c>
      <c r="L402" s="2">
        <v>0.84583333333333333</v>
      </c>
      <c r="M402" t="s">
        <v>33</v>
      </c>
      <c r="N402">
        <v>236.58</v>
      </c>
      <c r="O402">
        <v>4.7619047620000003</v>
      </c>
      <c r="P402">
        <v>11.829000000000001</v>
      </c>
      <c r="Q402">
        <v>9.4</v>
      </c>
    </row>
    <row r="403" spans="1:17" x14ac:dyDescent="0.35">
      <c r="A403" s="13" t="s">
        <v>437</v>
      </c>
      <c r="B403" s="13" t="s">
        <v>25</v>
      </c>
      <c r="C403" s="13" t="s">
        <v>26</v>
      </c>
      <c r="D403" s="13" t="s">
        <v>27</v>
      </c>
      <c r="E403" s="13" t="s">
        <v>31</v>
      </c>
      <c r="F403" s="13" t="s">
        <v>32</v>
      </c>
      <c r="G403" s="13">
        <v>46.22</v>
      </c>
      <c r="H403" s="13">
        <v>4</v>
      </c>
      <c r="I403" s="13">
        <v>9.2439999999999998</v>
      </c>
      <c r="J403">
        <v>194.124</v>
      </c>
      <c r="K403" s="1">
        <v>43536</v>
      </c>
      <c r="L403" s="2">
        <v>0.83611111111111114</v>
      </c>
      <c r="M403" t="s">
        <v>33</v>
      </c>
      <c r="N403">
        <v>184.88</v>
      </c>
      <c r="O403">
        <v>4.7619047620000003</v>
      </c>
      <c r="P403">
        <v>9.2439999999999998</v>
      </c>
      <c r="Q403">
        <v>6.2</v>
      </c>
    </row>
    <row r="404" spans="1:17" x14ac:dyDescent="0.35">
      <c r="A404" s="13" t="s">
        <v>438</v>
      </c>
      <c r="B404" s="13" t="s">
        <v>25</v>
      </c>
      <c r="C404" s="13" t="s">
        <v>26</v>
      </c>
      <c r="D404" s="13" t="s">
        <v>20</v>
      </c>
      <c r="E404" s="13" t="s">
        <v>31</v>
      </c>
      <c r="F404" s="13" t="s">
        <v>32</v>
      </c>
      <c r="G404" s="13">
        <v>13.98</v>
      </c>
      <c r="H404" s="13">
        <v>1</v>
      </c>
      <c r="I404" s="13">
        <v>0.69899999999999995</v>
      </c>
      <c r="J404">
        <v>14.679</v>
      </c>
      <c r="K404" s="1">
        <v>43500</v>
      </c>
      <c r="L404" s="2">
        <v>0.56805555555555554</v>
      </c>
      <c r="M404" t="s">
        <v>23</v>
      </c>
      <c r="N404">
        <v>13.98</v>
      </c>
      <c r="O404">
        <v>4.7619047620000003</v>
      </c>
      <c r="P404">
        <v>0.69899999999999995</v>
      </c>
      <c r="Q404">
        <v>9.8000000000000007</v>
      </c>
    </row>
    <row r="405" spans="1:17" x14ac:dyDescent="0.35">
      <c r="A405" s="13" t="s">
        <v>439</v>
      </c>
      <c r="B405" s="13" t="s">
        <v>42</v>
      </c>
      <c r="C405" s="13" t="s">
        <v>43</v>
      </c>
      <c r="D405" s="13" t="s">
        <v>27</v>
      </c>
      <c r="E405" s="13" t="s">
        <v>21</v>
      </c>
      <c r="F405" s="13" t="s">
        <v>46</v>
      </c>
      <c r="G405" s="13">
        <v>39.75</v>
      </c>
      <c r="H405" s="13">
        <v>5</v>
      </c>
      <c r="I405" s="13">
        <v>9.9375</v>
      </c>
      <c r="J405">
        <v>208.6875</v>
      </c>
      <c r="K405" s="1">
        <v>43518</v>
      </c>
      <c r="L405" s="2">
        <v>0.4465277777777778</v>
      </c>
      <c r="M405" t="s">
        <v>23</v>
      </c>
      <c r="N405">
        <v>198.75</v>
      </c>
      <c r="O405">
        <v>4.7619047620000003</v>
      </c>
      <c r="P405">
        <v>9.9375</v>
      </c>
      <c r="Q405">
        <v>9.6</v>
      </c>
    </row>
    <row r="406" spans="1:17" x14ac:dyDescent="0.35">
      <c r="A406" s="13" t="s">
        <v>440</v>
      </c>
      <c r="B406" s="13" t="s">
        <v>25</v>
      </c>
      <c r="C406" s="13" t="s">
        <v>26</v>
      </c>
      <c r="D406" s="13" t="s">
        <v>20</v>
      </c>
      <c r="E406" s="13" t="s">
        <v>21</v>
      </c>
      <c r="F406" s="13" t="s">
        <v>46</v>
      </c>
      <c r="G406" s="13">
        <v>97.79</v>
      </c>
      <c r="H406" s="13">
        <v>7</v>
      </c>
      <c r="I406" s="13">
        <v>34.226500000000001</v>
      </c>
      <c r="J406">
        <v>718.75649999999996</v>
      </c>
      <c r="K406" s="1">
        <v>43512</v>
      </c>
      <c r="L406" s="2">
        <v>0.72916666666666663</v>
      </c>
      <c r="M406" t="s">
        <v>23</v>
      </c>
      <c r="N406">
        <v>684.53</v>
      </c>
      <c r="O406">
        <v>4.7619047620000003</v>
      </c>
      <c r="P406">
        <v>34.226500000000001</v>
      </c>
      <c r="Q406">
        <v>4.9000000000000004</v>
      </c>
    </row>
    <row r="407" spans="1:17" x14ac:dyDescent="0.35">
      <c r="A407" s="13" t="s">
        <v>441</v>
      </c>
      <c r="B407" s="13" t="s">
        <v>18</v>
      </c>
      <c r="C407" s="13" t="s">
        <v>19</v>
      </c>
      <c r="D407" s="13" t="s">
        <v>20</v>
      </c>
      <c r="E407" s="13" t="s">
        <v>31</v>
      </c>
      <c r="F407" s="13" t="s">
        <v>36</v>
      </c>
      <c r="G407" s="13">
        <v>67.260000000000005</v>
      </c>
      <c r="H407" s="13">
        <v>4</v>
      </c>
      <c r="I407" s="13">
        <v>13.452</v>
      </c>
      <c r="J407">
        <v>282.49200000000002</v>
      </c>
      <c r="K407" s="1">
        <v>43484</v>
      </c>
      <c r="L407" s="2">
        <v>0.64444444444444449</v>
      </c>
      <c r="M407" t="s">
        <v>33</v>
      </c>
      <c r="N407">
        <v>269.04000000000002</v>
      </c>
      <c r="O407">
        <v>4.7619047620000003</v>
      </c>
      <c r="P407">
        <v>13.452</v>
      </c>
      <c r="Q407">
        <v>8</v>
      </c>
    </row>
    <row r="408" spans="1:17" x14ac:dyDescent="0.35">
      <c r="A408" s="13" t="s">
        <v>442</v>
      </c>
      <c r="B408" s="13" t="s">
        <v>18</v>
      </c>
      <c r="C408" s="13" t="s">
        <v>19</v>
      </c>
      <c r="D408" s="13" t="s">
        <v>27</v>
      </c>
      <c r="E408" s="13" t="s">
        <v>31</v>
      </c>
      <c r="F408" s="13" t="s">
        <v>44</v>
      </c>
      <c r="G408" s="13">
        <v>13.79</v>
      </c>
      <c r="H408" s="13">
        <v>5</v>
      </c>
      <c r="I408" s="13">
        <v>3.4474999999999998</v>
      </c>
      <c r="J408">
        <v>72.397499999999994</v>
      </c>
      <c r="K408" s="1">
        <v>43476</v>
      </c>
      <c r="L408" s="2">
        <v>0.79652777777777783</v>
      </c>
      <c r="M408" t="s">
        <v>33</v>
      </c>
      <c r="N408">
        <v>68.95</v>
      </c>
      <c r="O408">
        <v>4.7619047620000003</v>
      </c>
      <c r="P408">
        <v>3.4474999999999998</v>
      </c>
      <c r="Q408">
        <v>7.8</v>
      </c>
    </row>
    <row r="409" spans="1:17" x14ac:dyDescent="0.35">
      <c r="A409" s="13" t="s">
        <v>443</v>
      </c>
      <c r="B409" s="13" t="s">
        <v>42</v>
      </c>
      <c r="C409" s="13" t="s">
        <v>43</v>
      </c>
      <c r="D409" s="13" t="s">
        <v>20</v>
      </c>
      <c r="E409" s="13" t="s">
        <v>21</v>
      </c>
      <c r="F409" s="13" t="s">
        <v>46</v>
      </c>
      <c r="G409" s="13">
        <v>68.709999999999994</v>
      </c>
      <c r="H409" s="13">
        <v>4</v>
      </c>
      <c r="I409" s="13">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35">
      <c r="A410" s="13" t="s">
        <v>444</v>
      </c>
      <c r="B410" s="13" t="s">
        <v>18</v>
      </c>
      <c r="C410" s="13" t="s">
        <v>19</v>
      </c>
      <c r="D410" s="13" t="s">
        <v>27</v>
      </c>
      <c r="E410" s="13" t="s">
        <v>21</v>
      </c>
      <c r="F410" s="13" t="s">
        <v>32</v>
      </c>
      <c r="G410" s="13">
        <v>56.53</v>
      </c>
      <c r="H410" s="13">
        <v>4</v>
      </c>
      <c r="I410" s="13">
        <v>11.305999999999999</v>
      </c>
      <c r="J410">
        <v>237.42599999999999</v>
      </c>
      <c r="K410" s="1">
        <v>43528</v>
      </c>
      <c r="L410" s="2">
        <v>0.82500000000000007</v>
      </c>
      <c r="M410" t="s">
        <v>23</v>
      </c>
      <c r="N410">
        <v>226.12</v>
      </c>
      <c r="O410">
        <v>4.7619047620000003</v>
      </c>
      <c r="P410">
        <v>11.305999999999999</v>
      </c>
      <c r="Q410">
        <v>5.5</v>
      </c>
    </row>
    <row r="411" spans="1:17" x14ac:dyDescent="0.35">
      <c r="A411" s="13" t="s">
        <v>445</v>
      </c>
      <c r="B411" s="13" t="s">
        <v>25</v>
      </c>
      <c r="C411" s="13" t="s">
        <v>26</v>
      </c>
      <c r="D411" s="13" t="s">
        <v>27</v>
      </c>
      <c r="E411" s="13" t="s">
        <v>21</v>
      </c>
      <c r="F411" s="13" t="s">
        <v>46</v>
      </c>
      <c r="G411" s="13">
        <v>23.82</v>
      </c>
      <c r="H411" s="13">
        <v>5</v>
      </c>
      <c r="I411" s="13">
        <v>5.9550000000000001</v>
      </c>
      <c r="J411">
        <v>125.05500000000001</v>
      </c>
      <c r="K411" s="1">
        <v>43493</v>
      </c>
      <c r="L411" s="2">
        <v>0.80833333333333324</v>
      </c>
      <c r="M411" t="s">
        <v>23</v>
      </c>
      <c r="N411">
        <v>119.1</v>
      </c>
      <c r="O411">
        <v>4.7619047620000003</v>
      </c>
      <c r="P411">
        <v>5.9550000000000001</v>
      </c>
      <c r="Q411">
        <v>5.4</v>
      </c>
    </row>
    <row r="412" spans="1:17" x14ac:dyDescent="0.35">
      <c r="A412" s="13" t="s">
        <v>446</v>
      </c>
      <c r="B412" s="13" t="s">
        <v>42</v>
      </c>
      <c r="C412" s="13" t="s">
        <v>43</v>
      </c>
      <c r="D412" s="13" t="s">
        <v>27</v>
      </c>
      <c r="E412" s="13" t="s">
        <v>21</v>
      </c>
      <c r="F412" s="13" t="s">
        <v>22</v>
      </c>
      <c r="G412" s="13">
        <v>34.21</v>
      </c>
      <c r="H412" s="13">
        <v>10</v>
      </c>
      <c r="I412" s="13">
        <v>17.105</v>
      </c>
      <c r="J412">
        <v>359.20499999999998</v>
      </c>
      <c r="K412" s="1">
        <v>43467</v>
      </c>
      <c r="L412" s="2">
        <v>0.54166666666666663</v>
      </c>
      <c r="M412" t="s">
        <v>29</v>
      </c>
      <c r="N412">
        <v>342.1</v>
      </c>
      <c r="O412">
        <v>4.7619047620000003</v>
      </c>
      <c r="P412">
        <v>17.105</v>
      </c>
      <c r="Q412">
        <v>5.0999999999999996</v>
      </c>
    </row>
    <row r="413" spans="1:17" x14ac:dyDescent="0.35">
      <c r="A413" s="13" t="s">
        <v>447</v>
      </c>
      <c r="B413" s="13" t="s">
        <v>42</v>
      </c>
      <c r="C413" s="13" t="s">
        <v>43</v>
      </c>
      <c r="D413" s="13" t="s">
        <v>27</v>
      </c>
      <c r="E413" s="13" t="s">
        <v>31</v>
      </c>
      <c r="F413" s="13" t="s">
        <v>36</v>
      </c>
      <c r="G413" s="13">
        <v>21.87</v>
      </c>
      <c r="H413" s="13">
        <v>2</v>
      </c>
      <c r="I413" s="13">
        <v>2.1869999999999998</v>
      </c>
      <c r="J413">
        <v>45.927</v>
      </c>
      <c r="K413" s="1">
        <v>43490</v>
      </c>
      <c r="L413" s="2">
        <v>0.60347222222222219</v>
      </c>
      <c r="M413" t="s">
        <v>23</v>
      </c>
      <c r="N413">
        <v>43.74</v>
      </c>
      <c r="O413">
        <v>4.7619047620000003</v>
      </c>
      <c r="P413">
        <v>2.1869999999999998</v>
      </c>
      <c r="Q413">
        <v>6.9</v>
      </c>
    </row>
    <row r="414" spans="1:17" x14ac:dyDescent="0.35">
      <c r="A414" s="13" t="s">
        <v>448</v>
      </c>
      <c r="B414" s="13" t="s">
        <v>18</v>
      </c>
      <c r="C414" s="13" t="s">
        <v>19</v>
      </c>
      <c r="D414" s="13" t="s">
        <v>20</v>
      </c>
      <c r="E414" s="13" t="s">
        <v>31</v>
      </c>
      <c r="F414" s="13" t="s">
        <v>22</v>
      </c>
      <c r="G414" s="13">
        <v>20.97</v>
      </c>
      <c r="H414" s="13">
        <v>5</v>
      </c>
      <c r="I414" s="13">
        <v>5.2424999999999997</v>
      </c>
      <c r="J414">
        <v>110.0925</v>
      </c>
      <c r="K414" s="1">
        <v>43469</v>
      </c>
      <c r="L414" s="2">
        <v>0.55625000000000002</v>
      </c>
      <c r="M414" t="s">
        <v>29</v>
      </c>
      <c r="N414">
        <v>104.85</v>
      </c>
      <c r="O414">
        <v>4.7619047620000003</v>
      </c>
      <c r="P414">
        <v>5.2424999999999997</v>
      </c>
      <c r="Q414">
        <v>7.8</v>
      </c>
    </row>
    <row r="415" spans="1:17" x14ac:dyDescent="0.35">
      <c r="A415" s="13" t="s">
        <v>449</v>
      </c>
      <c r="B415" s="13" t="s">
        <v>18</v>
      </c>
      <c r="C415" s="13" t="s">
        <v>19</v>
      </c>
      <c r="D415" s="13" t="s">
        <v>27</v>
      </c>
      <c r="E415" s="13" t="s">
        <v>31</v>
      </c>
      <c r="F415" s="13" t="s">
        <v>36</v>
      </c>
      <c r="G415" s="13">
        <v>25.84</v>
      </c>
      <c r="H415" s="13">
        <v>3</v>
      </c>
      <c r="I415" s="13">
        <v>3.8759999999999999</v>
      </c>
      <c r="J415">
        <v>81.396000000000001</v>
      </c>
      <c r="K415" s="1">
        <v>43534</v>
      </c>
      <c r="L415" s="2">
        <v>0.78819444444444453</v>
      </c>
      <c r="M415" t="s">
        <v>23</v>
      </c>
      <c r="N415">
        <v>77.52</v>
      </c>
      <c r="O415">
        <v>4.7619047620000003</v>
      </c>
      <c r="P415">
        <v>3.8759999999999999</v>
      </c>
      <c r="Q415">
        <v>6.6</v>
      </c>
    </row>
    <row r="416" spans="1:17" x14ac:dyDescent="0.35">
      <c r="A416" s="13" t="s">
        <v>450</v>
      </c>
      <c r="B416" s="13" t="s">
        <v>18</v>
      </c>
      <c r="C416" s="13" t="s">
        <v>19</v>
      </c>
      <c r="D416" s="13" t="s">
        <v>27</v>
      </c>
      <c r="E416" s="13" t="s">
        <v>31</v>
      </c>
      <c r="F416" s="13" t="s">
        <v>32</v>
      </c>
      <c r="G416" s="13">
        <v>50.93</v>
      </c>
      <c r="H416" s="13">
        <v>8</v>
      </c>
      <c r="I416" s="13">
        <v>20.372</v>
      </c>
      <c r="J416">
        <v>427.81200000000001</v>
      </c>
      <c r="K416" s="1">
        <v>43546</v>
      </c>
      <c r="L416" s="2">
        <v>0.81666666666666676</v>
      </c>
      <c r="M416" t="s">
        <v>23</v>
      </c>
      <c r="N416">
        <v>407.44</v>
      </c>
      <c r="O416">
        <v>4.7619047620000003</v>
      </c>
      <c r="P416">
        <v>20.372</v>
      </c>
      <c r="Q416">
        <v>9.1999999999999993</v>
      </c>
    </row>
    <row r="417" spans="1:17" x14ac:dyDescent="0.35">
      <c r="A417" s="13" t="s">
        <v>451</v>
      </c>
      <c r="B417" s="13" t="s">
        <v>42</v>
      </c>
      <c r="C417" s="13" t="s">
        <v>43</v>
      </c>
      <c r="D417" s="13" t="s">
        <v>27</v>
      </c>
      <c r="E417" s="13" t="s">
        <v>31</v>
      </c>
      <c r="F417" s="13" t="s">
        <v>22</v>
      </c>
      <c r="G417" s="13">
        <v>96.11</v>
      </c>
      <c r="H417" s="13">
        <v>1</v>
      </c>
      <c r="I417" s="13">
        <v>4.8055000000000003</v>
      </c>
      <c r="J417">
        <v>100.91549999999999</v>
      </c>
      <c r="K417" s="1">
        <v>43490</v>
      </c>
      <c r="L417" s="2">
        <v>0.68611111111111101</v>
      </c>
      <c r="M417" t="s">
        <v>23</v>
      </c>
      <c r="N417">
        <v>96.11</v>
      </c>
      <c r="O417">
        <v>4.7619047620000003</v>
      </c>
      <c r="P417">
        <v>4.8055000000000003</v>
      </c>
      <c r="Q417">
        <v>7.8</v>
      </c>
    </row>
    <row r="418" spans="1:17" x14ac:dyDescent="0.35">
      <c r="A418" s="13" t="s">
        <v>452</v>
      </c>
      <c r="B418" s="13" t="s">
        <v>25</v>
      </c>
      <c r="C418" s="13" t="s">
        <v>26</v>
      </c>
      <c r="D418" s="13" t="s">
        <v>27</v>
      </c>
      <c r="E418" s="13" t="s">
        <v>21</v>
      </c>
      <c r="F418" s="13" t="s">
        <v>32</v>
      </c>
      <c r="G418" s="13">
        <v>45.38</v>
      </c>
      <c r="H418" s="13">
        <v>4</v>
      </c>
      <c r="I418" s="13">
        <v>9.0760000000000005</v>
      </c>
      <c r="J418">
        <v>190.596</v>
      </c>
      <c r="K418" s="1">
        <v>43473</v>
      </c>
      <c r="L418" s="2">
        <v>0.57500000000000007</v>
      </c>
      <c r="M418" t="s">
        <v>33</v>
      </c>
      <c r="N418">
        <v>181.52</v>
      </c>
      <c r="O418">
        <v>4.7619047620000003</v>
      </c>
      <c r="P418">
        <v>9.0760000000000005</v>
      </c>
      <c r="Q418">
        <v>8.6999999999999993</v>
      </c>
    </row>
    <row r="419" spans="1:17" x14ac:dyDescent="0.35">
      <c r="A419" s="13" t="s">
        <v>453</v>
      </c>
      <c r="B419" s="13" t="s">
        <v>25</v>
      </c>
      <c r="C419" s="13" t="s">
        <v>26</v>
      </c>
      <c r="D419" s="13" t="s">
        <v>20</v>
      </c>
      <c r="E419" s="13" t="s">
        <v>21</v>
      </c>
      <c r="F419" s="13" t="s">
        <v>22</v>
      </c>
      <c r="G419" s="13">
        <v>81.510000000000005</v>
      </c>
      <c r="H419" s="13">
        <v>1</v>
      </c>
      <c r="I419" s="13">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35">
      <c r="A420" s="13" t="s">
        <v>454</v>
      </c>
      <c r="B420" s="13" t="s">
        <v>42</v>
      </c>
      <c r="C420" s="13" t="s">
        <v>43</v>
      </c>
      <c r="D420" s="13" t="s">
        <v>27</v>
      </c>
      <c r="E420" s="13" t="s">
        <v>21</v>
      </c>
      <c r="F420" s="13" t="s">
        <v>22</v>
      </c>
      <c r="G420" s="13">
        <v>57.22</v>
      </c>
      <c r="H420" s="13">
        <v>2</v>
      </c>
      <c r="I420" s="13">
        <v>5.7220000000000004</v>
      </c>
      <c r="J420">
        <v>120.16200000000001</v>
      </c>
      <c r="K420" s="1">
        <v>43477</v>
      </c>
      <c r="L420" s="2">
        <v>0.71736111111111101</v>
      </c>
      <c r="M420" t="s">
        <v>23</v>
      </c>
      <c r="N420">
        <v>114.44</v>
      </c>
      <c r="O420">
        <v>4.7619047620000003</v>
      </c>
      <c r="P420">
        <v>5.7220000000000004</v>
      </c>
      <c r="Q420">
        <v>8.3000000000000007</v>
      </c>
    </row>
    <row r="421" spans="1:17" x14ac:dyDescent="0.35">
      <c r="A421" s="13" t="s">
        <v>455</v>
      </c>
      <c r="B421" s="13" t="s">
        <v>18</v>
      </c>
      <c r="C421" s="13" t="s">
        <v>19</v>
      </c>
      <c r="D421" s="13" t="s">
        <v>20</v>
      </c>
      <c r="E421" s="13" t="s">
        <v>21</v>
      </c>
      <c r="F421" s="13" t="s">
        <v>28</v>
      </c>
      <c r="G421" s="13">
        <v>25.22</v>
      </c>
      <c r="H421" s="13">
        <v>7</v>
      </c>
      <c r="I421" s="13">
        <v>8.827</v>
      </c>
      <c r="J421">
        <v>185.36699999999999</v>
      </c>
      <c r="K421" s="1">
        <v>43500</v>
      </c>
      <c r="L421" s="2">
        <v>0.43263888888888885</v>
      </c>
      <c r="M421" t="s">
        <v>29</v>
      </c>
      <c r="N421">
        <v>176.54</v>
      </c>
      <c r="O421">
        <v>4.7619047620000003</v>
      </c>
      <c r="P421">
        <v>8.827</v>
      </c>
      <c r="Q421">
        <v>8.1999999999999993</v>
      </c>
    </row>
    <row r="422" spans="1:17" x14ac:dyDescent="0.35">
      <c r="A422" s="13" t="s">
        <v>456</v>
      </c>
      <c r="B422" s="13" t="s">
        <v>25</v>
      </c>
      <c r="C422" s="13" t="s">
        <v>26</v>
      </c>
      <c r="D422" s="13" t="s">
        <v>20</v>
      </c>
      <c r="E422" s="13" t="s">
        <v>21</v>
      </c>
      <c r="F422" s="13" t="s">
        <v>44</v>
      </c>
      <c r="G422" s="13">
        <v>38.6</v>
      </c>
      <c r="H422" s="13">
        <v>3</v>
      </c>
      <c r="I422" s="13">
        <v>5.79</v>
      </c>
      <c r="J422">
        <v>121.59</v>
      </c>
      <c r="K422" s="1">
        <v>43552</v>
      </c>
      <c r="L422" s="2">
        <v>0.58124999999999993</v>
      </c>
      <c r="M422" t="s">
        <v>23</v>
      </c>
      <c r="N422">
        <v>115.8</v>
      </c>
      <c r="O422">
        <v>4.7619047620000003</v>
      </c>
      <c r="P422">
        <v>5.79</v>
      </c>
      <c r="Q422">
        <v>7.5</v>
      </c>
    </row>
    <row r="423" spans="1:17" x14ac:dyDescent="0.35">
      <c r="A423" s="13" t="s">
        <v>457</v>
      </c>
      <c r="B423" s="13" t="s">
        <v>25</v>
      </c>
      <c r="C423" s="13" t="s">
        <v>26</v>
      </c>
      <c r="D423" s="13" t="s">
        <v>27</v>
      </c>
      <c r="E423" s="13" t="s">
        <v>21</v>
      </c>
      <c r="F423" s="13" t="s">
        <v>28</v>
      </c>
      <c r="G423" s="13">
        <v>84.05</v>
      </c>
      <c r="H423" s="13">
        <v>3</v>
      </c>
      <c r="I423" s="13">
        <v>12.6075</v>
      </c>
      <c r="J423">
        <v>264.75749999999999</v>
      </c>
      <c r="K423" s="1">
        <v>43488</v>
      </c>
      <c r="L423" s="2">
        <v>0.56180555555555556</v>
      </c>
      <c r="M423" t="s">
        <v>29</v>
      </c>
      <c r="N423">
        <v>252.15</v>
      </c>
      <c r="O423">
        <v>4.7619047620000003</v>
      </c>
      <c r="P423">
        <v>12.6075</v>
      </c>
      <c r="Q423">
        <v>9.8000000000000007</v>
      </c>
    </row>
    <row r="424" spans="1:17" x14ac:dyDescent="0.35">
      <c r="A424" s="13" t="s">
        <v>458</v>
      </c>
      <c r="B424" s="13" t="s">
        <v>25</v>
      </c>
      <c r="C424" s="13" t="s">
        <v>26</v>
      </c>
      <c r="D424" s="13" t="s">
        <v>20</v>
      </c>
      <c r="E424" s="13" t="s">
        <v>21</v>
      </c>
      <c r="F424" s="13" t="s">
        <v>46</v>
      </c>
      <c r="G424" s="13">
        <v>97.21</v>
      </c>
      <c r="H424" s="13">
        <v>10</v>
      </c>
      <c r="I424" s="13">
        <v>48.604999999999997</v>
      </c>
      <c r="J424">
        <v>1020.705</v>
      </c>
      <c r="K424" s="1">
        <v>43504</v>
      </c>
      <c r="L424" s="2">
        <v>0.54166666666666663</v>
      </c>
      <c r="M424" t="s">
        <v>33</v>
      </c>
      <c r="N424">
        <v>972.1</v>
      </c>
      <c r="O424">
        <v>4.7619047620000003</v>
      </c>
      <c r="P424">
        <v>48.604999999999997</v>
      </c>
      <c r="Q424">
        <v>8.6999999999999993</v>
      </c>
    </row>
    <row r="425" spans="1:17" x14ac:dyDescent="0.35">
      <c r="A425" s="13" t="s">
        <v>459</v>
      </c>
      <c r="B425" s="13" t="s">
        <v>42</v>
      </c>
      <c r="C425" s="13" t="s">
        <v>43</v>
      </c>
      <c r="D425" s="13" t="s">
        <v>20</v>
      </c>
      <c r="E425" s="13" t="s">
        <v>31</v>
      </c>
      <c r="F425" s="13" t="s">
        <v>46</v>
      </c>
      <c r="G425" s="13">
        <v>25.42</v>
      </c>
      <c r="H425" s="13">
        <v>8</v>
      </c>
      <c r="I425" s="13">
        <v>10.167999999999999</v>
      </c>
      <c r="J425">
        <v>213.52799999999999</v>
      </c>
      <c r="K425" s="1">
        <v>43543</v>
      </c>
      <c r="L425" s="2">
        <v>0.8208333333333333</v>
      </c>
      <c r="M425" t="s">
        <v>33</v>
      </c>
      <c r="N425">
        <v>203.36</v>
      </c>
      <c r="O425">
        <v>4.7619047620000003</v>
      </c>
      <c r="P425">
        <v>10.167999999999999</v>
      </c>
      <c r="Q425">
        <v>6.7</v>
      </c>
    </row>
    <row r="426" spans="1:17" x14ac:dyDescent="0.35">
      <c r="A426" s="13" t="s">
        <v>460</v>
      </c>
      <c r="B426" s="13" t="s">
        <v>25</v>
      </c>
      <c r="C426" s="13" t="s">
        <v>26</v>
      </c>
      <c r="D426" s="13" t="s">
        <v>27</v>
      </c>
      <c r="E426" s="13" t="s">
        <v>31</v>
      </c>
      <c r="F426" s="13" t="s">
        <v>46</v>
      </c>
      <c r="G426" s="13">
        <v>16.28</v>
      </c>
      <c r="H426" s="13">
        <v>1</v>
      </c>
      <c r="I426" s="13">
        <v>0.81399999999999995</v>
      </c>
      <c r="J426">
        <v>17.094000000000001</v>
      </c>
      <c r="K426" s="1">
        <v>43533</v>
      </c>
      <c r="L426" s="2">
        <v>0.65</v>
      </c>
      <c r="M426" t="s">
        <v>29</v>
      </c>
      <c r="N426">
        <v>16.28</v>
      </c>
      <c r="O426">
        <v>4.7619047620000003</v>
      </c>
      <c r="P426">
        <v>0.81399999999999995</v>
      </c>
      <c r="Q426">
        <v>5</v>
      </c>
    </row>
    <row r="427" spans="1:17" x14ac:dyDescent="0.35">
      <c r="A427" s="13" t="s">
        <v>461</v>
      </c>
      <c r="B427" s="13" t="s">
        <v>42</v>
      </c>
      <c r="C427" s="13" t="s">
        <v>43</v>
      </c>
      <c r="D427" s="13" t="s">
        <v>20</v>
      </c>
      <c r="E427" s="13" t="s">
        <v>31</v>
      </c>
      <c r="F427" s="13" t="s">
        <v>46</v>
      </c>
      <c r="G427" s="13">
        <v>40.61</v>
      </c>
      <c r="H427" s="13">
        <v>9</v>
      </c>
      <c r="I427" s="13">
        <v>18.2745</v>
      </c>
      <c r="J427">
        <v>383.7645</v>
      </c>
      <c r="K427" s="1">
        <v>43467</v>
      </c>
      <c r="L427" s="2">
        <v>0.56944444444444442</v>
      </c>
      <c r="M427" t="s">
        <v>29</v>
      </c>
      <c r="N427">
        <v>365.49</v>
      </c>
      <c r="O427">
        <v>4.7619047620000003</v>
      </c>
      <c r="P427">
        <v>18.2745</v>
      </c>
      <c r="Q427">
        <v>7</v>
      </c>
    </row>
    <row r="428" spans="1:17" x14ac:dyDescent="0.35">
      <c r="A428" s="13" t="s">
        <v>462</v>
      </c>
      <c r="B428" s="13" t="s">
        <v>18</v>
      </c>
      <c r="C428" s="13" t="s">
        <v>19</v>
      </c>
      <c r="D428" s="13" t="s">
        <v>20</v>
      </c>
      <c r="E428" s="13" t="s">
        <v>31</v>
      </c>
      <c r="F428" s="13" t="s">
        <v>22</v>
      </c>
      <c r="G428" s="13">
        <v>53.17</v>
      </c>
      <c r="H428" s="13">
        <v>7</v>
      </c>
      <c r="I428" s="13">
        <v>18.609500000000001</v>
      </c>
      <c r="J428">
        <v>390.79950000000002</v>
      </c>
      <c r="K428" s="1">
        <v>43486</v>
      </c>
      <c r="L428" s="2">
        <v>0.75069444444444444</v>
      </c>
      <c r="M428" t="s">
        <v>29</v>
      </c>
      <c r="N428">
        <v>372.19</v>
      </c>
      <c r="O428">
        <v>4.7619047620000003</v>
      </c>
      <c r="P428">
        <v>18.609500000000001</v>
      </c>
      <c r="Q428">
        <v>8.9</v>
      </c>
    </row>
    <row r="429" spans="1:17" x14ac:dyDescent="0.35">
      <c r="A429" s="13" t="s">
        <v>463</v>
      </c>
      <c r="B429" s="13" t="s">
        <v>42</v>
      </c>
      <c r="C429" s="13" t="s">
        <v>43</v>
      </c>
      <c r="D429" s="13" t="s">
        <v>20</v>
      </c>
      <c r="E429" s="13" t="s">
        <v>21</v>
      </c>
      <c r="F429" s="13" t="s">
        <v>44</v>
      </c>
      <c r="G429" s="13">
        <v>20.87</v>
      </c>
      <c r="H429" s="13">
        <v>3</v>
      </c>
      <c r="I429" s="13">
        <v>3.1305000000000001</v>
      </c>
      <c r="J429">
        <v>65.740499999999997</v>
      </c>
      <c r="K429" s="1">
        <v>43544</v>
      </c>
      <c r="L429" s="2">
        <v>0.57847222222222217</v>
      </c>
      <c r="M429" t="s">
        <v>33</v>
      </c>
      <c r="N429">
        <v>62.61</v>
      </c>
      <c r="O429">
        <v>4.7619047620000003</v>
      </c>
      <c r="P429">
        <v>3.1305000000000001</v>
      </c>
      <c r="Q429">
        <v>8</v>
      </c>
    </row>
    <row r="430" spans="1:17" x14ac:dyDescent="0.35">
      <c r="A430" s="13" t="s">
        <v>464</v>
      </c>
      <c r="B430" s="13" t="s">
        <v>42</v>
      </c>
      <c r="C430" s="13" t="s">
        <v>43</v>
      </c>
      <c r="D430" s="13" t="s">
        <v>27</v>
      </c>
      <c r="E430" s="13" t="s">
        <v>31</v>
      </c>
      <c r="F430" s="13" t="s">
        <v>36</v>
      </c>
      <c r="G430" s="13">
        <v>67.27</v>
      </c>
      <c r="H430" s="13">
        <v>5</v>
      </c>
      <c r="I430" s="13">
        <v>16.817499999999999</v>
      </c>
      <c r="J430">
        <v>353.16750000000002</v>
      </c>
      <c r="K430" s="1">
        <v>43523</v>
      </c>
      <c r="L430" s="2">
        <v>0.7270833333333333</v>
      </c>
      <c r="M430" t="s">
        <v>29</v>
      </c>
      <c r="N430">
        <v>336.35</v>
      </c>
      <c r="O430">
        <v>4.7619047620000003</v>
      </c>
      <c r="P430">
        <v>16.817499999999999</v>
      </c>
      <c r="Q430">
        <v>6.9</v>
      </c>
    </row>
    <row r="431" spans="1:17" x14ac:dyDescent="0.35">
      <c r="A431" s="13" t="s">
        <v>465</v>
      </c>
      <c r="B431" s="13" t="s">
        <v>18</v>
      </c>
      <c r="C431" s="13" t="s">
        <v>19</v>
      </c>
      <c r="D431" s="13" t="s">
        <v>20</v>
      </c>
      <c r="E431" s="13" t="s">
        <v>21</v>
      </c>
      <c r="F431" s="13" t="s">
        <v>32</v>
      </c>
      <c r="G431" s="13">
        <v>90.65</v>
      </c>
      <c r="H431" s="13">
        <v>10</v>
      </c>
      <c r="I431" s="13">
        <v>45.325000000000003</v>
      </c>
      <c r="J431">
        <v>951.82500000000005</v>
      </c>
      <c r="K431" s="1">
        <v>43532</v>
      </c>
      <c r="L431" s="2">
        <v>0.45347222222222222</v>
      </c>
      <c r="M431" t="s">
        <v>23</v>
      </c>
      <c r="N431">
        <v>906.5</v>
      </c>
      <c r="O431">
        <v>4.7619047620000003</v>
      </c>
      <c r="P431">
        <v>45.325000000000003</v>
      </c>
      <c r="Q431">
        <v>7.3</v>
      </c>
    </row>
    <row r="432" spans="1:17" x14ac:dyDescent="0.35">
      <c r="A432" s="13" t="s">
        <v>466</v>
      </c>
      <c r="B432" s="13" t="s">
        <v>42</v>
      </c>
      <c r="C432" s="13" t="s">
        <v>43</v>
      </c>
      <c r="D432" s="13" t="s">
        <v>27</v>
      </c>
      <c r="E432" s="13" t="s">
        <v>31</v>
      </c>
      <c r="F432" s="13" t="s">
        <v>46</v>
      </c>
      <c r="G432" s="13">
        <v>69.08</v>
      </c>
      <c r="H432" s="13">
        <v>2</v>
      </c>
      <c r="I432" s="13">
        <v>6.9080000000000004</v>
      </c>
      <c r="J432">
        <v>145.06800000000001</v>
      </c>
      <c r="K432" s="1">
        <v>43496</v>
      </c>
      <c r="L432" s="2">
        <v>0.82500000000000007</v>
      </c>
      <c r="M432" t="s">
        <v>33</v>
      </c>
      <c r="N432">
        <v>138.16</v>
      </c>
      <c r="O432">
        <v>4.7619047620000003</v>
      </c>
      <c r="P432">
        <v>6.9080000000000004</v>
      </c>
      <c r="Q432">
        <v>6.9</v>
      </c>
    </row>
    <row r="433" spans="1:17" x14ac:dyDescent="0.35">
      <c r="A433" s="13" t="s">
        <v>467</v>
      </c>
      <c r="B433" s="13" t="s">
        <v>25</v>
      </c>
      <c r="C433" s="13" t="s">
        <v>26</v>
      </c>
      <c r="D433" s="13" t="s">
        <v>27</v>
      </c>
      <c r="E433" s="13" t="s">
        <v>31</v>
      </c>
      <c r="F433" s="13" t="s">
        <v>44</v>
      </c>
      <c r="G433" s="13">
        <v>43.27</v>
      </c>
      <c r="H433" s="13">
        <v>2</v>
      </c>
      <c r="I433" s="13">
        <v>4.327</v>
      </c>
      <c r="J433">
        <v>90.867000000000004</v>
      </c>
      <c r="K433" s="1">
        <v>43532</v>
      </c>
      <c r="L433" s="2">
        <v>0.70347222222222217</v>
      </c>
      <c r="M433" t="s">
        <v>23</v>
      </c>
      <c r="N433">
        <v>86.54</v>
      </c>
      <c r="O433">
        <v>4.7619047620000003</v>
      </c>
      <c r="P433">
        <v>4.327</v>
      </c>
      <c r="Q433">
        <v>5.7</v>
      </c>
    </row>
    <row r="434" spans="1:17" x14ac:dyDescent="0.35">
      <c r="A434" s="13" t="s">
        <v>468</v>
      </c>
      <c r="B434" s="13" t="s">
        <v>18</v>
      </c>
      <c r="C434" s="13" t="s">
        <v>19</v>
      </c>
      <c r="D434" s="13" t="s">
        <v>27</v>
      </c>
      <c r="E434" s="13" t="s">
        <v>21</v>
      </c>
      <c r="F434" s="13" t="s">
        <v>28</v>
      </c>
      <c r="G434" s="13">
        <v>23.46</v>
      </c>
      <c r="H434" s="13">
        <v>6</v>
      </c>
      <c r="I434" s="13">
        <v>7.0380000000000003</v>
      </c>
      <c r="J434">
        <v>147.798</v>
      </c>
      <c r="K434" s="1">
        <v>43478</v>
      </c>
      <c r="L434" s="2">
        <v>0.80138888888888893</v>
      </c>
      <c r="M434" t="s">
        <v>23</v>
      </c>
      <c r="N434">
        <v>140.76</v>
      </c>
      <c r="O434">
        <v>4.7619047620000003</v>
      </c>
      <c r="P434">
        <v>7.0380000000000003</v>
      </c>
      <c r="Q434">
        <v>6.4</v>
      </c>
    </row>
    <row r="435" spans="1:17" x14ac:dyDescent="0.35">
      <c r="A435" s="13" t="s">
        <v>469</v>
      </c>
      <c r="B435" s="13" t="s">
        <v>42</v>
      </c>
      <c r="C435" s="13" t="s">
        <v>43</v>
      </c>
      <c r="D435" s="13" t="s">
        <v>27</v>
      </c>
      <c r="E435" s="13" t="s">
        <v>31</v>
      </c>
      <c r="F435" s="13" t="s">
        <v>46</v>
      </c>
      <c r="G435" s="13">
        <v>95.54</v>
      </c>
      <c r="H435" s="13">
        <v>7</v>
      </c>
      <c r="I435" s="13">
        <v>33.439</v>
      </c>
      <c r="J435">
        <v>702.21900000000005</v>
      </c>
      <c r="K435" s="1">
        <v>43533</v>
      </c>
      <c r="L435" s="2">
        <v>0.60833333333333328</v>
      </c>
      <c r="M435" t="s">
        <v>33</v>
      </c>
      <c r="N435">
        <v>668.78</v>
      </c>
      <c r="O435">
        <v>4.7619047620000003</v>
      </c>
      <c r="P435">
        <v>33.439</v>
      </c>
      <c r="Q435">
        <v>9.6</v>
      </c>
    </row>
    <row r="436" spans="1:17" x14ac:dyDescent="0.35">
      <c r="A436" s="13" t="s">
        <v>470</v>
      </c>
      <c r="B436" s="13" t="s">
        <v>42</v>
      </c>
      <c r="C436" s="13" t="s">
        <v>43</v>
      </c>
      <c r="D436" s="13" t="s">
        <v>27</v>
      </c>
      <c r="E436" s="13" t="s">
        <v>21</v>
      </c>
      <c r="F436" s="13" t="s">
        <v>46</v>
      </c>
      <c r="G436" s="13">
        <v>47.44</v>
      </c>
      <c r="H436" s="13">
        <v>1</v>
      </c>
      <c r="I436" s="13">
        <v>2.3719999999999999</v>
      </c>
      <c r="J436">
        <v>49.811999999999998</v>
      </c>
      <c r="K436" s="1">
        <v>43518</v>
      </c>
      <c r="L436" s="2">
        <v>0.7631944444444444</v>
      </c>
      <c r="M436" t="s">
        <v>33</v>
      </c>
      <c r="N436">
        <v>47.44</v>
      </c>
      <c r="O436">
        <v>4.7619047620000003</v>
      </c>
      <c r="P436">
        <v>2.3719999999999999</v>
      </c>
      <c r="Q436">
        <v>6.8</v>
      </c>
    </row>
    <row r="437" spans="1:17" x14ac:dyDescent="0.35">
      <c r="A437" s="13" t="s">
        <v>471</v>
      </c>
      <c r="B437" s="13" t="s">
        <v>25</v>
      </c>
      <c r="C437" s="13" t="s">
        <v>26</v>
      </c>
      <c r="D437" s="13" t="s">
        <v>27</v>
      </c>
      <c r="E437" s="13" t="s">
        <v>31</v>
      </c>
      <c r="F437" s="13" t="s">
        <v>36</v>
      </c>
      <c r="G437" s="13">
        <v>99.24</v>
      </c>
      <c r="H437" s="13">
        <v>9</v>
      </c>
      <c r="I437" s="13">
        <v>44.658000000000001</v>
      </c>
      <c r="J437">
        <v>937.81799999999998</v>
      </c>
      <c r="K437" s="1">
        <v>43543</v>
      </c>
      <c r="L437" s="2">
        <v>0.79791666666666661</v>
      </c>
      <c r="M437" t="s">
        <v>23</v>
      </c>
      <c r="N437">
        <v>893.16</v>
      </c>
      <c r="O437">
        <v>4.7619047620000003</v>
      </c>
      <c r="P437">
        <v>44.658000000000001</v>
      </c>
      <c r="Q437">
        <v>9</v>
      </c>
    </row>
    <row r="438" spans="1:17" x14ac:dyDescent="0.35">
      <c r="A438" s="13" t="s">
        <v>472</v>
      </c>
      <c r="B438" s="13" t="s">
        <v>25</v>
      </c>
      <c r="C438" s="13" t="s">
        <v>26</v>
      </c>
      <c r="D438" s="13" t="s">
        <v>20</v>
      </c>
      <c r="E438" s="13" t="s">
        <v>31</v>
      </c>
      <c r="F438" s="13" t="s">
        <v>36</v>
      </c>
      <c r="G438" s="13">
        <v>82.93</v>
      </c>
      <c r="H438" s="13">
        <v>4</v>
      </c>
      <c r="I438" s="13">
        <v>16.585999999999999</v>
      </c>
      <c r="J438">
        <v>348.30599999999998</v>
      </c>
      <c r="K438" s="1">
        <v>43485</v>
      </c>
      <c r="L438" s="2">
        <v>0.70208333333333339</v>
      </c>
      <c r="M438" t="s">
        <v>23</v>
      </c>
      <c r="N438">
        <v>331.72</v>
      </c>
      <c r="O438">
        <v>4.7619047620000003</v>
      </c>
      <c r="P438">
        <v>16.585999999999999</v>
      </c>
      <c r="Q438">
        <v>9.6</v>
      </c>
    </row>
    <row r="439" spans="1:17" x14ac:dyDescent="0.35">
      <c r="A439" s="13" t="s">
        <v>473</v>
      </c>
      <c r="B439" s="13" t="s">
        <v>18</v>
      </c>
      <c r="C439" s="13" t="s">
        <v>19</v>
      </c>
      <c r="D439" s="13" t="s">
        <v>27</v>
      </c>
      <c r="E439" s="13" t="s">
        <v>31</v>
      </c>
      <c r="F439" s="13" t="s">
        <v>32</v>
      </c>
      <c r="G439" s="13">
        <v>33.99</v>
      </c>
      <c r="H439" s="13">
        <v>6</v>
      </c>
      <c r="I439" s="13">
        <v>10.196999999999999</v>
      </c>
      <c r="J439">
        <v>214.137</v>
      </c>
      <c r="K439" s="1">
        <v>43532</v>
      </c>
      <c r="L439" s="2">
        <v>0.65069444444444446</v>
      </c>
      <c r="M439" t="s">
        <v>33</v>
      </c>
      <c r="N439">
        <v>203.94</v>
      </c>
      <c r="O439">
        <v>4.7619047620000003</v>
      </c>
      <c r="P439">
        <v>10.196999999999999</v>
      </c>
      <c r="Q439">
        <v>7.7</v>
      </c>
    </row>
    <row r="440" spans="1:17" x14ac:dyDescent="0.35">
      <c r="A440" s="13" t="s">
        <v>474</v>
      </c>
      <c r="B440" s="13" t="s">
        <v>25</v>
      </c>
      <c r="C440" s="13" t="s">
        <v>26</v>
      </c>
      <c r="D440" s="13" t="s">
        <v>20</v>
      </c>
      <c r="E440" s="13" t="s">
        <v>31</v>
      </c>
      <c r="F440" s="13" t="s">
        <v>44</v>
      </c>
      <c r="G440" s="13">
        <v>17.04</v>
      </c>
      <c r="H440" s="13">
        <v>4</v>
      </c>
      <c r="I440" s="13">
        <v>3.4079999999999999</v>
      </c>
      <c r="J440">
        <v>71.567999999999998</v>
      </c>
      <c r="K440" s="1">
        <v>43532</v>
      </c>
      <c r="L440" s="2">
        <v>0.84375</v>
      </c>
      <c r="M440" t="s">
        <v>23</v>
      </c>
      <c r="N440">
        <v>68.16</v>
      </c>
      <c r="O440">
        <v>4.7619047620000003</v>
      </c>
      <c r="P440">
        <v>3.4079999999999999</v>
      </c>
      <c r="Q440">
        <v>7</v>
      </c>
    </row>
    <row r="441" spans="1:17" x14ac:dyDescent="0.35">
      <c r="A441" s="13" t="s">
        <v>475</v>
      </c>
      <c r="B441" s="13" t="s">
        <v>25</v>
      </c>
      <c r="C441" s="13" t="s">
        <v>26</v>
      </c>
      <c r="D441" s="13" t="s">
        <v>27</v>
      </c>
      <c r="E441" s="13" t="s">
        <v>21</v>
      </c>
      <c r="F441" s="13" t="s">
        <v>28</v>
      </c>
      <c r="G441" s="13">
        <v>40.86</v>
      </c>
      <c r="H441" s="13">
        <v>8</v>
      </c>
      <c r="I441" s="13">
        <v>16.344000000000001</v>
      </c>
      <c r="J441">
        <v>343.22399999999999</v>
      </c>
      <c r="K441" s="1">
        <v>43503</v>
      </c>
      <c r="L441" s="2">
        <v>0.60972222222222217</v>
      </c>
      <c r="M441" t="s">
        <v>33</v>
      </c>
      <c r="N441">
        <v>326.88</v>
      </c>
      <c r="O441">
        <v>4.7619047620000003</v>
      </c>
      <c r="P441">
        <v>16.344000000000001</v>
      </c>
      <c r="Q441">
        <v>6.5</v>
      </c>
    </row>
    <row r="442" spans="1:17" x14ac:dyDescent="0.35">
      <c r="A442" s="13" t="s">
        <v>476</v>
      </c>
      <c r="B442" s="13" t="s">
        <v>25</v>
      </c>
      <c r="C442" s="13" t="s">
        <v>26</v>
      </c>
      <c r="D442" s="13" t="s">
        <v>20</v>
      </c>
      <c r="E442" s="13" t="s">
        <v>31</v>
      </c>
      <c r="F442" s="13" t="s">
        <v>44</v>
      </c>
      <c r="G442" s="13">
        <v>17.440000000000001</v>
      </c>
      <c r="H442" s="13">
        <v>5</v>
      </c>
      <c r="I442" s="13">
        <v>4.3600000000000003</v>
      </c>
      <c r="J442">
        <v>91.56</v>
      </c>
      <c r="K442" s="1">
        <v>43480</v>
      </c>
      <c r="L442" s="2">
        <v>0.80902777777777779</v>
      </c>
      <c r="M442" t="s">
        <v>29</v>
      </c>
      <c r="N442">
        <v>87.2</v>
      </c>
      <c r="O442">
        <v>4.7619047620000003</v>
      </c>
      <c r="P442">
        <v>4.3600000000000003</v>
      </c>
      <c r="Q442">
        <v>8.1</v>
      </c>
    </row>
    <row r="443" spans="1:17" x14ac:dyDescent="0.35">
      <c r="A443" s="13" t="s">
        <v>477</v>
      </c>
      <c r="B443" s="13" t="s">
        <v>42</v>
      </c>
      <c r="C443" s="13" t="s">
        <v>43</v>
      </c>
      <c r="D443" s="13" t="s">
        <v>20</v>
      </c>
      <c r="E443" s="13" t="s">
        <v>21</v>
      </c>
      <c r="F443" s="13" t="s">
        <v>36</v>
      </c>
      <c r="G443" s="13">
        <v>88.43</v>
      </c>
      <c r="H443" s="13">
        <v>8</v>
      </c>
      <c r="I443" s="13">
        <v>35.372</v>
      </c>
      <c r="J443">
        <v>742.81200000000001</v>
      </c>
      <c r="K443" s="1">
        <v>43546</v>
      </c>
      <c r="L443" s="2">
        <v>0.81597222222222221</v>
      </c>
      <c r="M443" t="s">
        <v>33</v>
      </c>
      <c r="N443">
        <v>707.44</v>
      </c>
      <c r="O443">
        <v>4.7619047620000003</v>
      </c>
      <c r="P443">
        <v>35.372</v>
      </c>
      <c r="Q443">
        <v>4.3</v>
      </c>
    </row>
    <row r="444" spans="1:17" x14ac:dyDescent="0.35">
      <c r="A444" s="13" t="s">
        <v>478</v>
      </c>
      <c r="B444" s="13" t="s">
        <v>18</v>
      </c>
      <c r="C444" s="13" t="s">
        <v>19</v>
      </c>
      <c r="D444" s="13" t="s">
        <v>20</v>
      </c>
      <c r="E444" s="13" t="s">
        <v>21</v>
      </c>
      <c r="F444" s="13" t="s">
        <v>32</v>
      </c>
      <c r="G444" s="13">
        <v>89.21</v>
      </c>
      <c r="H444" s="13">
        <v>9</v>
      </c>
      <c r="I444" s="13">
        <v>40.144500000000001</v>
      </c>
      <c r="J444">
        <v>843.03449999999998</v>
      </c>
      <c r="K444" s="1">
        <v>43480</v>
      </c>
      <c r="L444" s="2">
        <v>0.65416666666666667</v>
      </c>
      <c r="M444" t="s">
        <v>33</v>
      </c>
      <c r="N444">
        <v>802.89</v>
      </c>
      <c r="O444">
        <v>4.7619047620000003</v>
      </c>
      <c r="P444">
        <v>40.144500000000001</v>
      </c>
      <c r="Q444">
        <v>6.5</v>
      </c>
    </row>
    <row r="445" spans="1:17" x14ac:dyDescent="0.35">
      <c r="A445" s="13" t="s">
        <v>479</v>
      </c>
      <c r="B445" s="13" t="s">
        <v>25</v>
      </c>
      <c r="C445" s="13" t="s">
        <v>26</v>
      </c>
      <c r="D445" s="13" t="s">
        <v>27</v>
      </c>
      <c r="E445" s="13" t="s">
        <v>31</v>
      </c>
      <c r="F445" s="13" t="s">
        <v>46</v>
      </c>
      <c r="G445" s="13">
        <v>12.78</v>
      </c>
      <c r="H445" s="13">
        <v>1</v>
      </c>
      <c r="I445" s="13">
        <v>0.63900000000000001</v>
      </c>
      <c r="J445">
        <v>13.419</v>
      </c>
      <c r="K445" s="1">
        <v>43473</v>
      </c>
      <c r="L445" s="2">
        <v>0.59097222222222223</v>
      </c>
      <c r="M445" t="s">
        <v>23</v>
      </c>
      <c r="N445">
        <v>12.78</v>
      </c>
      <c r="O445">
        <v>4.7619047620000003</v>
      </c>
      <c r="P445">
        <v>0.63900000000000001</v>
      </c>
      <c r="Q445">
        <v>9.5</v>
      </c>
    </row>
    <row r="446" spans="1:17" x14ac:dyDescent="0.35">
      <c r="A446" s="13" t="s">
        <v>480</v>
      </c>
      <c r="B446" s="13" t="s">
        <v>18</v>
      </c>
      <c r="C446" s="13" t="s">
        <v>19</v>
      </c>
      <c r="D446" s="13" t="s">
        <v>27</v>
      </c>
      <c r="E446" s="13" t="s">
        <v>21</v>
      </c>
      <c r="F446" s="13" t="s">
        <v>36</v>
      </c>
      <c r="G446" s="13">
        <v>19.100000000000001</v>
      </c>
      <c r="H446" s="13">
        <v>7</v>
      </c>
      <c r="I446" s="13">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35">
      <c r="A447" s="13" t="s">
        <v>481</v>
      </c>
      <c r="B447" s="13" t="s">
        <v>42</v>
      </c>
      <c r="C447" s="13" t="s">
        <v>43</v>
      </c>
      <c r="D447" s="13" t="s">
        <v>20</v>
      </c>
      <c r="E447" s="13" t="s">
        <v>21</v>
      </c>
      <c r="F447" s="13" t="s">
        <v>22</v>
      </c>
      <c r="G447" s="13">
        <v>19.149999999999999</v>
      </c>
      <c r="H447" s="13">
        <v>1</v>
      </c>
      <c r="I447" s="13">
        <v>0.95750000000000002</v>
      </c>
      <c r="J447">
        <v>20.107500000000002</v>
      </c>
      <c r="K447" s="1">
        <v>43493</v>
      </c>
      <c r="L447" s="2">
        <v>0.74861111111111101</v>
      </c>
      <c r="M447" t="s">
        <v>33</v>
      </c>
      <c r="N447">
        <v>19.149999999999999</v>
      </c>
      <c r="O447">
        <v>4.7619047620000003</v>
      </c>
      <c r="P447">
        <v>0.95750000000000002</v>
      </c>
      <c r="Q447">
        <v>9.5</v>
      </c>
    </row>
    <row r="448" spans="1:17" x14ac:dyDescent="0.35">
      <c r="A448" s="13" t="s">
        <v>482</v>
      </c>
      <c r="B448" s="13" t="s">
        <v>25</v>
      </c>
      <c r="C448" s="13" t="s">
        <v>26</v>
      </c>
      <c r="D448" s="13" t="s">
        <v>20</v>
      </c>
      <c r="E448" s="13" t="s">
        <v>31</v>
      </c>
      <c r="F448" s="13" t="s">
        <v>44</v>
      </c>
      <c r="G448" s="13">
        <v>27.66</v>
      </c>
      <c r="H448" s="13">
        <v>10</v>
      </c>
      <c r="I448" s="13">
        <v>13.83</v>
      </c>
      <c r="J448">
        <v>290.43</v>
      </c>
      <c r="K448" s="1">
        <v>43510</v>
      </c>
      <c r="L448" s="2">
        <v>0.47638888888888892</v>
      </c>
      <c r="M448" t="s">
        <v>33</v>
      </c>
      <c r="N448">
        <v>276.60000000000002</v>
      </c>
      <c r="O448">
        <v>4.7619047620000003</v>
      </c>
      <c r="P448">
        <v>13.83</v>
      </c>
      <c r="Q448">
        <v>8.9</v>
      </c>
    </row>
    <row r="449" spans="1:17" x14ac:dyDescent="0.35">
      <c r="A449" s="13" t="s">
        <v>483</v>
      </c>
      <c r="B449" s="13" t="s">
        <v>25</v>
      </c>
      <c r="C449" s="13" t="s">
        <v>26</v>
      </c>
      <c r="D449" s="13" t="s">
        <v>27</v>
      </c>
      <c r="E449" s="13" t="s">
        <v>31</v>
      </c>
      <c r="F449" s="13" t="s">
        <v>46</v>
      </c>
      <c r="G449" s="13">
        <v>45.74</v>
      </c>
      <c r="H449" s="13">
        <v>3</v>
      </c>
      <c r="I449" s="13">
        <v>6.8609999999999998</v>
      </c>
      <c r="J449">
        <v>144.08099999999999</v>
      </c>
      <c r="K449" s="1">
        <v>43534</v>
      </c>
      <c r="L449" s="2">
        <v>0.73472222222222217</v>
      </c>
      <c r="M449" t="s">
        <v>33</v>
      </c>
      <c r="N449">
        <v>137.22</v>
      </c>
      <c r="O449">
        <v>4.7619047620000003</v>
      </c>
      <c r="P449">
        <v>6.8609999999999998</v>
      </c>
      <c r="Q449">
        <v>6.5</v>
      </c>
    </row>
    <row r="450" spans="1:17" x14ac:dyDescent="0.35">
      <c r="A450" s="13" t="s">
        <v>484</v>
      </c>
      <c r="B450" s="13" t="s">
        <v>42</v>
      </c>
      <c r="C450" s="13" t="s">
        <v>43</v>
      </c>
      <c r="D450" s="13" t="s">
        <v>20</v>
      </c>
      <c r="E450" s="13" t="s">
        <v>21</v>
      </c>
      <c r="F450" s="13" t="s">
        <v>22</v>
      </c>
      <c r="G450" s="13">
        <v>27.07</v>
      </c>
      <c r="H450" s="13">
        <v>1</v>
      </c>
      <c r="I450" s="13">
        <v>1.3534999999999999</v>
      </c>
      <c r="J450">
        <v>28.423500000000001</v>
      </c>
      <c r="K450" s="1">
        <v>43477</v>
      </c>
      <c r="L450" s="2">
        <v>0.83819444444444446</v>
      </c>
      <c r="M450" t="s">
        <v>33</v>
      </c>
      <c r="N450">
        <v>27.07</v>
      </c>
      <c r="O450">
        <v>4.7619047620000003</v>
      </c>
      <c r="P450">
        <v>1.3534999999999999</v>
      </c>
      <c r="Q450">
        <v>5.3</v>
      </c>
    </row>
    <row r="451" spans="1:17" x14ac:dyDescent="0.35">
      <c r="A451" s="13" t="s">
        <v>485</v>
      </c>
      <c r="B451" s="13" t="s">
        <v>42</v>
      </c>
      <c r="C451" s="13" t="s">
        <v>43</v>
      </c>
      <c r="D451" s="13" t="s">
        <v>20</v>
      </c>
      <c r="E451" s="13" t="s">
        <v>21</v>
      </c>
      <c r="F451" s="13" t="s">
        <v>36</v>
      </c>
      <c r="G451" s="13">
        <v>39.119999999999997</v>
      </c>
      <c r="H451" s="13">
        <v>1</v>
      </c>
      <c r="I451" s="13">
        <v>1.956</v>
      </c>
      <c r="J451">
        <v>41.076000000000001</v>
      </c>
      <c r="K451" s="1">
        <v>43550</v>
      </c>
      <c r="L451" s="2">
        <v>0.4597222222222222</v>
      </c>
      <c r="M451" t="s">
        <v>33</v>
      </c>
      <c r="N451">
        <v>39.119999999999997</v>
      </c>
      <c r="O451">
        <v>4.7619047620000003</v>
      </c>
      <c r="P451">
        <v>1.956</v>
      </c>
      <c r="Q451">
        <v>9.6</v>
      </c>
    </row>
    <row r="452" spans="1:17" x14ac:dyDescent="0.35">
      <c r="A452" s="13" t="s">
        <v>486</v>
      </c>
      <c r="B452" s="13" t="s">
        <v>42</v>
      </c>
      <c r="C452" s="13" t="s">
        <v>43</v>
      </c>
      <c r="D452" s="13" t="s">
        <v>27</v>
      </c>
      <c r="E452" s="13" t="s">
        <v>21</v>
      </c>
      <c r="F452" s="13" t="s">
        <v>28</v>
      </c>
      <c r="G452" s="13">
        <v>74.709999999999994</v>
      </c>
      <c r="H452" s="13">
        <v>6</v>
      </c>
      <c r="I452" s="13">
        <v>22.413</v>
      </c>
      <c r="J452">
        <v>470.673</v>
      </c>
      <c r="K452" s="1">
        <v>43466</v>
      </c>
      <c r="L452" s="2">
        <v>0.79652777777777783</v>
      </c>
      <c r="M452" t="s">
        <v>29</v>
      </c>
      <c r="N452">
        <v>448.26</v>
      </c>
      <c r="O452">
        <v>4.7619047620000003</v>
      </c>
      <c r="P452">
        <v>22.413</v>
      </c>
      <c r="Q452">
        <v>6.7</v>
      </c>
    </row>
    <row r="453" spans="1:17" x14ac:dyDescent="0.35">
      <c r="A453" s="13" t="s">
        <v>487</v>
      </c>
      <c r="B453" s="13" t="s">
        <v>42</v>
      </c>
      <c r="C453" s="13" t="s">
        <v>43</v>
      </c>
      <c r="D453" s="13" t="s">
        <v>27</v>
      </c>
      <c r="E453" s="13" t="s">
        <v>31</v>
      </c>
      <c r="F453" s="13" t="s">
        <v>28</v>
      </c>
      <c r="G453" s="13">
        <v>22.01</v>
      </c>
      <c r="H453" s="13">
        <v>6</v>
      </c>
      <c r="I453" s="13">
        <v>6.6029999999999998</v>
      </c>
      <c r="J453">
        <v>138.66300000000001</v>
      </c>
      <c r="K453" s="1">
        <v>43467</v>
      </c>
      <c r="L453" s="2">
        <v>0.78472222222222221</v>
      </c>
      <c r="M453" t="s">
        <v>29</v>
      </c>
      <c r="N453">
        <v>132.06</v>
      </c>
      <c r="O453">
        <v>4.7619047620000003</v>
      </c>
      <c r="P453">
        <v>6.6029999999999998</v>
      </c>
      <c r="Q453">
        <v>7.6</v>
      </c>
    </row>
    <row r="454" spans="1:17" x14ac:dyDescent="0.35">
      <c r="A454" s="13" t="s">
        <v>488</v>
      </c>
      <c r="B454" s="13" t="s">
        <v>18</v>
      </c>
      <c r="C454" s="13" t="s">
        <v>19</v>
      </c>
      <c r="D454" s="13" t="s">
        <v>27</v>
      </c>
      <c r="E454" s="13" t="s">
        <v>21</v>
      </c>
      <c r="F454" s="13" t="s">
        <v>44</v>
      </c>
      <c r="G454" s="13">
        <v>63.61</v>
      </c>
      <c r="H454" s="13">
        <v>5</v>
      </c>
      <c r="I454" s="13">
        <v>15.9025</v>
      </c>
      <c r="J454">
        <v>333.95249999999999</v>
      </c>
      <c r="K454" s="1">
        <v>43540</v>
      </c>
      <c r="L454" s="2">
        <v>0.52986111111111112</v>
      </c>
      <c r="M454" t="s">
        <v>23</v>
      </c>
      <c r="N454">
        <v>318.05</v>
      </c>
      <c r="O454">
        <v>4.7619047620000003</v>
      </c>
      <c r="P454">
        <v>15.9025</v>
      </c>
      <c r="Q454">
        <v>4.8</v>
      </c>
    </row>
    <row r="455" spans="1:17" x14ac:dyDescent="0.35">
      <c r="A455" s="13" t="s">
        <v>489</v>
      </c>
      <c r="B455" s="13" t="s">
        <v>18</v>
      </c>
      <c r="C455" s="13" t="s">
        <v>19</v>
      </c>
      <c r="D455" s="13" t="s">
        <v>27</v>
      </c>
      <c r="E455" s="13" t="s">
        <v>31</v>
      </c>
      <c r="F455" s="13" t="s">
        <v>22</v>
      </c>
      <c r="G455" s="13">
        <v>25</v>
      </c>
      <c r="H455" s="13">
        <v>1</v>
      </c>
      <c r="I455" s="13">
        <v>1.25</v>
      </c>
      <c r="J455">
        <v>26.25</v>
      </c>
      <c r="K455" s="1">
        <v>43527</v>
      </c>
      <c r="L455" s="2">
        <v>0.63124999999999998</v>
      </c>
      <c r="M455" t="s">
        <v>23</v>
      </c>
      <c r="N455">
        <v>25</v>
      </c>
      <c r="O455">
        <v>4.7619047620000003</v>
      </c>
      <c r="P455">
        <v>1.25</v>
      </c>
      <c r="Q455">
        <v>5.5</v>
      </c>
    </row>
    <row r="456" spans="1:17" x14ac:dyDescent="0.35">
      <c r="A456" s="13" t="s">
        <v>490</v>
      </c>
      <c r="B456" s="13" t="s">
        <v>18</v>
      </c>
      <c r="C456" s="13" t="s">
        <v>19</v>
      </c>
      <c r="D456" s="13" t="s">
        <v>20</v>
      </c>
      <c r="E456" s="13" t="s">
        <v>31</v>
      </c>
      <c r="F456" s="13" t="s">
        <v>28</v>
      </c>
      <c r="G456" s="13">
        <v>20.77</v>
      </c>
      <c r="H456" s="13">
        <v>4</v>
      </c>
      <c r="I456" s="13">
        <v>4.1539999999999999</v>
      </c>
      <c r="J456">
        <v>87.233999999999995</v>
      </c>
      <c r="K456" s="1">
        <v>43496</v>
      </c>
      <c r="L456" s="2">
        <v>0.57430555555555551</v>
      </c>
      <c r="M456" t="s">
        <v>29</v>
      </c>
      <c r="N456">
        <v>83.08</v>
      </c>
      <c r="O456">
        <v>4.7619047620000003</v>
      </c>
      <c r="P456">
        <v>4.1539999999999999</v>
      </c>
      <c r="Q456">
        <v>4.7</v>
      </c>
    </row>
    <row r="457" spans="1:17" x14ac:dyDescent="0.35">
      <c r="A457" s="13" t="s">
        <v>491</v>
      </c>
      <c r="B457" s="13" t="s">
        <v>42</v>
      </c>
      <c r="C457" s="13" t="s">
        <v>43</v>
      </c>
      <c r="D457" s="13" t="s">
        <v>20</v>
      </c>
      <c r="E457" s="13" t="s">
        <v>21</v>
      </c>
      <c r="F457" s="13" t="s">
        <v>46</v>
      </c>
      <c r="G457" s="13">
        <v>29.56</v>
      </c>
      <c r="H457" s="13">
        <v>5</v>
      </c>
      <c r="I457" s="13">
        <v>7.39</v>
      </c>
      <c r="J457">
        <v>155.19</v>
      </c>
      <c r="K457" s="1">
        <v>43509</v>
      </c>
      <c r="L457" s="2">
        <v>0.70763888888888893</v>
      </c>
      <c r="M457" t="s">
        <v>29</v>
      </c>
      <c r="N457">
        <v>147.80000000000001</v>
      </c>
      <c r="O457">
        <v>4.7619047620000003</v>
      </c>
      <c r="P457">
        <v>7.39</v>
      </c>
      <c r="Q457">
        <v>6.9</v>
      </c>
    </row>
    <row r="458" spans="1:17" x14ac:dyDescent="0.35">
      <c r="A458" s="13" t="s">
        <v>492</v>
      </c>
      <c r="B458" s="13" t="s">
        <v>42</v>
      </c>
      <c r="C458" s="13" t="s">
        <v>43</v>
      </c>
      <c r="D458" s="13" t="s">
        <v>20</v>
      </c>
      <c r="E458" s="13" t="s">
        <v>21</v>
      </c>
      <c r="F458" s="13" t="s">
        <v>44</v>
      </c>
      <c r="G458" s="13">
        <v>77.400000000000006</v>
      </c>
      <c r="H458" s="13">
        <v>9</v>
      </c>
      <c r="I458" s="13">
        <v>34.83</v>
      </c>
      <c r="J458">
        <v>731.43</v>
      </c>
      <c r="K458" s="1">
        <v>43511</v>
      </c>
      <c r="L458" s="2">
        <v>0.59375</v>
      </c>
      <c r="M458" t="s">
        <v>33</v>
      </c>
      <c r="N458">
        <v>696.6</v>
      </c>
      <c r="O458">
        <v>4.7619047620000003</v>
      </c>
      <c r="P458">
        <v>34.83</v>
      </c>
      <c r="Q458">
        <v>4.5</v>
      </c>
    </row>
    <row r="459" spans="1:17" x14ac:dyDescent="0.35">
      <c r="A459" s="13" t="s">
        <v>493</v>
      </c>
      <c r="B459" s="13" t="s">
        <v>42</v>
      </c>
      <c r="C459" s="13" t="s">
        <v>43</v>
      </c>
      <c r="D459" s="13" t="s">
        <v>27</v>
      </c>
      <c r="E459" s="13" t="s">
        <v>31</v>
      </c>
      <c r="F459" s="13" t="s">
        <v>28</v>
      </c>
      <c r="G459" s="13">
        <v>79.39</v>
      </c>
      <c r="H459" s="13">
        <v>10</v>
      </c>
      <c r="I459" s="13">
        <v>39.695</v>
      </c>
      <c r="J459">
        <v>833.59500000000003</v>
      </c>
      <c r="K459" s="1">
        <v>43503</v>
      </c>
      <c r="L459" s="2">
        <v>0.85</v>
      </c>
      <c r="M459" t="s">
        <v>29</v>
      </c>
      <c r="N459">
        <v>793.9</v>
      </c>
      <c r="O459">
        <v>4.7619047620000003</v>
      </c>
      <c r="P459">
        <v>39.695</v>
      </c>
      <c r="Q459">
        <v>6.2</v>
      </c>
    </row>
    <row r="460" spans="1:17" x14ac:dyDescent="0.35">
      <c r="A460" s="13" t="s">
        <v>494</v>
      </c>
      <c r="B460" s="13" t="s">
        <v>25</v>
      </c>
      <c r="C460" s="13" t="s">
        <v>26</v>
      </c>
      <c r="D460" s="13" t="s">
        <v>20</v>
      </c>
      <c r="E460" s="13" t="s">
        <v>21</v>
      </c>
      <c r="F460" s="13" t="s">
        <v>28</v>
      </c>
      <c r="G460" s="13">
        <v>46.57</v>
      </c>
      <c r="H460" s="13">
        <v>10</v>
      </c>
      <c r="I460" s="13">
        <v>23.285</v>
      </c>
      <c r="J460">
        <v>488.98500000000001</v>
      </c>
      <c r="K460" s="1">
        <v>43492</v>
      </c>
      <c r="L460" s="2">
        <v>0.58194444444444449</v>
      </c>
      <c r="M460" t="s">
        <v>29</v>
      </c>
      <c r="N460">
        <v>465.7</v>
      </c>
      <c r="O460">
        <v>4.7619047620000003</v>
      </c>
      <c r="P460">
        <v>23.285</v>
      </c>
      <c r="Q460">
        <v>7.6</v>
      </c>
    </row>
    <row r="461" spans="1:17" x14ac:dyDescent="0.35">
      <c r="A461" s="13" t="s">
        <v>495</v>
      </c>
      <c r="B461" s="13" t="s">
        <v>25</v>
      </c>
      <c r="C461" s="13" t="s">
        <v>26</v>
      </c>
      <c r="D461" s="13" t="s">
        <v>27</v>
      </c>
      <c r="E461" s="13" t="s">
        <v>31</v>
      </c>
      <c r="F461" s="13" t="s">
        <v>44</v>
      </c>
      <c r="G461" s="13">
        <v>35.89</v>
      </c>
      <c r="H461" s="13">
        <v>1</v>
      </c>
      <c r="I461" s="13">
        <v>1.7945</v>
      </c>
      <c r="J461">
        <v>37.6845</v>
      </c>
      <c r="K461" s="1">
        <v>43519</v>
      </c>
      <c r="L461" s="2">
        <v>0.70277777777777783</v>
      </c>
      <c r="M461" t="s">
        <v>33</v>
      </c>
      <c r="N461">
        <v>35.89</v>
      </c>
      <c r="O461">
        <v>4.7619047620000003</v>
      </c>
      <c r="P461">
        <v>1.7945</v>
      </c>
      <c r="Q461">
        <v>7.9</v>
      </c>
    </row>
    <row r="462" spans="1:17" x14ac:dyDescent="0.35">
      <c r="A462" s="13" t="s">
        <v>496</v>
      </c>
      <c r="B462" s="13" t="s">
        <v>25</v>
      </c>
      <c r="C462" s="13" t="s">
        <v>26</v>
      </c>
      <c r="D462" s="13" t="s">
        <v>27</v>
      </c>
      <c r="E462" s="13" t="s">
        <v>31</v>
      </c>
      <c r="F462" s="13" t="s">
        <v>44</v>
      </c>
      <c r="G462" s="13">
        <v>40.520000000000003</v>
      </c>
      <c r="H462" s="13">
        <v>5</v>
      </c>
      <c r="I462" s="13">
        <v>10.130000000000001</v>
      </c>
      <c r="J462">
        <v>212.73</v>
      </c>
      <c r="K462" s="1">
        <v>43499</v>
      </c>
      <c r="L462" s="2">
        <v>0.6381944444444444</v>
      </c>
      <c r="M462" t="s">
        <v>29</v>
      </c>
      <c r="N462">
        <v>202.6</v>
      </c>
      <c r="O462">
        <v>4.7619047620000003</v>
      </c>
      <c r="P462">
        <v>10.130000000000001</v>
      </c>
      <c r="Q462">
        <v>4.5</v>
      </c>
    </row>
    <row r="463" spans="1:17" x14ac:dyDescent="0.35">
      <c r="A463" s="13" t="s">
        <v>497</v>
      </c>
      <c r="B463" s="13" t="s">
        <v>42</v>
      </c>
      <c r="C463" s="13" t="s">
        <v>43</v>
      </c>
      <c r="D463" s="13" t="s">
        <v>20</v>
      </c>
      <c r="E463" s="13" t="s">
        <v>21</v>
      </c>
      <c r="F463" s="13" t="s">
        <v>44</v>
      </c>
      <c r="G463" s="13">
        <v>73.05</v>
      </c>
      <c r="H463" s="13">
        <v>10</v>
      </c>
      <c r="I463" s="13">
        <v>36.524999999999999</v>
      </c>
      <c r="J463">
        <v>767.02499999999998</v>
      </c>
      <c r="K463" s="1">
        <v>43527</v>
      </c>
      <c r="L463" s="2">
        <v>0.51736111111111105</v>
      </c>
      <c r="M463" t="s">
        <v>33</v>
      </c>
      <c r="N463">
        <v>730.5</v>
      </c>
      <c r="O463">
        <v>4.7619047620000003</v>
      </c>
      <c r="P463">
        <v>36.524999999999999</v>
      </c>
      <c r="Q463">
        <v>8.6999999999999993</v>
      </c>
    </row>
    <row r="464" spans="1:17" x14ac:dyDescent="0.35">
      <c r="A464" s="13" t="s">
        <v>498</v>
      </c>
      <c r="B464" s="13" t="s">
        <v>25</v>
      </c>
      <c r="C464" s="13" t="s">
        <v>26</v>
      </c>
      <c r="D464" s="13" t="s">
        <v>27</v>
      </c>
      <c r="E464" s="13" t="s">
        <v>21</v>
      </c>
      <c r="F464" s="13" t="s">
        <v>36</v>
      </c>
      <c r="G464" s="13">
        <v>73.95</v>
      </c>
      <c r="H464" s="13">
        <v>4</v>
      </c>
      <c r="I464" s="13">
        <v>14.79</v>
      </c>
      <c r="J464">
        <v>310.58999999999997</v>
      </c>
      <c r="K464" s="1">
        <v>43499</v>
      </c>
      <c r="L464" s="2">
        <v>0.41805555555555557</v>
      </c>
      <c r="M464" t="s">
        <v>29</v>
      </c>
      <c r="N464">
        <v>295.8</v>
      </c>
      <c r="O464">
        <v>4.7619047620000003</v>
      </c>
      <c r="P464">
        <v>14.79</v>
      </c>
      <c r="Q464">
        <v>6.1</v>
      </c>
    </row>
    <row r="465" spans="1:17" x14ac:dyDescent="0.35">
      <c r="A465" s="13" t="s">
        <v>499</v>
      </c>
      <c r="B465" s="13" t="s">
        <v>25</v>
      </c>
      <c r="C465" s="13" t="s">
        <v>26</v>
      </c>
      <c r="D465" s="13" t="s">
        <v>20</v>
      </c>
      <c r="E465" s="13" t="s">
        <v>21</v>
      </c>
      <c r="F465" s="13" t="s">
        <v>44</v>
      </c>
      <c r="G465" s="13">
        <v>22.62</v>
      </c>
      <c r="H465" s="13">
        <v>1</v>
      </c>
      <c r="I465" s="13">
        <v>1.131</v>
      </c>
      <c r="J465">
        <v>23.751000000000001</v>
      </c>
      <c r="K465" s="1">
        <v>43541</v>
      </c>
      <c r="L465" s="2">
        <v>0.79027777777777775</v>
      </c>
      <c r="M465" t="s">
        <v>29</v>
      </c>
      <c r="N465">
        <v>22.62</v>
      </c>
      <c r="O465">
        <v>4.7619047620000003</v>
      </c>
      <c r="P465">
        <v>1.131</v>
      </c>
      <c r="Q465">
        <v>6.4</v>
      </c>
    </row>
    <row r="466" spans="1:17" x14ac:dyDescent="0.35">
      <c r="A466" s="13" t="s">
        <v>500</v>
      </c>
      <c r="B466" s="13" t="s">
        <v>18</v>
      </c>
      <c r="C466" s="13" t="s">
        <v>19</v>
      </c>
      <c r="D466" s="13" t="s">
        <v>20</v>
      </c>
      <c r="E466" s="13" t="s">
        <v>31</v>
      </c>
      <c r="F466" s="13" t="s">
        <v>44</v>
      </c>
      <c r="G466" s="13">
        <v>51.34</v>
      </c>
      <c r="H466" s="13">
        <v>5</v>
      </c>
      <c r="I466" s="13">
        <v>12.835000000000001</v>
      </c>
      <c r="J466">
        <v>269.53500000000003</v>
      </c>
      <c r="K466" s="1">
        <v>43552</v>
      </c>
      <c r="L466" s="2">
        <v>0.64652777777777781</v>
      </c>
      <c r="M466" t="s">
        <v>33</v>
      </c>
      <c r="N466">
        <v>256.7</v>
      </c>
      <c r="O466">
        <v>4.7619047620000003</v>
      </c>
      <c r="P466">
        <v>12.835000000000001</v>
      </c>
      <c r="Q466">
        <v>9.1</v>
      </c>
    </row>
    <row r="467" spans="1:17" x14ac:dyDescent="0.35">
      <c r="A467" s="13" t="s">
        <v>501</v>
      </c>
      <c r="B467" s="13" t="s">
        <v>25</v>
      </c>
      <c r="C467" s="13" t="s">
        <v>26</v>
      </c>
      <c r="D467" s="13" t="s">
        <v>20</v>
      </c>
      <c r="E467" s="13" t="s">
        <v>21</v>
      </c>
      <c r="F467" s="13" t="s">
        <v>36</v>
      </c>
      <c r="G467" s="13">
        <v>54.55</v>
      </c>
      <c r="H467" s="13">
        <v>10</v>
      </c>
      <c r="I467" s="13">
        <v>27.274999999999999</v>
      </c>
      <c r="J467">
        <v>572.77499999999998</v>
      </c>
      <c r="K467" s="1">
        <v>43526</v>
      </c>
      <c r="L467" s="2">
        <v>0.47361111111111115</v>
      </c>
      <c r="M467" t="s">
        <v>33</v>
      </c>
      <c r="N467">
        <v>545.5</v>
      </c>
      <c r="O467">
        <v>4.7619047620000003</v>
      </c>
      <c r="P467">
        <v>27.274999999999999</v>
      </c>
      <c r="Q467">
        <v>7.1</v>
      </c>
    </row>
    <row r="468" spans="1:17" x14ac:dyDescent="0.35">
      <c r="A468" s="13" t="s">
        <v>502</v>
      </c>
      <c r="B468" s="13" t="s">
        <v>25</v>
      </c>
      <c r="C468" s="13" t="s">
        <v>26</v>
      </c>
      <c r="D468" s="13" t="s">
        <v>20</v>
      </c>
      <c r="E468" s="13" t="s">
        <v>21</v>
      </c>
      <c r="F468" s="13" t="s">
        <v>22</v>
      </c>
      <c r="G468" s="13">
        <v>37.15</v>
      </c>
      <c r="H468" s="13">
        <v>7</v>
      </c>
      <c r="I468" s="13">
        <v>13.0025</v>
      </c>
      <c r="J468">
        <v>273.05250000000001</v>
      </c>
      <c r="K468" s="1">
        <v>43504</v>
      </c>
      <c r="L468" s="2">
        <v>0.54999999999999993</v>
      </c>
      <c r="M468" t="s">
        <v>33</v>
      </c>
      <c r="N468">
        <v>260.05</v>
      </c>
      <c r="O468">
        <v>4.7619047620000003</v>
      </c>
      <c r="P468">
        <v>13.0025</v>
      </c>
      <c r="Q468">
        <v>7.7</v>
      </c>
    </row>
    <row r="469" spans="1:17" x14ac:dyDescent="0.35">
      <c r="A469" s="13" t="s">
        <v>503</v>
      </c>
      <c r="B469" s="13" t="s">
        <v>42</v>
      </c>
      <c r="C469" s="13" t="s">
        <v>43</v>
      </c>
      <c r="D469" s="13" t="s">
        <v>27</v>
      </c>
      <c r="E469" s="13" t="s">
        <v>31</v>
      </c>
      <c r="F469" s="13" t="s">
        <v>36</v>
      </c>
      <c r="G469" s="13">
        <v>37.020000000000003</v>
      </c>
      <c r="H469" s="13">
        <v>6</v>
      </c>
      <c r="I469" s="13">
        <v>11.106</v>
      </c>
      <c r="J469">
        <v>233.226</v>
      </c>
      <c r="K469" s="1">
        <v>43546</v>
      </c>
      <c r="L469" s="2">
        <v>0.7729166666666667</v>
      </c>
      <c r="M469" t="s">
        <v>29</v>
      </c>
      <c r="N469">
        <v>222.12</v>
      </c>
      <c r="O469">
        <v>4.7619047620000003</v>
      </c>
      <c r="P469">
        <v>11.106</v>
      </c>
      <c r="Q469">
        <v>4.5</v>
      </c>
    </row>
    <row r="470" spans="1:17" x14ac:dyDescent="0.35">
      <c r="A470" s="13" t="s">
        <v>504</v>
      </c>
      <c r="B470" s="13" t="s">
        <v>25</v>
      </c>
      <c r="C470" s="13" t="s">
        <v>26</v>
      </c>
      <c r="D470" s="13" t="s">
        <v>27</v>
      </c>
      <c r="E470" s="13" t="s">
        <v>31</v>
      </c>
      <c r="F470" s="13" t="s">
        <v>44</v>
      </c>
      <c r="G470" s="13">
        <v>21.58</v>
      </c>
      <c r="H470" s="13">
        <v>1</v>
      </c>
      <c r="I470" s="13">
        <v>1.079</v>
      </c>
      <c r="J470">
        <v>22.658999999999999</v>
      </c>
      <c r="K470" s="1">
        <v>43505</v>
      </c>
      <c r="L470" s="2">
        <v>0.41805555555555557</v>
      </c>
      <c r="M470" t="s">
        <v>23</v>
      </c>
      <c r="N470">
        <v>21.58</v>
      </c>
      <c r="O470">
        <v>4.7619047620000003</v>
      </c>
      <c r="P470">
        <v>1.079</v>
      </c>
      <c r="Q470">
        <v>7.2</v>
      </c>
    </row>
    <row r="471" spans="1:17" x14ac:dyDescent="0.35">
      <c r="A471" s="13" t="s">
        <v>505</v>
      </c>
      <c r="B471" s="13" t="s">
        <v>25</v>
      </c>
      <c r="C471" s="13" t="s">
        <v>26</v>
      </c>
      <c r="D471" s="13" t="s">
        <v>20</v>
      </c>
      <c r="E471" s="13" t="s">
        <v>21</v>
      </c>
      <c r="F471" s="13" t="s">
        <v>28</v>
      </c>
      <c r="G471" s="13">
        <v>98.84</v>
      </c>
      <c r="H471" s="13">
        <v>1</v>
      </c>
      <c r="I471" s="13">
        <v>4.9420000000000002</v>
      </c>
      <c r="J471">
        <v>103.782</v>
      </c>
      <c r="K471" s="1">
        <v>43511</v>
      </c>
      <c r="L471" s="2">
        <v>0.47291666666666665</v>
      </c>
      <c r="M471" t="s">
        <v>29</v>
      </c>
      <c r="N471">
        <v>98.84</v>
      </c>
      <c r="O471">
        <v>4.7619047620000003</v>
      </c>
      <c r="P471">
        <v>4.9420000000000002</v>
      </c>
      <c r="Q471">
        <v>8.4</v>
      </c>
    </row>
    <row r="472" spans="1:17" x14ac:dyDescent="0.35">
      <c r="A472" s="13" t="s">
        <v>506</v>
      </c>
      <c r="B472" s="13" t="s">
        <v>25</v>
      </c>
      <c r="C472" s="13" t="s">
        <v>26</v>
      </c>
      <c r="D472" s="13" t="s">
        <v>20</v>
      </c>
      <c r="E472" s="13" t="s">
        <v>21</v>
      </c>
      <c r="F472" s="13" t="s">
        <v>32</v>
      </c>
      <c r="G472" s="13">
        <v>83.77</v>
      </c>
      <c r="H472" s="13">
        <v>6</v>
      </c>
      <c r="I472" s="13">
        <v>25.131</v>
      </c>
      <c r="J472">
        <v>527.75099999999998</v>
      </c>
      <c r="K472" s="1">
        <v>43488</v>
      </c>
      <c r="L472" s="2">
        <v>0.50694444444444442</v>
      </c>
      <c r="M472" t="s">
        <v>23</v>
      </c>
      <c r="N472">
        <v>502.62</v>
      </c>
      <c r="O472">
        <v>4.7619047620000003</v>
      </c>
      <c r="P472">
        <v>25.131</v>
      </c>
      <c r="Q472">
        <v>5.4</v>
      </c>
    </row>
    <row r="473" spans="1:17" x14ac:dyDescent="0.35">
      <c r="A473" s="13" t="s">
        <v>507</v>
      </c>
      <c r="B473" s="13" t="s">
        <v>18</v>
      </c>
      <c r="C473" s="13" t="s">
        <v>19</v>
      </c>
      <c r="D473" s="13" t="s">
        <v>20</v>
      </c>
      <c r="E473" s="13" t="s">
        <v>21</v>
      </c>
      <c r="F473" s="13" t="s">
        <v>36</v>
      </c>
      <c r="G473" s="13">
        <v>40.049999999999997</v>
      </c>
      <c r="H473" s="13">
        <v>4</v>
      </c>
      <c r="I473" s="13">
        <v>8.01</v>
      </c>
      <c r="J473">
        <v>168.21</v>
      </c>
      <c r="K473" s="1">
        <v>43490</v>
      </c>
      <c r="L473" s="2">
        <v>0.4861111111111111</v>
      </c>
      <c r="M473" t="s">
        <v>29</v>
      </c>
      <c r="N473">
        <v>160.19999999999999</v>
      </c>
      <c r="O473">
        <v>4.7619047620000003</v>
      </c>
      <c r="P473">
        <v>8.01</v>
      </c>
      <c r="Q473">
        <v>9.6999999999999993</v>
      </c>
    </row>
    <row r="474" spans="1:17" x14ac:dyDescent="0.35">
      <c r="A474" s="13" t="s">
        <v>508</v>
      </c>
      <c r="B474" s="13" t="s">
        <v>18</v>
      </c>
      <c r="C474" s="13" t="s">
        <v>19</v>
      </c>
      <c r="D474" s="13" t="s">
        <v>20</v>
      </c>
      <c r="E474" s="13" t="s">
        <v>31</v>
      </c>
      <c r="F474" s="13" t="s">
        <v>46</v>
      </c>
      <c r="G474" s="13">
        <v>43.13</v>
      </c>
      <c r="H474" s="13">
        <v>10</v>
      </c>
      <c r="I474" s="13">
        <v>21.565000000000001</v>
      </c>
      <c r="J474">
        <v>452.86500000000001</v>
      </c>
      <c r="K474" s="1">
        <v>43498</v>
      </c>
      <c r="L474" s="2">
        <v>0.7715277777777777</v>
      </c>
      <c r="M474" t="s">
        <v>33</v>
      </c>
      <c r="N474">
        <v>431.3</v>
      </c>
      <c r="O474">
        <v>4.7619047620000003</v>
      </c>
      <c r="P474">
        <v>21.565000000000001</v>
      </c>
      <c r="Q474">
        <v>5.5</v>
      </c>
    </row>
    <row r="475" spans="1:17" x14ac:dyDescent="0.35">
      <c r="A475" s="13" t="s">
        <v>509</v>
      </c>
      <c r="B475" s="13" t="s">
        <v>42</v>
      </c>
      <c r="C475" s="13" t="s">
        <v>43</v>
      </c>
      <c r="D475" s="13" t="s">
        <v>20</v>
      </c>
      <c r="E475" s="13" t="s">
        <v>31</v>
      </c>
      <c r="F475" s="13" t="s">
        <v>22</v>
      </c>
      <c r="G475" s="13">
        <v>72.569999999999993</v>
      </c>
      <c r="H475" s="13">
        <v>8</v>
      </c>
      <c r="I475" s="13">
        <v>29.027999999999999</v>
      </c>
      <c r="J475">
        <v>609.58799999999997</v>
      </c>
      <c r="K475" s="1">
        <v>43554</v>
      </c>
      <c r="L475" s="2">
        <v>0.74861111111111101</v>
      </c>
      <c r="M475" t="s">
        <v>29</v>
      </c>
      <c r="N475">
        <v>580.55999999999995</v>
      </c>
      <c r="O475">
        <v>4.7619047620000003</v>
      </c>
      <c r="P475">
        <v>29.027999999999999</v>
      </c>
      <c r="Q475">
        <v>4.5999999999999996</v>
      </c>
    </row>
    <row r="476" spans="1:17" x14ac:dyDescent="0.35">
      <c r="A476" s="13" t="s">
        <v>510</v>
      </c>
      <c r="B476" s="13" t="s">
        <v>18</v>
      </c>
      <c r="C476" s="13" t="s">
        <v>19</v>
      </c>
      <c r="D476" s="13" t="s">
        <v>20</v>
      </c>
      <c r="E476" s="13" t="s">
        <v>21</v>
      </c>
      <c r="F476" s="13" t="s">
        <v>28</v>
      </c>
      <c r="G476" s="13">
        <v>64.44</v>
      </c>
      <c r="H476" s="13">
        <v>5</v>
      </c>
      <c r="I476" s="13">
        <v>16.11</v>
      </c>
      <c r="J476">
        <v>338.31</v>
      </c>
      <c r="K476" s="1">
        <v>43554</v>
      </c>
      <c r="L476" s="2">
        <v>0.71111111111111114</v>
      </c>
      <c r="M476" t="s">
        <v>29</v>
      </c>
      <c r="N476">
        <v>322.2</v>
      </c>
      <c r="O476">
        <v>4.7619047620000003</v>
      </c>
      <c r="P476">
        <v>16.11</v>
      </c>
      <c r="Q476">
        <v>6.6</v>
      </c>
    </row>
    <row r="477" spans="1:17" x14ac:dyDescent="0.35">
      <c r="A477" s="13" t="s">
        <v>511</v>
      </c>
      <c r="B477" s="13" t="s">
        <v>18</v>
      </c>
      <c r="C477" s="13" t="s">
        <v>19</v>
      </c>
      <c r="D477" s="13" t="s">
        <v>27</v>
      </c>
      <c r="E477" s="13" t="s">
        <v>31</v>
      </c>
      <c r="F477" s="13" t="s">
        <v>22</v>
      </c>
      <c r="G477" s="13">
        <v>65.180000000000007</v>
      </c>
      <c r="H477" s="13">
        <v>3</v>
      </c>
      <c r="I477" s="13">
        <v>9.7769999999999992</v>
      </c>
      <c r="J477">
        <v>205.31700000000001</v>
      </c>
      <c r="K477" s="1">
        <v>43521</v>
      </c>
      <c r="L477" s="2">
        <v>0.85763888888888884</v>
      </c>
      <c r="M477" t="s">
        <v>33</v>
      </c>
      <c r="N477">
        <v>195.54</v>
      </c>
      <c r="O477">
        <v>4.7619047620000003</v>
      </c>
      <c r="P477">
        <v>9.7769999999999992</v>
      </c>
      <c r="Q477">
        <v>6.3</v>
      </c>
    </row>
    <row r="478" spans="1:17" x14ac:dyDescent="0.35">
      <c r="A478" s="13" t="s">
        <v>512</v>
      </c>
      <c r="B478" s="13" t="s">
        <v>18</v>
      </c>
      <c r="C478" s="13" t="s">
        <v>19</v>
      </c>
      <c r="D478" s="13" t="s">
        <v>27</v>
      </c>
      <c r="E478" s="13" t="s">
        <v>21</v>
      </c>
      <c r="F478" s="13" t="s">
        <v>36</v>
      </c>
      <c r="G478" s="13">
        <v>33.26</v>
      </c>
      <c r="H478" s="13">
        <v>5</v>
      </c>
      <c r="I478" s="13">
        <v>8.3149999999999995</v>
      </c>
      <c r="J478">
        <v>174.61500000000001</v>
      </c>
      <c r="K478" s="1">
        <v>43542</v>
      </c>
      <c r="L478" s="2">
        <v>0.67361111111111116</v>
      </c>
      <c r="M478" t="s">
        <v>33</v>
      </c>
      <c r="N478">
        <v>166.3</v>
      </c>
      <c r="O478">
        <v>4.7619047620000003</v>
      </c>
      <c r="P478">
        <v>8.3149999999999995</v>
      </c>
      <c r="Q478">
        <v>4.2</v>
      </c>
    </row>
    <row r="479" spans="1:17" x14ac:dyDescent="0.35">
      <c r="A479" s="13" t="s">
        <v>513</v>
      </c>
      <c r="B479" s="13" t="s">
        <v>25</v>
      </c>
      <c r="C479" s="13" t="s">
        <v>26</v>
      </c>
      <c r="D479" s="13" t="s">
        <v>27</v>
      </c>
      <c r="E479" s="13" t="s">
        <v>31</v>
      </c>
      <c r="F479" s="13" t="s">
        <v>28</v>
      </c>
      <c r="G479" s="13">
        <v>84.07</v>
      </c>
      <c r="H479" s="13">
        <v>4</v>
      </c>
      <c r="I479" s="13">
        <v>16.814</v>
      </c>
      <c r="J479">
        <v>353.09399999999999</v>
      </c>
      <c r="K479" s="1">
        <v>43531</v>
      </c>
      <c r="L479" s="2">
        <v>0.70416666666666661</v>
      </c>
      <c r="M479" t="s">
        <v>23</v>
      </c>
      <c r="N479">
        <v>336.28</v>
      </c>
      <c r="O479">
        <v>4.7619047620000003</v>
      </c>
      <c r="P479">
        <v>16.814</v>
      </c>
      <c r="Q479">
        <v>4.4000000000000004</v>
      </c>
    </row>
    <row r="480" spans="1:17" x14ac:dyDescent="0.35">
      <c r="A480" s="13" t="s">
        <v>514</v>
      </c>
      <c r="B480" s="13" t="s">
        <v>42</v>
      </c>
      <c r="C480" s="13" t="s">
        <v>43</v>
      </c>
      <c r="D480" s="13" t="s">
        <v>27</v>
      </c>
      <c r="E480" s="13" t="s">
        <v>31</v>
      </c>
      <c r="F480" s="13" t="s">
        <v>36</v>
      </c>
      <c r="G480" s="13">
        <v>34.369999999999997</v>
      </c>
      <c r="H480" s="13">
        <v>10</v>
      </c>
      <c r="I480" s="13">
        <v>17.184999999999999</v>
      </c>
      <c r="J480">
        <v>360.88499999999999</v>
      </c>
      <c r="K480" s="1">
        <v>43540</v>
      </c>
      <c r="L480" s="2">
        <v>0.42430555555555555</v>
      </c>
      <c r="M480" t="s">
        <v>23</v>
      </c>
      <c r="N480">
        <v>343.7</v>
      </c>
      <c r="O480">
        <v>4.7619047620000003</v>
      </c>
      <c r="P480">
        <v>17.184999999999999</v>
      </c>
      <c r="Q480">
        <v>6.7</v>
      </c>
    </row>
    <row r="481" spans="1:17" x14ac:dyDescent="0.35">
      <c r="A481" s="13" t="s">
        <v>515</v>
      </c>
      <c r="B481" s="13" t="s">
        <v>18</v>
      </c>
      <c r="C481" s="13" t="s">
        <v>19</v>
      </c>
      <c r="D481" s="13" t="s">
        <v>27</v>
      </c>
      <c r="E481" s="13" t="s">
        <v>31</v>
      </c>
      <c r="F481" s="13" t="s">
        <v>28</v>
      </c>
      <c r="G481" s="13">
        <v>38.6</v>
      </c>
      <c r="H481" s="13">
        <v>1</v>
      </c>
      <c r="I481" s="13">
        <v>1.93</v>
      </c>
      <c r="J481">
        <v>40.53</v>
      </c>
      <c r="K481" s="1">
        <v>43494</v>
      </c>
      <c r="L481" s="2">
        <v>0.47638888888888892</v>
      </c>
      <c r="M481" t="s">
        <v>23</v>
      </c>
      <c r="N481">
        <v>38.6</v>
      </c>
      <c r="O481">
        <v>4.7619047620000003</v>
      </c>
      <c r="P481">
        <v>1.93</v>
      </c>
      <c r="Q481">
        <v>6.7</v>
      </c>
    </row>
    <row r="482" spans="1:17" x14ac:dyDescent="0.35">
      <c r="A482" s="13" t="s">
        <v>516</v>
      </c>
      <c r="B482" s="13" t="s">
        <v>25</v>
      </c>
      <c r="C482" s="13" t="s">
        <v>26</v>
      </c>
      <c r="D482" s="13" t="s">
        <v>27</v>
      </c>
      <c r="E482" s="13" t="s">
        <v>31</v>
      </c>
      <c r="F482" s="13" t="s">
        <v>44</v>
      </c>
      <c r="G482" s="13">
        <v>65.97</v>
      </c>
      <c r="H482" s="13">
        <v>8</v>
      </c>
      <c r="I482" s="13">
        <v>26.388000000000002</v>
      </c>
      <c r="J482">
        <v>554.14800000000002</v>
      </c>
      <c r="K482" s="1">
        <v>43498</v>
      </c>
      <c r="L482" s="2">
        <v>0.8534722222222223</v>
      </c>
      <c r="M482" t="s">
        <v>29</v>
      </c>
      <c r="N482">
        <v>527.76</v>
      </c>
      <c r="O482">
        <v>4.7619047620000003</v>
      </c>
      <c r="P482">
        <v>26.388000000000002</v>
      </c>
      <c r="Q482">
        <v>8.4</v>
      </c>
    </row>
    <row r="483" spans="1:17" x14ac:dyDescent="0.35">
      <c r="A483" s="13" t="s">
        <v>517</v>
      </c>
      <c r="B483" s="13" t="s">
        <v>25</v>
      </c>
      <c r="C483" s="13" t="s">
        <v>26</v>
      </c>
      <c r="D483" s="13" t="s">
        <v>27</v>
      </c>
      <c r="E483" s="13" t="s">
        <v>21</v>
      </c>
      <c r="F483" s="13" t="s">
        <v>28</v>
      </c>
      <c r="G483" s="13">
        <v>32.799999999999997</v>
      </c>
      <c r="H483" s="13">
        <v>10</v>
      </c>
      <c r="I483" s="13">
        <v>16.399999999999999</v>
      </c>
      <c r="J483">
        <v>344.4</v>
      </c>
      <c r="K483" s="1">
        <v>43511</v>
      </c>
      <c r="L483" s="2">
        <v>0.5083333333333333</v>
      </c>
      <c r="M483" t="s">
        <v>29</v>
      </c>
      <c r="N483">
        <v>328</v>
      </c>
      <c r="O483">
        <v>4.7619047620000003</v>
      </c>
      <c r="P483">
        <v>16.399999999999999</v>
      </c>
      <c r="Q483">
        <v>6.2</v>
      </c>
    </row>
    <row r="484" spans="1:17" x14ac:dyDescent="0.35">
      <c r="A484" s="13" t="s">
        <v>518</v>
      </c>
      <c r="B484" s="13" t="s">
        <v>18</v>
      </c>
      <c r="C484" s="13" t="s">
        <v>19</v>
      </c>
      <c r="D484" s="13" t="s">
        <v>27</v>
      </c>
      <c r="E484" s="13" t="s">
        <v>31</v>
      </c>
      <c r="F484" s="13" t="s">
        <v>36</v>
      </c>
      <c r="G484" s="13">
        <v>37.14</v>
      </c>
      <c r="H484" s="13">
        <v>5</v>
      </c>
      <c r="I484" s="13">
        <v>9.2850000000000001</v>
      </c>
      <c r="J484">
        <v>194.98500000000001</v>
      </c>
      <c r="K484" s="1">
        <v>43473</v>
      </c>
      <c r="L484" s="2">
        <v>0.54513888888888895</v>
      </c>
      <c r="M484" t="s">
        <v>23</v>
      </c>
      <c r="N484">
        <v>185.7</v>
      </c>
      <c r="O484">
        <v>4.7619047620000003</v>
      </c>
      <c r="P484">
        <v>9.2850000000000001</v>
      </c>
      <c r="Q484">
        <v>5</v>
      </c>
    </row>
    <row r="485" spans="1:17" x14ac:dyDescent="0.35">
      <c r="A485" s="13" t="s">
        <v>519</v>
      </c>
      <c r="B485" s="13" t="s">
        <v>42</v>
      </c>
      <c r="C485" s="13" t="s">
        <v>43</v>
      </c>
      <c r="D485" s="13" t="s">
        <v>20</v>
      </c>
      <c r="E485" s="13" t="s">
        <v>31</v>
      </c>
      <c r="F485" s="13" t="s">
        <v>32</v>
      </c>
      <c r="G485" s="13">
        <v>60.38</v>
      </c>
      <c r="H485" s="13">
        <v>10</v>
      </c>
      <c r="I485" s="13">
        <v>30.19</v>
      </c>
      <c r="J485">
        <v>633.99</v>
      </c>
      <c r="K485" s="1">
        <v>43508</v>
      </c>
      <c r="L485" s="2">
        <v>0.67986111111111114</v>
      </c>
      <c r="M485" t="s">
        <v>29</v>
      </c>
      <c r="N485">
        <v>603.79999999999995</v>
      </c>
      <c r="O485">
        <v>4.7619047620000003</v>
      </c>
      <c r="P485">
        <v>30.19</v>
      </c>
      <c r="Q485">
        <v>6</v>
      </c>
    </row>
    <row r="486" spans="1:17" x14ac:dyDescent="0.35">
      <c r="A486" s="13" t="s">
        <v>520</v>
      </c>
      <c r="B486" s="13" t="s">
        <v>25</v>
      </c>
      <c r="C486" s="13" t="s">
        <v>26</v>
      </c>
      <c r="D486" s="13" t="s">
        <v>20</v>
      </c>
      <c r="E486" s="13" t="s">
        <v>21</v>
      </c>
      <c r="F486" s="13" t="s">
        <v>36</v>
      </c>
      <c r="G486" s="13">
        <v>36.979999999999997</v>
      </c>
      <c r="H486" s="13">
        <v>10</v>
      </c>
      <c r="I486" s="13">
        <v>18.489999999999998</v>
      </c>
      <c r="J486">
        <v>388.29</v>
      </c>
      <c r="K486" s="1">
        <v>43466</v>
      </c>
      <c r="L486" s="2">
        <v>0.82500000000000007</v>
      </c>
      <c r="M486" t="s">
        <v>33</v>
      </c>
      <c r="N486">
        <v>369.8</v>
      </c>
      <c r="O486">
        <v>4.7619047620000003</v>
      </c>
      <c r="P486">
        <v>18.489999999999998</v>
      </c>
      <c r="Q486">
        <v>7</v>
      </c>
    </row>
    <row r="487" spans="1:17" x14ac:dyDescent="0.35">
      <c r="A487" s="13" t="s">
        <v>521</v>
      </c>
      <c r="B487" s="13" t="s">
        <v>42</v>
      </c>
      <c r="C487" s="13" t="s">
        <v>43</v>
      </c>
      <c r="D487" s="13" t="s">
        <v>20</v>
      </c>
      <c r="E487" s="13" t="s">
        <v>21</v>
      </c>
      <c r="F487" s="13" t="s">
        <v>36</v>
      </c>
      <c r="G487" s="13">
        <v>49.49</v>
      </c>
      <c r="H487" s="13">
        <v>4</v>
      </c>
      <c r="I487" s="13">
        <v>9.8979999999999997</v>
      </c>
      <c r="J487">
        <v>207.858</v>
      </c>
      <c r="K487" s="1">
        <v>43545</v>
      </c>
      <c r="L487" s="2">
        <v>0.64236111111111105</v>
      </c>
      <c r="M487" t="s">
        <v>23</v>
      </c>
      <c r="N487">
        <v>197.96</v>
      </c>
      <c r="O487">
        <v>4.7619047620000003</v>
      </c>
      <c r="P487">
        <v>9.8979999999999997</v>
      </c>
      <c r="Q487">
        <v>6.6</v>
      </c>
    </row>
    <row r="488" spans="1:17" x14ac:dyDescent="0.35">
      <c r="A488" s="13" t="s">
        <v>522</v>
      </c>
      <c r="B488" s="13" t="s">
        <v>42</v>
      </c>
      <c r="C488" s="13" t="s">
        <v>43</v>
      </c>
      <c r="D488" s="13" t="s">
        <v>27</v>
      </c>
      <c r="E488" s="13" t="s">
        <v>21</v>
      </c>
      <c r="F488" s="13" t="s">
        <v>46</v>
      </c>
      <c r="G488" s="13">
        <v>41.09</v>
      </c>
      <c r="H488" s="13">
        <v>10</v>
      </c>
      <c r="I488" s="13">
        <v>20.545000000000002</v>
      </c>
      <c r="J488">
        <v>431.44499999999999</v>
      </c>
      <c r="K488" s="1">
        <v>43524</v>
      </c>
      <c r="L488" s="2">
        <v>0.61249999999999993</v>
      </c>
      <c r="M488" t="s">
        <v>29</v>
      </c>
      <c r="N488">
        <v>410.9</v>
      </c>
      <c r="O488">
        <v>4.7619047620000003</v>
      </c>
      <c r="P488">
        <v>20.545000000000002</v>
      </c>
      <c r="Q488">
        <v>7.3</v>
      </c>
    </row>
    <row r="489" spans="1:17" x14ac:dyDescent="0.35">
      <c r="A489" s="13" t="s">
        <v>523</v>
      </c>
      <c r="B489" s="13" t="s">
        <v>18</v>
      </c>
      <c r="C489" s="13" t="s">
        <v>19</v>
      </c>
      <c r="D489" s="13" t="s">
        <v>27</v>
      </c>
      <c r="E489" s="13" t="s">
        <v>31</v>
      </c>
      <c r="F489" s="13" t="s">
        <v>46</v>
      </c>
      <c r="G489" s="13">
        <v>37.15</v>
      </c>
      <c r="H489" s="13">
        <v>4</v>
      </c>
      <c r="I489" s="13">
        <v>7.43</v>
      </c>
      <c r="J489">
        <v>156.03</v>
      </c>
      <c r="K489" s="1">
        <v>43547</v>
      </c>
      <c r="L489" s="2">
        <v>0.7909722222222223</v>
      </c>
      <c r="M489" t="s">
        <v>23</v>
      </c>
      <c r="N489">
        <v>148.6</v>
      </c>
      <c r="O489">
        <v>4.7619047620000003</v>
      </c>
      <c r="P489">
        <v>7.43</v>
      </c>
      <c r="Q489">
        <v>8.3000000000000007</v>
      </c>
    </row>
    <row r="490" spans="1:17" x14ac:dyDescent="0.35">
      <c r="A490" s="13" t="s">
        <v>524</v>
      </c>
      <c r="B490" s="13" t="s">
        <v>25</v>
      </c>
      <c r="C490" s="13" t="s">
        <v>26</v>
      </c>
      <c r="D490" s="13" t="s">
        <v>27</v>
      </c>
      <c r="E490" s="13" t="s">
        <v>31</v>
      </c>
      <c r="F490" s="13" t="s">
        <v>32</v>
      </c>
      <c r="G490" s="13">
        <v>22.96</v>
      </c>
      <c r="H490" s="13">
        <v>1</v>
      </c>
      <c r="I490" s="13">
        <v>1.1479999999999999</v>
      </c>
      <c r="J490">
        <v>24.108000000000001</v>
      </c>
      <c r="K490" s="1">
        <v>43495</v>
      </c>
      <c r="L490" s="2">
        <v>0.86597222222222225</v>
      </c>
      <c r="M490" t="s">
        <v>29</v>
      </c>
      <c r="N490">
        <v>22.96</v>
      </c>
      <c r="O490">
        <v>4.7619047620000003</v>
      </c>
      <c r="P490">
        <v>1.1479999999999999</v>
      </c>
      <c r="Q490">
        <v>4.3</v>
      </c>
    </row>
    <row r="491" spans="1:17" x14ac:dyDescent="0.35">
      <c r="A491" s="13" t="s">
        <v>525</v>
      </c>
      <c r="B491" s="13" t="s">
        <v>42</v>
      </c>
      <c r="C491" s="13" t="s">
        <v>43</v>
      </c>
      <c r="D491" s="13" t="s">
        <v>20</v>
      </c>
      <c r="E491" s="13" t="s">
        <v>21</v>
      </c>
      <c r="F491" s="13" t="s">
        <v>32</v>
      </c>
      <c r="G491" s="13">
        <v>77.680000000000007</v>
      </c>
      <c r="H491" s="13">
        <v>9</v>
      </c>
      <c r="I491" s="13">
        <v>34.956000000000003</v>
      </c>
      <c r="J491">
        <v>734.07600000000002</v>
      </c>
      <c r="K491" s="1">
        <v>43500</v>
      </c>
      <c r="L491" s="2">
        <v>0.55625000000000002</v>
      </c>
      <c r="M491" t="s">
        <v>23</v>
      </c>
      <c r="N491">
        <v>699.12</v>
      </c>
      <c r="O491">
        <v>4.7619047620000003</v>
      </c>
      <c r="P491">
        <v>34.956000000000003</v>
      </c>
      <c r="Q491">
        <v>9.8000000000000007</v>
      </c>
    </row>
    <row r="492" spans="1:17" x14ac:dyDescent="0.35">
      <c r="A492" s="13" t="s">
        <v>526</v>
      </c>
      <c r="B492" s="13" t="s">
        <v>42</v>
      </c>
      <c r="C492" s="13" t="s">
        <v>43</v>
      </c>
      <c r="D492" s="13" t="s">
        <v>27</v>
      </c>
      <c r="E492" s="13" t="s">
        <v>21</v>
      </c>
      <c r="F492" s="13" t="s">
        <v>46</v>
      </c>
      <c r="G492" s="13">
        <v>34.700000000000003</v>
      </c>
      <c r="H492" s="13">
        <v>2</v>
      </c>
      <c r="I492" s="13">
        <v>3.47</v>
      </c>
      <c r="J492">
        <v>72.87</v>
      </c>
      <c r="K492" s="1">
        <v>43537</v>
      </c>
      <c r="L492" s="2">
        <v>0.82500000000000007</v>
      </c>
      <c r="M492" t="s">
        <v>23</v>
      </c>
      <c r="N492">
        <v>69.400000000000006</v>
      </c>
      <c r="O492">
        <v>4.7619047620000003</v>
      </c>
      <c r="P492">
        <v>3.47</v>
      </c>
      <c r="Q492">
        <v>8.1999999999999993</v>
      </c>
    </row>
    <row r="493" spans="1:17" x14ac:dyDescent="0.35">
      <c r="A493" s="13" t="s">
        <v>527</v>
      </c>
      <c r="B493" s="13" t="s">
        <v>18</v>
      </c>
      <c r="C493" s="13" t="s">
        <v>19</v>
      </c>
      <c r="D493" s="13" t="s">
        <v>20</v>
      </c>
      <c r="E493" s="13" t="s">
        <v>21</v>
      </c>
      <c r="F493" s="13" t="s">
        <v>46</v>
      </c>
      <c r="G493" s="13">
        <v>19.66</v>
      </c>
      <c r="H493" s="13">
        <v>10</v>
      </c>
      <c r="I493" s="13">
        <v>9.83</v>
      </c>
      <c r="J493">
        <v>206.43</v>
      </c>
      <c r="K493" s="1">
        <v>43539</v>
      </c>
      <c r="L493" s="2">
        <v>0.76388888888888884</v>
      </c>
      <c r="M493" t="s">
        <v>33</v>
      </c>
      <c r="N493">
        <v>196.6</v>
      </c>
      <c r="O493">
        <v>4.7619047620000003</v>
      </c>
      <c r="P493">
        <v>9.83</v>
      </c>
      <c r="Q493">
        <v>7.2</v>
      </c>
    </row>
    <row r="494" spans="1:17" x14ac:dyDescent="0.35">
      <c r="A494" s="13" t="s">
        <v>528</v>
      </c>
      <c r="B494" s="13" t="s">
        <v>42</v>
      </c>
      <c r="C494" s="13" t="s">
        <v>43</v>
      </c>
      <c r="D494" s="13" t="s">
        <v>20</v>
      </c>
      <c r="E494" s="13" t="s">
        <v>21</v>
      </c>
      <c r="F494" s="13" t="s">
        <v>22</v>
      </c>
      <c r="G494" s="13">
        <v>25.32</v>
      </c>
      <c r="H494" s="13">
        <v>8</v>
      </c>
      <c r="I494" s="13">
        <v>10.128</v>
      </c>
      <c r="J494">
        <v>212.68799999999999</v>
      </c>
      <c r="K494" s="1">
        <v>43529</v>
      </c>
      <c r="L494" s="2">
        <v>0.85</v>
      </c>
      <c r="M494" t="s">
        <v>23</v>
      </c>
      <c r="N494">
        <v>202.56</v>
      </c>
      <c r="O494">
        <v>4.7619047620000003</v>
      </c>
      <c r="P494">
        <v>10.128</v>
      </c>
      <c r="Q494">
        <v>8.6999999999999993</v>
      </c>
    </row>
    <row r="495" spans="1:17" x14ac:dyDescent="0.35">
      <c r="A495" s="13" t="s">
        <v>529</v>
      </c>
      <c r="B495" s="13" t="s">
        <v>25</v>
      </c>
      <c r="C495" s="13" t="s">
        <v>26</v>
      </c>
      <c r="D495" s="13" t="s">
        <v>20</v>
      </c>
      <c r="E495" s="13" t="s">
        <v>21</v>
      </c>
      <c r="F495" s="13" t="s">
        <v>32</v>
      </c>
      <c r="G495" s="13">
        <v>12.12</v>
      </c>
      <c r="H495" s="13">
        <v>10</v>
      </c>
      <c r="I495" s="13">
        <v>6.06</v>
      </c>
      <c r="J495">
        <v>127.26</v>
      </c>
      <c r="K495" s="1">
        <v>43529</v>
      </c>
      <c r="L495" s="2">
        <v>0.57222222222222219</v>
      </c>
      <c r="M495" t="s">
        <v>33</v>
      </c>
      <c r="N495">
        <v>121.2</v>
      </c>
      <c r="O495">
        <v>4.7619047620000003</v>
      </c>
      <c r="P495">
        <v>6.06</v>
      </c>
      <c r="Q495">
        <v>8.4</v>
      </c>
    </row>
    <row r="496" spans="1:17" x14ac:dyDescent="0.35">
      <c r="A496" s="13" t="s">
        <v>530</v>
      </c>
      <c r="B496" s="13" t="s">
        <v>42</v>
      </c>
      <c r="C496" s="13" t="s">
        <v>43</v>
      </c>
      <c r="D496" s="13" t="s">
        <v>27</v>
      </c>
      <c r="E496" s="13" t="s">
        <v>31</v>
      </c>
      <c r="F496" s="13" t="s">
        <v>46</v>
      </c>
      <c r="G496" s="13">
        <v>99.89</v>
      </c>
      <c r="H496" s="13">
        <v>2</v>
      </c>
      <c r="I496" s="13">
        <v>9.9890000000000008</v>
      </c>
      <c r="J496">
        <v>209.76900000000001</v>
      </c>
      <c r="K496" s="1">
        <v>43522</v>
      </c>
      <c r="L496" s="2">
        <v>0.4916666666666667</v>
      </c>
      <c r="M496" t="s">
        <v>23</v>
      </c>
      <c r="N496">
        <v>199.78</v>
      </c>
      <c r="O496">
        <v>4.7619047620000003</v>
      </c>
      <c r="P496">
        <v>9.9890000000000008</v>
      </c>
      <c r="Q496">
        <v>7.1</v>
      </c>
    </row>
    <row r="497" spans="1:17" x14ac:dyDescent="0.35">
      <c r="A497" s="13" t="s">
        <v>531</v>
      </c>
      <c r="B497" s="13" t="s">
        <v>42</v>
      </c>
      <c r="C497" s="13" t="s">
        <v>43</v>
      </c>
      <c r="D497" s="13" t="s">
        <v>27</v>
      </c>
      <c r="E497" s="13" t="s">
        <v>31</v>
      </c>
      <c r="F497" s="13" t="s">
        <v>36</v>
      </c>
      <c r="G497" s="13">
        <v>75.92</v>
      </c>
      <c r="H497" s="13">
        <v>8</v>
      </c>
      <c r="I497" s="13">
        <v>30.367999999999999</v>
      </c>
      <c r="J497">
        <v>637.72799999999995</v>
      </c>
      <c r="K497" s="1">
        <v>43544</v>
      </c>
      <c r="L497" s="2">
        <v>0.59305555555555556</v>
      </c>
      <c r="M497" t="s">
        <v>29</v>
      </c>
      <c r="N497">
        <v>607.36</v>
      </c>
      <c r="O497">
        <v>4.7619047620000003</v>
      </c>
      <c r="P497">
        <v>30.367999999999999</v>
      </c>
      <c r="Q497">
        <v>5.5</v>
      </c>
    </row>
    <row r="498" spans="1:17" x14ac:dyDescent="0.35">
      <c r="A498" s="13" t="s">
        <v>532</v>
      </c>
      <c r="B498" s="13" t="s">
        <v>25</v>
      </c>
      <c r="C498" s="13" t="s">
        <v>26</v>
      </c>
      <c r="D498" s="13" t="s">
        <v>27</v>
      </c>
      <c r="E498" s="13" t="s">
        <v>21</v>
      </c>
      <c r="F498" s="13" t="s">
        <v>28</v>
      </c>
      <c r="G498" s="13">
        <v>63.22</v>
      </c>
      <c r="H498" s="13">
        <v>2</v>
      </c>
      <c r="I498" s="13">
        <v>6.3220000000000001</v>
      </c>
      <c r="J498">
        <v>132.762</v>
      </c>
      <c r="K498" s="1">
        <v>43466</v>
      </c>
      <c r="L498" s="2">
        <v>0.66041666666666665</v>
      </c>
      <c r="M498" t="s">
        <v>29</v>
      </c>
      <c r="N498">
        <v>126.44</v>
      </c>
      <c r="O498">
        <v>4.7619047620000003</v>
      </c>
      <c r="P498">
        <v>6.3220000000000001</v>
      </c>
      <c r="Q498">
        <v>8.5</v>
      </c>
    </row>
    <row r="499" spans="1:17" x14ac:dyDescent="0.35">
      <c r="A499" s="13" t="s">
        <v>533</v>
      </c>
      <c r="B499" s="13" t="s">
        <v>25</v>
      </c>
      <c r="C499" s="13" t="s">
        <v>26</v>
      </c>
      <c r="D499" s="13" t="s">
        <v>27</v>
      </c>
      <c r="E499" s="13" t="s">
        <v>21</v>
      </c>
      <c r="F499" s="13" t="s">
        <v>44</v>
      </c>
      <c r="G499" s="13">
        <v>90.24</v>
      </c>
      <c r="H499" s="13">
        <v>6</v>
      </c>
      <c r="I499" s="13">
        <v>27.071999999999999</v>
      </c>
      <c r="J499">
        <v>568.51199999999994</v>
      </c>
      <c r="K499" s="1">
        <v>43492</v>
      </c>
      <c r="L499" s="2">
        <v>0.47013888888888888</v>
      </c>
      <c r="M499" t="s">
        <v>29</v>
      </c>
      <c r="N499">
        <v>541.44000000000005</v>
      </c>
      <c r="O499">
        <v>4.7619047620000003</v>
      </c>
      <c r="P499">
        <v>27.071999999999999</v>
      </c>
      <c r="Q499">
        <v>6.2</v>
      </c>
    </row>
    <row r="500" spans="1:17" x14ac:dyDescent="0.35">
      <c r="A500" s="13" t="s">
        <v>534</v>
      </c>
      <c r="B500" s="13" t="s">
        <v>42</v>
      </c>
      <c r="C500" s="13" t="s">
        <v>43</v>
      </c>
      <c r="D500" s="13" t="s">
        <v>20</v>
      </c>
      <c r="E500" s="13" t="s">
        <v>21</v>
      </c>
      <c r="F500" s="13" t="s">
        <v>36</v>
      </c>
      <c r="G500" s="13">
        <v>98.13</v>
      </c>
      <c r="H500" s="13">
        <v>1</v>
      </c>
      <c r="I500" s="13">
        <v>4.9065000000000003</v>
      </c>
      <c r="J500">
        <v>103.0365</v>
      </c>
      <c r="K500" s="1">
        <v>43486</v>
      </c>
      <c r="L500" s="2">
        <v>0.73333333333333339</v>
      </c>
      <c r="M500" t="s">
        <v>29</v>
      </c>
      <c r="N500">
        <v>98.13</v>
      </c>
      <c r="O500">
        <v>4.7619047620000003</v>
      </c>
      <c r="P500">
        <v>4.9065000000000003</v>
      </c>
      <c r="Q500">
        <v>8.9</v>
      </c>
    </row>
    <row r="501" spans="1:17" x14ac:dyDescent="0.35">
      <c r="A501" s="13" t="s">
        <v>535</v>
      </c>
      <c r="B501" s="13" t="s">
        <v>18</v>
      </c>
      <c r="C501" s="13" t="s">
        <v>19</v>
      </c>
      <c r="D501" s="13" t="s">
        <v>20</v>
      </c>
      <c r="E501" s="13" t="s">
        <v>21</v>
      </c>
      <c r="F501" s="13" t="s">
        <v>36</v>
      </c>
      <c r="G501" s="13">
        <v>51.52</v>
      </c>
      <c r="H501" s="13">
        <v>8</v>
      </c>
      <c r="I501" s="13">
        <v>20.608000000000001</v>
      </c>
      <c r="J501">
        <v>432.76799999999997</v>
      </c>
      <c r="K501" s="1">
        <v>43498</v>
      </c>
      <c r="L501" s="2">
        <v>0.65763888888888888</v>
      </c>
      <c r="M501" t="s">
        <v>29</v>
      </c>
      <c r="N501">
        <v>412.16</v>
      </c>
      <c r="O501">
        <v>4.7619047620000003</v>
      </c>
      <c r="P501">
        <v>20.608000000000001</v>
      </c>
      <c r="Q501">
        <v>9.6</v>
      </c>
    </row>
    <row r="502" spans="1:17" x14ac:dyDescent="0.35">
      <c r="A502" s="13" t="s">
        <v>536</v>
      </c>
      <c r="B502" s="13" t="s">
        <v>42</v>
      </c>
      <c r="C502" s="13" t="s">
        <v>43</v>
      </c>
      <c r="D502" s="13" t="s">
        <v>20</v>
      </c>
      <c r="E502" s="13" t="s">
        <v>31</v>
      </c>
      <c r="F502" s="13" t="s">
        <v>36</v>
      </c>
      <c r="G502" s="13">
        <v>73.97</v>
      </c>
      <c r="H502" s="13">
        <v>1</v>
      </c>
      <c r="I502" s="13">
        <v>3.6985000000000001</v>
      </c>
      <c r="J502">
        <v>77.668499999999995</v>
      </c>
      <c r="K502" s="1">
        <v>43499</v>
      </c>
      <c r="L502" s="2">
        <v>0.66180555555555554</v>
      </c>
      <c r="M502" t="s">
        <v>33</v>
      </c>
      <c r="N502">
        <v>73.97</v>
      </c>
      <c r="O502">
        <v>4.7619047620000003</v>
      </c>
      <c r="P502">
        <v>3.6985000000000001</v>
      </c>
      <c r="Q502">
        <v>5.4</v>
      </c>
    </row>
    <row r="503" spans="1:17" x14ac:dyDescent="0.35">
      <c r="A503" s="13" t="s">
        <v>537</v>
      </c>
      <c r="B503" s="13" t="s">
        <v>25</v>
      </c>
      <c r="C503" s="13" t="s">
        <v>26</v>
      </c>
      <c r="D503" s="13" t="s">
        <v>20</v>
      </c>
      <c r="E503" s="13" t="s">
        <v>21</v>
      </c>
      <c r="F503" s="13" t="s">
        <v>46</v>
      </c>
      <c r="G503" s="13">
        <v>31.9</v>
      </c>
      <c r="H503" s="13">
        <v>1</v>
      </c>
      <c r="I503" s="13">
        <v>1.595</v>
      </c>
      <c r="J503">
        <v>33.494999999999997</v>
      </c>
      <c r="K503" s="1">
        <v>43470</v>
      </c>
      <c r="L503" s="2">
        <v>0.52777777777777779</v>
      </c>
      <c r="M503" t="s">
        <v>23</v>
      </c>
      <c r="N503">
        <v>31.9</v>
      </c>
      <c r="O503">
        <v>4.7619047620000003</v>
      </c>
      <c r="P503">
        <v>1.595</v>
      </c>
      <c r="Q503">
        <v>9.1</v>
      </c>
    </row>
    <row r="504" spans="1:17" x14ac:dyDescent="0.35">
      <c r="A504" s="13" t="s">
        <v>538</v>
      </c>
      <c r="B504" s="13" t="s">
        <v>25</v>
      </c>
      <c r="C504" s="13" t="s">
        <v>26</v>
      </c>
      <c r="D504" s="13" t="s">
        <v>27</v>
      </c>
      <c r="E504" s="13" t="s">
        <v>31</v>
      </c>
      <c r="F504" s="13" t="s">
        <v>32</v>
      </c>
      <c r="G504" s="13">
        <v>69.400000000000006</v>
      </c>
      <c r="H504" s="13">
        <v>2</v>
      </c>
      <c r="I504" s="13">
        <v>6.94</v>
      </c>
      <c r="J504">
        <v>145.74</v>
      </c>
      <c r="K504" s="1">
        <v>43492</v>
      </c>
      <c r="L504" s="2">
        <v>0.82500000000000007</v>
      </c>
      <c r="M504" t="s">
        <v>23</v>
      </c>
      <c r="N504">
        <v>138.80000000000001</v>
      </c>
      <c r="O504">
        <v>4.7619047620000003</v>
      </c>
      <c r="P504">
        <v>6.94</v>
      </c>
      <c r="Q504">
        <v>9</v>
      </c>
    </row>
    <row r="505" spans="1:17" x14ac:dyDescent="0.35">
      <c r="A505" s="13" t="s">
        <v>539</v>
      </c>
      <c r="B505" s="13" t="s">
        <v>42</v>
      </c>
      <c r="C505" s="13" t="s">
        <v>43</v>
      </c>
      <c r="D505" s="13" t="s">
        <v>27</v>
      </c>
      <c r="E505" s="13" t="s">
        <v>21</v>
      </c>
      <c r="F505" s="13" t="s">
        <v>36</v>
      </c>
      <c r="G505" s="13">
        <v>93.31</v>
      </c>
      <c r="H505" s="13">
        <v>2</v>
      </c>
      <c r="I505" s="13">
        <v>9.3309999999999995</v>
      </c>
      <c r="J505">
        <v>195.95099999999999</v>
      </c>
      <c r="K505" s="1">
        <v>43549</v>
      </c>
      <c r="L505" s="2">
        <v>0.74513888888888891</v>
      </c>
      <c r="M505" t="s">
        <v>29</v>
      </c>
      <c r="N505">
        <v>186.62</v>
      </c>
      <c r="O505">
        <v>4.7619047620000003</v>
      </c>
      <c r="P505">
        <v>9.3309999999999995</v>
      </c>
      <c r="Q505">
        <v>6.3</v>
      </c>
    </row>
    <row r="506" spans="1:17" x14ac:dyDescent="0.35">
      <c r="A506" s="13" t="s">
        <v>540</v>
      </c>
      <c r="B506" s="13" t="s">
        <v>42</v>
      </c>
      <c r="C506" s="13" t="s">
        <v>43</v>
      </c>
      <c r="D506" s="13" t="s">
        <v>27</v>
      </c>
      <c r="E506" s="13" t="s">
        <v>31</v>
      </c>
      <c r="F506" s="13" t="s">
        <v>36</v>
      </c>
      <c r="G506" s="13">
        <v>88.45</v>
      </c>
      <c r="H506" s="13">
        <v>1</v>
      </c>
      <c r="I506" s="13">
        <v>4.4225000000000003</v>
      </c>
      <c r="J506">
        <v>92.872500000000002</v>
      </c>
      <c r="K506" s="1">
        <v>43521</v>
      </c>
      <c r="L506" s="2">
        <v>0.69166666666666676</v>
      </c>
      <c r="M506" t="s">
        <v>33</v>
      </c>
      <c r="N506">
        <v>88.45</v>
      </c>
      <c r="O506">
        <v>4.7619047620000003</v>
      </c>
      <c r="P506">
        <v>4.4225000000000003</v>
      </c>
      <c r="Q506">
        <v>9.5</v>
      </c>
    </row>
    <row r="507" spans="1:17" x14ac:dyDescent="0.35">
      <c r="A507" s="13" t="s">
        <v>541</v>
      </c>
      <c r="B507" s="13" t="s">
        <v>18</v>
      </c>
      <c r="C507" s="13" t="s">
        <v>19</v>
      </c>
      <c r="D507" s="13" t="s">
        <v>20</v>
      </c>
      <c r="E507" s="13" t="s">
        <v>31</v>
      </c>
      <c r="F507" s="13" t="s">
        <v>28</v>
      </c>
      <c r="G507" s="13">
        <v>24.18</v>
      </c>
      <c r="H507" s="13">
        <v>8</v>
      </c>
      <c r="I507" s="13">
        <v>9.6720000000000006</v>
      </c>
      <c r="J507">
        <v>203.11199999999999</v>
      </c>
      <c r="K507" s="1">
        <v>43493</v>
      </c>
      <c r="L507" s="2">
        <v>0.87083333333333324</v>
      </c>
      <c r="M507" t="s">
        <v>23</v>
      </c>
      <c r="N507">
        <v>193.44</v>
      </c>
      <c r="O507">
        <v>4.7619047620000003</v>
      </c>
      <c r="P507">
        <v>9.6720000000000006</v>
      </c>
      <c r="Q507">
        <v>9.8000000000000007</v>
      </c>
    </row>
    <row r="508" spans="1:17" x14ac:dyDescent="0.35">
      <c r="A508" s="13" t="s">
        <v>542</v>
      </c>
      <c r="B508" s="13" t="s">
        <v>42</v>
      </c>
      <c r="C508" s="13" t="s">
        <v>43</v>
      </c>
      <c r="D508" s="13" t="s">
        <v>20</v>
      </c>
      <c r="E508" s="13" t="s">
        <v>21</v>
      </c>
      <c r="F508" s="13" t="s">
        <v>36</v>
      </c>
      <c r="G508" s="13">
        <v>48.5</v>
      </c>
      <c r="H508" s="13">
        <v>3</v>
      </c>
      <c r="I508" s="13">
        <v>7.2750000000000004</v>
      </c>
      <c r="J508">
        <v>152.77500000000001</v>
      </c>
      <c r="K508" s="1">
        <v>43473</v>
      </c>
      <c r="L508" s="2">
        <v>0.53472222222222221</v>
      </c>
      <c r="M508" t="s">
        <v>29</v>
      </c>
      <c r="N508">
        <v>145.5</v>
      </c>
      <c r="O508">
        <v>4.7619047620000003</v>
      </c>
      <c r="P508">
        <v>7.2750000000000004</v>
      </c>
      <c r="Q508">
        <v>6.7</v>
      </c>
    </row>
    <row r="509" spans="1:17" x14ac:dyDescent="0.35">
      <c r="A509" s="13" t="s">
        <v>543</v>
      </c>
      <c r="B509" s="13" t="s">
        <v>42</v>
      </c>
      <c r="C509" s="13" t="s">
        <v>43</v>
      </c>
      <c r="D509" s="13" t="s">
        <v>27</v>
      </c>
      <c r="E509" s="13" t="s">
        <v>21</v>
      </c>
      <c r="F509" s="13" t="s">
        <v>44</v>
      </c>
      <c r="G509" s="13">
        <v>84.05</v>
      </c>
      <c r="H509" s="13">
        <v>6</v>
      </c>
      <c r="I509" s="13">
        <v>25.215</v>
      </c>
      <c r="J509">
        <v>529.51499999999999</v>
      </c>
      <c r="K509" s="1">
        <v>43494</v>
      </c>
      <c r="L509" s="2">
        <v>0.45</v>
      </c>
      <c r="M509" t="s">
        <v>33</v>
      </c>
      <c r="N509">
        <v>504.3</v>
      </c>
      <c r="O509">
        <v>4.7619047620000003</v>
      </c>
      <c r="P509">
        <v>25.215</v>
      </c>
      <c r="Q509">
        <v>7.7</v>
      </c>
    </row>
    <row r="510" spans="1:17" x14ac:dyDescent="0.35">
      <c r="A510" s="13" t="s">
        <v>544</v>
      </c>
      <c r="B510" s="13" t="s">
        <v>42</v>
      </c>
      <c r="C510" s="13" t="s">
        <v>43</v>
      </c>
      <c r="D510" s="13" t="s">
        <v>20</v>
      </c>
      <c r="E510" s="13" t="s">
        <v>31</v>
      </c>
      <c r="F510" s="13" t="s">
        <v>22</v>
      </c>
      <c r="G510" s="13">
        <v>61.29</v>
      </c>
      <c r="H510" s="13">
        <v>5</v>
      </c>
      <c r="I510" s="13">
        <v>15.3225</v>
      </c>
      <c r="J510">
        <v>321.77249999999998</v>
      </c>
      <c r="K510" s="1">
        <v>43553</v>
      </c>
      <c r="L510" s="2">
        <v>0.60277777777777775</v>
      </c>
      <c r="M510" t="s">
        <v>29</v>
      </c>
      <c r="N510">
        <v>306.45</v>
      </c>
      <c r="O510">
        <v>4.7619047620000003</v>
      </c>
      <c r="P510">
        <v>15.3225</v>
      </c>
      <c r="Q510">
        <v>7</v>
      </c>
    </row>
    <row r="511" spans="1:17" x14ac:dyDescent="0.35">
      <c r="A511" s="13" t="s">
        <v>545</v>
      </c>
      <c r="B511" s="13" t="s">
        <v>25</v>
      </c>
      <c r="C511" s="13" t="s">
        <v>26</v>
      </c>
      <c r="D511" s="13" t="s">
        <v>20</v>
      </c>
      <c r="E511" s="13" t="s">
        <v>21</v>
      </c>
      <c r="F511" s="13" t="s">
        <v>32</v>
      </c>
      <c r="G511" s="13">
        <v>15.95</v>
      </c>
      <c r="H511" s="13">
        <v>6</v>
      </c>
      <c r="I511" s="13">
        <v>4.7850000000000001</v>
      </c>
      <c r="J511">
        <v>100.485</v>
      </c>
      <c r="K511" s="1">
        <v>43505</v>
      </c>
      <c r="L511" s="2">
        <v>0.71875</v>
      </c>
      <c r="M511" t="s">
        <v>33</v>
      </c>
      <c r="N511">
        <v>95.7</v>
      </c>
      <c r="O511">
        <v>4.7619047620000003</v>
      </c>
      <c r="P511">
        <v>4.7850000000000001</v>
      </c>
      <c r="Q511">
        <v>5.0999999999999996</v>
      </c>
    </row>
    <row r="512" spans="1:17" x14ac:dyDescent="0.35">
      <c r="A512" s="13" t="s">
        <v>546</v>
      </c>
      <c r="B512" s="13" t="s">
        <v>42</v>
      </c>
      <c r="C512" s="13" t="s">
        <v>43</v>
      </c>
      <c r="D512" s="13" t="s">
        <v>20</v>
      </c>
      <c r="E512" s="13" t="s">
        <v>21</v>
      </c>
      <c r="F512" s="13" t="s">
        <v>36</v>
      </c>
      <c r="G512" s="13">
        <v>90.74</v>
      </c>
      <c r="H512" s="13">
        <v>7</v>
      </c>
      <c r="I512" s="13">
        <v>31.759</v>
      </c>
      <c r="J512">
        <v>666.93899999999996</v>
      </c>
      <c r="K512" s="1">
        <v>43481</v>
      </c>
      <c r="L512" s="2">
        <v>0.75208333333333333</v>
      </c>
      <c r="M512" t="s">
        <v>33</v>
      </c>
      <c r="N512">
        <v>635.17999999999995</v>
      </c>
      <c r="O512">
        <v>4.7619047620000003</v>
      </c>
      <c r="P512">
        <v>31.759</v>
      </c>
      <c r="Q512">
        <v>6.2</v>
      </c>
    </row>
    <row r="513" spans="1:17" x14ac:dyDescent="0.35">
      <c r="A513" s="13" t="s">
        <v>547</v>
      </c>
      <c r="B513" s="13" t="s">
        <v>18</v>
      </c>
      <c r="C513" s="13" t="s">
        <v>19</v>
      </c>
      <c r="D513" s="13" t="s">
        <v>27</v>
      </c>
      <c r="E513" s="13" t="s">
        <v>21</v>
      </c>
      <c r="F513" s="13" t="s">
        <v>32</v>
      </c>
      <c r="G513" s="13">
        <v>42.91</v>
      </c>
      <c r="H513" s="13">
        <v>5</v>
      </c>
      <c r="I513" s="13">
        <v>10.727499999999999</v>
      </c>
      <c r="J513">
        <v>225.2775</v>
      </c>
      <c r="K513" s="1">
        <v>43470</v>
      </c>
      <c r="L513" s="2">
        <v>0.7284722222222223</v>
      </c>
      <c r="M513" t="s">
        <v>23</v>
      </c>
      <c r="N513">
        <v>214.55</v>
      </c>
      <c r="O513">
        <v>4.7619047620000003</v>
      </c>
      <c r="P513">
        <v>10.727499999999999</v>
      </c>
      <c r="Q513">
        <v>6.1</v>
      </c>
    </row>
    <row r="514" spans="1:17" x14ac:dyDescent="0.35">
      <c r="A514" s="13" t="s">
        <v>548</v>
      </c>
      <c r="B514" s="13" t="s">
        <v>18</v>
      </c>
      <c r="C514" s="13" t="s">
        <v>19</v>
      </c>
      <c r="D514" s="13" t="s">
        <v>27</v>
      </c>
      <c r="E514" s="13" t="s">
        <v>21</v>
      </c>
      <c r="F514" s="13" t="s">
        <v>46</v>
      </c>
      <c r="G514" s="13">
        <v>54.28</v>
      </c>
      <c r="H514" s="13">
        <v>7</v>
      </c>
      <c r="I514" s="13">
        <v>18.998000000000001</v>
      </c>
      <c r="J514">
        <v>398.95800000000003</v>
      </c>
      <c r="K514" s="1">
        <v>43492</v>
      </c>
      <c r="L514" s="2">
        <v>0.75347222222222221</v>
      </c>
      <c r="M514" t="s">
        <v>23</v>
      </c>
      <c r="N514">
        <v>379.96</v>
      </c>
      <c r="O514">
        <v>4.7619047620000003</v>
      </c>
      <c r="P514">
        <v>18.998000000000001</v>
      </c>
      <c r="Q514">
        <v>9.3000000000000007</v>
      </c>
    </row>
    <row r="515" spans="1:17" x14ac:dyDescent="0.35">
      <c r="A515" s="13" t="s">
        <v>549</v>
      </c>
      <c r="B515" s="13" t="s">
        <v>18</v>
      </c>
      <c r="C515" s="13" t="s">
        <v>19</v>
      </c>
      <c r="D515" s="13" t="s">
        <v>27</v>
      </c>
      <c r="E515" s="13" t="s">
        <v>31</v>
      </c>
      <c r="F515" s="13" t="s">
        <v>28</v>
      </c>
      <c r="G515" s="13">
        <v>99.55</v>
      </c>
      <c r="H515" s="13">
        <v>7</v>
      </c>
      <c r="I515" s="13">
        <v>34.842500000000001</v>
      </c>
      <c r="J515">
        <v>731.6925</v>
      </c>
      <c r="K515" s="1">
        <v>43538</v>
      </c>
      <c r="L515" s="2">
        <v>0.50486111111111109</v>
      </c>
      <c r="M515" t="s">
        <v>29</v>
      </c>
      <c r="N515">
        <v>696.85</v>
      </c>
      <c r="O515">
        <v>4.7619047620000003</v>
      </c>
      <c r="P515">
        <v>34.842500000000001</v>
      </c>
      <c r="Q515">
        <v>7.6</v>
      </c>
    </row>
    <row r="516" spans="1:17" x14ac:dyDescent="0.35">
      <c r="A516" s="13" t="s">
        <v>550</v>
      </c>
      <c r="B516" s="13" t="s">
        <v>25</v>
      </c>
      <c r="C516" s="13" t="s">
        <v>26</v>
      </c>
      <c r="D516" s="13" t="s">
        <v>20</v>
      </c>
      <c r="E516" s="13" t="s">
        <v>31</v>
      </c>
      <c r="F516" s="13" t="s">
        <v>36</v>
      </c>
      <c r="G516" s="13">
        <v>58.39</v>
      </c>
      <c r="H516" s="13">
        <v>7</v>
      </c>
      <c r="I516" s="13">
        <v>20.436499999999999</v>
      </c>
      <c r="J516">
        <v>429.16649999999998</v>
      </c>
      <c r="K516" s="1">
        <v>43519</v>
      </c>
      <c r="L516" s="2">
        <v>0.8256944444444444</v>
      </c>
      <c r="M516" t="s">
        <v>33</v>
      </c>
      <c r="N516">
        <v>408.73</v>
      </c>
      <c r="O516">
        <v>4.7619047620000003</v>
      </c>
      <c r="P516">
        <v>20.436499999999999</v>
      </c>
      <c r="Q516">
        <v>8.1999999999999993</v>
      </c>
    </row>
    <row r="517" spans="1:17" x14ac:dyDescent="0.35">
      <c r="A517" s="13" t="s">
        <v>551</v>
      </c>
      <c r="B517" s="13" t="s">
        <v>25</v>
      </c>
      <c r="C517" s="13" t="s">
        <v>26</v>
      </c>
      <c r="D517" s="13" t="s">
        <v>20</v>
      </c>
      <c r="E517" s="13" t="s">
        <v>21</v>
      </c>
      <c r="F517" s="13" t="s">
        <v>46</v>
      </c>
      <c r="G517" s="13">
        <v>51.47</v>
      </c>
      <c r="H517" s="13">
        <v>1</v>
      </c>
      <c r="I517" s="13">
        <v>2.5735000000000001</v>
      </c>
      <c r="J517">
        <v>54.043500000000002</v>
      </c>
      <c r="K517" s="1">
        <v>43542</v>
      </c>
      <c r="L517" s="2">
        <v>0.66111111111111109</v>
      </c>
      <c r="M517" t="s">
        <v>23</v>
      </c>
      <c r="N517">
        <v>51.47</v>
      </c>
      <c r="O517">
        <v>4.7619047620000003</v>
      </c>
      <c r="P517">
        <v>2.5735000000000001</v>
      </c>
      <c r="Q517">
        <v>8.5</v>
      </c>
    </row>
    <row r="518" spans="1:17" x14ac:dyDescent="0.35">
      <c r="A518" s="13" t="s">
        <v>552</v>
      </c>
      <c r="B518" s="13" t="s">
        <v>42</v>
      </c>
      <c r="C518" s="13" t="s">
        <v>43</v>
      </c>
      <c r="D518" s="13" t="s">
        <v>20</v>
      </c>
      <c r="E518" s="13" t="s">
        <v>31</v>
      </c>
      <c r="F518" s="13" t="s">
        <v>22</v>
      </c>
      <c r="G518" s="13">
        <v>54.86</v>
      </c>
      <c r="H518" s="13">
        <v>5</v>
      </c>
      <c r="I518" s="13">
        <v>13.715</v>
      </c>
      <c r="J518">
        <v>288.01499999999999</v>
      </c>
      <c r="K518" s="1">
        <v>43553</v>
      </c>
      <c r="L518" s="2">
        <v>0.70000000000000007</v>
      </c>
      <c r="M518" t="s">
        <v>23</v>
      </c>
      <c r="N518">
        <v>274.3</v>
      </c>
      <c r="O518">
        <v>4.7619047620000003</v>
      </c>
      <c r="P518">
        <v>13.715</v>
      </c>
      <c r="Q518">
        <v>9.8000000000000007</v>
      </c>
    </row>
    <row r="519" spans="1:17" x14ac:dyDescent="0.35">
      <c r="A519" s="13" t="s">
        <v>553</v>
      </c>
      <c r="B519" s="13" t="s">
        <v>25</v>
      </c>
      <c r="C519" s="13" t="s">
        <v>26</v>
      </c>
      <c r="D519" s="13" t="s">
        <v>20</v>
      </c>
      <c r="E519" s="13" t="s">
        <v>31</v>
      </c>
      <c r="F519" s="13" t="s">
        <v>32</v>
      </c>
      <c r="G519" s="13">
        <v>39.39</v>
      </c>
      <c r="H519" s="13">
        <v>5</v>
      </c>
      <c r="I519" s="13">
        <v>9.8475000000000001</v>
      </c>
      <c r="J519">
        <v>206.79750000000001</v>
      </c>
      <c r="K519" s="1">
        <v>43487</v>
      </c>
      <c r="L519" s="2">
        <v>0.8652777777777777</v>
      </c>
      <c r="M519" t="s">
        <v>33</v>
      </c>
      <c r="N519">
        <v>196.95</v>
      </c>
      <c r="O519">
        <v>4.7619047620000003</v>
      </c>
      <c r="P519">
        <v>9.8475000000000001</v>
      </c>
      <c r="Q519">
        <v>8.6999999999999993</v>
      </c>
    </row>
    <row r="520" spans="1:17" x14ac:dyDescent="0.35">
      <c r="A520" s="13" t="s">
        <v>554</v>
      </c>
      <c r="B520" s="13" t="s">
        <v>18</v>
      </c>
      <c r="C520" s="13" t="s">
        <v>19</v>
      </c>
      <c r="D520" s="13" t="s">
        <v>27</v>
      </c>
      <c r="E520" s="13" t="s">
        <v>31</v>
      </c>
      <c r="F520" s="13" t="s">
        <v>32</v>
      </c>
      <c r="G520" s="13">
        <v>34.729999999999997</v>
      </c>
      <c r="H520" s="13">
        <v>2</v>
      </c>
      <c r="I520" s="13">
        <v>3.4729999999999999</v>
      </c>
      <c r="J520">
        <v>72.933000000000007</v>
      </c>
      <c r="K520" s="1">
        <v>43525</v>
      </c>
      <c r="L520" s="2">
        <v>0.7597222222222223</v>
      </c>
      <c r="M520" t="s">
        <v>23</v>
      </c>
      <c r="N520">
        <v>69.459999999999994</v>
      </c>
      <c r="O520">
        <v>4.7619047620000003</v>
      </c>
      <c r="P520">
        <v>3.4729999999999999</v>
      </c>
      <c r="Q520">
        <v>9.6999999999999993</v>
      </c>
    </row>
    <row r="521" spans="1:17" x14ac:dyDescent="0.35">
      <c r="A521" s="13" t="s">
        <v>555</v>
      </c>
      <c r="B521" s="13" t="s">
        <v>25</v>
      </c>
      <c r="C521" s="13" t="s">
        <v>26</v>
      </c>
      <c r="D521" s="13" t="s">
        <v>20</v>
      </c>
      <c r="E521" s="13" t="s">
        <v>31</v>
      </c>
      <c r="F521" s="13" t="s">
        <v>36</v>
      </c>
      <c r="G521" s="13">
        <v>71.92</v>
      </c>
      <c r="H521" s="13">
        <v>5</v>
      </c>
      <c r="I521" s="13">
        <v>17.98</v>
      </c>
      <c r="J521">
        <v>377.58</v>
      </c>
      <c r="K521" s="1">
        <v>43482</v>
      </c>
      <c r="L521" s="2">
        <v>0.62847222222222221</v>
      </c>
      <c r="M521" t="s">
        <v>33</v>
      </c>
      <c r="N521">
        <v>359.6</v>
      </c>
      <c r="O521">
        <v>4.7619047620000003</v>
      </c>
      <c r="P521">
        <v>17.98</v>
      </c>
      <c r="Q521">
        <v>4.3</v>
      </c>
    </row>
    <row r="522" spans="1:17" x14ac:dyDescent="0.35">
      <c r="A522" s="13" t="s">
        <v>556</v>
      </c>
      <c r="B522" s="13" t="s">
        <v>42</v>
      </c>
      <c r="C522" s="13" t="s">
        <v>43</v>
      </c>
      <c r="D522" s="13" t="s">
        <v>27</v>
      </c>
      <c r="E522" s="13" t="s">
        <v>21</v>
      </c>
      <c r="F522" s="13" t="s">
        <v>28</v>
      </c>
      <c r="G522" s="13">
        <v>45.71</v>
      </c>
      <c r="H522" s="13">
        <v>3</v>
      </c>
      <c r="I522" s="13">
        <v>6.8564999999999996</v>
      </c>
      <c r="J522">
        <v>143.98650000000001</v>
      </c>
      <c r="K522" s="1">
        <v>43550</v>
      </c>
      <c r="L522" s="2">
        <v>0.44027777777777777</v>
      </c>
      <c r="M522" t="s">
        <v>33</v>
      </c>
      <c r="N522">
        <v>137.13</v>
      </c>
      <c r="O522">
        <v>4.7619047620000003</v>
      </c>
      <c r="P522">
        <v>6.8564999999999996</v>
      </c>
      <c r="Q522">
        <v>7.7</v>
      </c>
    </row>
    <row r="523" spans="1:17" x14ac:dyDescent="0.35">
      <c r="A523" s="13" t="s">
        <v>557</v>
      </c>
      <c r="B523" s="13" t="s">
        <v>25</v>
      </c>
      <c r="C523" s="13" t="s">
        <v>26</v>
      </c>
      <c r="D523" s="13" t="s">
        <v>20</v>
      </c>
      <c r="E523" s="13" t="s">
        <v>21</v>
      </c>
      <c r="F523" s="13" t="s">
        <v>32</v>
      </c>
      <c r="G523" s="13">
        <v>83.17</v>
      </c>
      <c r="H523" s="13">
        <v>6</v>
      </c>
      <c r="I523" s="13">
        <v>24.951000000000001</v>
      </c>
      <c r="J523">
        <v>523.971</v>
      </c>
      <c r="K523" s="1">
        <v>43544</v>
      </c>
      <c r="L523" s="2">
        <v>0.47430555555555554</v>
      </c>
      <c r="M523" t="s">
        <v>29</v>
      </c>
      <c r="N523">
        <v>499.02</v>
      </c>
      <c r="O523">
        <v>4.7619047620000003</v>
      </c>
      <c r="P523">
        <v>24.951000000000001</v>
      </c>
      <c r="Q523">
        <v>7.3</v>
      </c>
    </row>
    <row r="524" spans="1:17" x14ac:dyDescent="0.35">
      <c r="A524" s="13" t="s">
        <v>558</v>
      </c>
      <c r="B524" s="13" t="s">
        <v>18</v>
      </c>
      <c r="C524" s="13" t="s">
        <v>19</v>
      </c>
      <c r="D524" s="13" t="s">
        <v>20</v>
      </c>
      <c r="E524" s="13" t="s">
        <v>21</v>
      </c>
      <c r="F524" s="13" t="s">
        <v>32</v>
      </c>
      <c r="G524" s="13">
        <v>37.44</v>
      </c>
      <c r="H524" s="13">
        <v>6</v>
      </c>
      <c r="I524" s="13">
        <v>11.231999999999999</v>
      </c>
      <c r="J524">
        <v>235.87200000000001</v>
      </c>
      <c r="K524" s="1">
        <v>43502</v>
      </c>
      <c r="L524" s="2">
        <v>0.57986111111111105</v>
      </c>
      <c r="M524" t="s">
        <v>33</v>
      </c>
      <c r="N524">
        <v>224.64</v>
      </c>
      <c r="O524">
        <v>4.7619047620000003</v>
      </c>
      <c r="P524">
        <v>11.231999999999999</v>
      </c>
      <c r="Q524">
        <v>5.9</v>
      </c>
    </row>
    <row r="525" spans="1:17" x14ac:dyDescent="0.35">
      <c r="A525" s="13" t="s">
        <v>559</v>
      </c>
      <c r="B525" s="13" t="s">
        <v>25</v>
      </c>
      <c r="C525" s="13" t="s">
        <v>26</v>
      </c>
      <c r="D525" s="13" t="s">
        <v>27</v>
      </c>
      <c r="E525" s="13" t="s">
        <v>31</v>
      </c>
      <c r="F525" s="13" t="s">
        <v>22</v>
      </c>
      <c r="G525" s="13">
        <v>62.87</v>
      </c>
      <c r="H525" s="13">
        <v>2</v>
      </c>
      <c r="I525" s="13">
        <v>6.2869999999999999</v>
      </c>
      <c r="J525">
        <v>132.02699999999999</v>
      </c>
      <c r="K525" s="1">
        <v>43466</v>
      </c>
      <c r="L525" s="2">
        <v>0.48819444444444443</v>
      </c>
      <c r="M525" t="s">
        <v>29</v>
      </c>
      <c r="N525">
        <v>125.74</v>
      </c>
      <c r="O525">
        <v>4.7619047620000003</v>
      </c>
      <c r="P525">
        <v>6.2869999999999999</v>
      </c>
      <c r="Q525">
        <v>5</v>
      </c>
    </row>
    <row r="526" spans="1:17" x14ac:dyDescent="0.35">
      <c r="A526" s="13" t="s">
        <v>560</v>
      </c>
      <c r="B526" s="13" t="s">
        <v>18</v>
      </c>
      <c r="C526" s="13" t="s">
        <v>19</v>
      </c>
      <c r="D526" s="13" t="s">
        <v>27</v>
      </c>
      <c r="E526" s="13" t="s">
        <v>31</v>
      </c>
      <c r="F526" s="13" t="s">
        <v>44</v>
      </c>
      <c r="G526" s="13">
        <v>81.709999999999994</v>
      </c>
      <c r="H526" s="13">
        <v>6</v>
      </c>
      <c r="I526" s="13">
        <v>24.513000000000002</v>
      </c>
      <c r="J526">
        <v>514.77300000000002</v>
      </c>
      <c r="K526" s="1">
        <v>43492</v>
      </c>
      <c r="L526" s="2">
        <v>0.60833333333333328</v>
      </c>
      <c r="M526" t="s">
        <v>33</v>
      </c>
      <c r="N526">
        <v>490.26</v>
      </c>
      <c r="O526">
        <v>4.7619047620000003</v>
      </c>
      <c r="P526">
        <v>24.513000000000002</v>
      </c>
      <c r="Q526">
        <v>8</v>
      </c>
    </row>
    <row r="527" spans="1:17" x14ac:dyDescent="0.35">
      <c r="A527" s="13" t="s">
        <v>561</v>
      </c>
      <c r="B527" s="13" t="s">
        <v>18</v>
      </c>
      <c r="C527" s="13" t="s">
        <v>19</v>
      </c>
      <c r="D527" s="13" t="s">
        <v>20</v>
      </c>
      <c r="E527" s="13" t="s">
        <v>21</v>
      </c>
      <c r="F527" s="13" t="s">
        <v>36</v>
      </c>
      <c r="G527" s="13">
        <v>91.41</v>
      </c>
      <c r="H527" s="13">
        <v>5</v>
      </c>
      <c r="I527" s="13">
        <v>22.852499999999999</v>
      </c>
      <c r="J527">
        <v>479.90249999999997</v>
      </c>
      <c r="K527" s="1">
        <v>43521</v>
      </c>
      <c r="L527" s="2">
        <v>0.66875000000000007</v>
      </c>
      <c r="M527" t="s">
        <v>23</v>
      </c>
      <c r="N527">
        <v>457.05</v>
      </c>
      <c r="O527">
        <v>4.7619047620000003</v>
      </c>
      <c r="P527">
        <v>22.852499999999999</v>
      </c>
      <c r="Q527">
        <v>7.1</v>
      </c>
    </row>
    <row r="528" spans="1:17" x14ac:dyDescent="0.35">
      <c r="A528" s="13" t="s">
        <v>562</v>
      </c>
      <c r="B528" s="13" t="s">
        <v>42</v>
      </c>
      <c r="C528" s="13" t="s">
        <v>43</v>
      </c>
      <c r="D528" s="13" t="s">
        <v>27</v>
      </c>
      <c r="E528" s="13" t="s">
        <v>31</v>
      </c>
      <c r="F528" s="13" t="s">
        <v>46</v>
      </c>
      <c r="G528" s="13">
        <v>39.21</v>
      </c>
      <c r="H528" s="13">
        <v>4</v>
      </c>
      <c r="I528" s="13">
        <v>7.8419999999999996</v>
      </c>
      <c r="J528">
        <v>164.68199999999999</v>
      </c>
      <c r="K528" s="1">
        <v>43481</v>
      </c>
      <c r="L528" s="2">
        <v>0.8354166666666667</v>
      </c>
      <c r="M528" t="s">
        <v>33</v>
      </c>
      <c r="N528">
        <v>156.84</v>
      </c>
      <c r="O528">
        <v>4.7619047620000003</v>
      </c>
      <c r="P528">
        <v>7.8419999999999996</v>
      </c>
      <c r="Q528">
        <v>9</v>
      </c>
    </row>
    <row r="529" spans="1:17" x14ac:dyDescent="0.35">
      <c r="A529" s="13" t="s">
        <v>563</v>
      </c>
      <c r="B529" s="13" t="s">
        <v>42</v>
      </c>
      <c r="C529" s="13" t="s">
        <v>43</v>
      </c>
      <c r="D529" s="13" t="s">
        <v>20</v>
      </c>
      <c r="E529" s="13" t="s">
        <v>31</v>
      </c>
      <c r="F529" s="13" t="s">
        <v>46</v>
      </c>
      <c r="G529" s="13">
        <v>59.86</v>
      </c>
      <c r="H529" s="13">
        <v>2</v>
      </c>
      <c r="I529" s="13">
        <v>5.9859999999999998</v>
      </c>
      <c r="J529">
        <v>125.706</v>
      </c>
      <c r="K529" s="1">
        <v>43478</v>
      </c>
      <c r="L529" s="2">
        <v>0.62152777777777779</v>
      </c>
      <c r="M529" t="s">
        <v>23</v>
      </c>
      <c r="N529">
        <v>119.72</v>
      </c>
      <c r="O529">
        <v>4.7619047620000003</v>
      </c>
      <c r="P529">
        <v>5.9859999999999998</v>
      </c>
      <c r="Q529">
        <v>6.7</v>
      </c>
    </row>
    <row r="530" spans="1:17" x14ac:dyDescent="0.35">
      <c r="A530" s="13" t="s">
        <v>564</v>
      </c>
      <c r="B530" s="13" t="s">
        <v>42</v>
      </c>
      <c r="C530" s="13" t="s">
        <v>43</v>
      </c>
      <c r="D530" s="13" t="s">
        <v>20</v>
      </c>
      <c r="E530" s="13" t="s">
        <v>21</v>
      </c>
      <c r="F530" s="13" t="s">
        <v>44</v>
      </c>
      <c r="G530" s="13">
        <v>54.36</v>
      </c>
      <c r="H530" s="13">
        <v>10</v>
      </c>
      <c r="I530" s="13">
        <v>27.18</v>
      </c>
      <c r="J530">
        <v>570.78</v>
      </c>
      <c r="K530" s="1">
        <v>43503</v>
      </c>
      <c r="L530" s="2">
        <v>0.4777777777777778</v>
      </c>
      <c r="M530" t="s">
        <v>33</v>
      </c>
      <c r="N530">
        <v>543.6</v>
      </c>
      <c r="O530">
        <v>4.7619047620000003</v>
      </c>
      <c r="P530">
        <v>27.18</v>
      </c>
      <c r="Q530">
        <v>6.1</v>
      </c>
    </row>
    <row r="531" spans="1:17" x14ac:dyDescent="0.35">
      <c r="A531" s="13" t="s">
        <v>565</v>
      </c>
      <c r="B531" s="13" t="s">
        <v>18</v>
      </c>
      <c r="C531" s="13" t="s">
        <v>19</v>
      </c>
      <c r="D531" s="13" t="s">
        <v>27</v>
      </c>
      <c r="E531" s="13" t="s">
        <v>31</v>
      </c>
      <c r="F531" s="13" t="s">
        <v>36</v>
      </c>
      <c r="G531" s="13">
        <v>98.09</v>
      </c>
      <c r="H531" s="13">
        <v>9</v>
      </c>
      <c r="I531" s="13">
        <v>44.140500000000003</v>
      </c>
      <c r="J531">
        <v>926.95050000000003</v>
      </c>
      <c r="K531" s="1">
        <v>43513</v>
      </c>
      <c r="L531" s="2">
        <v>0.82013888888888886</v>
      </c>
      <c r="M531" t="s">
        <v>29</v>
      </c>
      <c r="N531">
        <v>882.81</v>
      </c>
      <c r="O531">
        <v>4.7619047620000003</v>
      </c>
      <c r="P531">
        <v>44.140500000000003</v>
      </c>
      <c r="Q531">
        <v>9.3000000000000007</v>
      </c>
    </row>
    <row r="532" spans="1:17" x14ac:dyDescent="0.35">
      <c r="A532" s="13" t="s">
        <v>566</v>
      </c>
      <c r="B532" s="13" t="s">
        <v>18</v>
      </c>
      <c r="C532" s="13" t="s">
        <v>19</v>
      </c>
      <c r="D532" s="13" t="s">
        <v>27</v>
      </c>
      <c r="E532" s="13" t="s">
        <v>31</v>
      </c>
      <c r="F532" s="13" t="s">
        <v>22</v>
      </c>
      <c r="G532" s="13">
        <v>25.43</v>
      </c>
      <c r="H532" s="13">
        <v>6</v>
      </c>
      <c r="I532" s="13">
        <v>7.6289999999999996</v>
      </c>
      <c r="J532">
        <v>160.209</v>
      </c>
      <c r="K532" s="1">
        <v>43508</v>
      </c>
      <c r="L532" s="2">
        <v>0.79236111111111107</v>
      </c>
      <c r="M532" t="s">
        <v>23</v>
      </c>
      <c r="N532">
        <v>152.58000000000001</v>
      </c>
      <c r="O532">
        <v>4.7619047620000003</v>
      </c>
      <c r="P532">
        <v>7.6289999999999996</v>
      </c>
      <c r="Q532">
        <v>7</v>
      </c>
    </row>
    <row r="533" spans="1:17" x14ac:dyDescent="0.35">
      <c r="A533" s="13" t="s">
        <v>567</v>
      </c>
      <c r="B533" s="13" t="s">
        <v>18</v>
      </c>
      <c r="C533" s="13" t="s">
        <v>19</v>
      </c>
      <c r="D533" s="13" t="s">
        <v>20</v>
      </c>
      <c r="E533" s="13" t="s">
        <v>31</v>
      </c>
      <c r="F533" s="13" t="s">
        <v>46</v>
      </c>
      <c r="G533" s="13">
        <v>86.68</v>
      </c>
      <c r="H533" s="13">
        <v>8</v>
      </c>
      <c r="I533" s="13">
        <v>34.671999999999997</v>
      </c>
      <c r="J533">
        <v>728.11199999999997</v>
      </c>
      <c r="K533" s="1">
        <v>43489</v>
      </c>
      <c r="L533" s="2">
        <v>0.75277777777777777</v>
      </c>
      <c r="M533" t="s">
        <v>33</v>
      </c>
      <c r="N533">
        <v>693.44</v>
      </c>
      <c r="O533">
        <v>4.7619047620000003</v>
      </c>
      <c r="P533">
        <v>34.671999999999997</v>
      </c>
      <c r="Q533">
        <v>7.2</v>
      </c>
    </row>
    <row r="534" spans="1:17" x14ac:dyDescent="0.35">
      <c r="A534" s="13" t="s">
        <v>568</v>
      </c>
      <c r="B534" s="13" t="s">
        <v>42</v>
      </c>
      <c r="C534" s="13" t="s">
        <v>43</v>
      </c>
      <c r="D534" s="13" t="s">
        <v>27</v>
      </c>
      <c r="E534" s="13" t="s">
        <v>31</v>
      </c>
      <c r="F534" s="13" t="s">
        <v>28</v>
      </c>
      <c r="G534" s="13">
        <v>22.95</v>
      </c>
      <c r="H534" s="13">
        <v>10</v>
      </c>
      <c r="I534" s="13">
        <v>11.475</v>
      </c>
      <c r="J534">
        <v>240.97499999999999</v>
      </c>
      <c r="K534" s="1">
        <v>43502</v>
      </c>
      <c r="L534" s="2">
        <v>0.80555555555555547</v>
      </c>
      <c r="M534" t="s">
        <v>23</v>
      </c>
      <c r="N534">
        <v>229.5</v>
      </c>
      <c r="O534">
        <v>4.7619047620000003</v>
      </c>
      <c r="P534">
        <v>11.475</v>
      </c>
      <c r="Q534">
        <v>8.1999999999999993</v>
      </c>
    </row>
    <row r="535" spans="1:17" x14ac:dyDescent="0.35">
      <c r="A535" s="13" t="s">
        <v>569</v>
      </c>
      <c r="B535" s="13" t="s">
        <v>25</v>
      </c>
      <c r="C535" s="13" t="s">
        <v>26</v>
      </c>
      <c r="D535" s="13" t="s">
        <v>27</v>
      </c>
      <c r="E535" s="13" t="s">
        <v>21</v>
      </c>
      <c r="F535" s="13" t="s">
        <v>44</v>
      </c>
      <c r="G535" s="13">
        <v>16.309999999999999</v>
      </c>
      <c r="H535" s="13">
        <v>9</v>
      </c>
      <c r="I535" s="13">
        <v>7.3395000000000001</v>
      </c>
      <c r="J535">
        <v>154.12950000000001</v>
      </c>
      <c r="K535" s="1">
        <v>43550</v>
      </c>
      <c r="L535" s="2">
        <v>0.4381944444444445</v>
      </c>
      <c r="M535" t="s">
        <v>23</v>
      </c>
      <c r="N535">
        <v>146.79</v>
      </c>
      <c r="O535">
        <v>4.7619047620000003</v>
      </c>
      <c r="P535">
        <v>7.3395000000000001</v>
      </c>
      <c r="Q535">
        <v>8.4</v>
      </c>
    </row>
    <row r="536" spans="1:17" x14ac:dyDescent="0.35">
      <c r="A536" s="13" t="s">
        <v>570</v>
      </c>
      <c r="B536" s="13" t="s">
        <v>18</v>
      </c>
      <c r="C536" s="13" t="s">
        <v>19</v>
      </c>
      <c r="D536" s="13" t="s">
        <v>27</v>
      </c>
      <c r="E536" s="13" t="s">
        <v>21</v>
      </c>
      <c r="F536" s="13" t="s">
        <v>32</v>
      </c>
      <c r="G536" s="13">
        <v>28.32</v>
      </c>
      <c r="H536" s="13">
        <v>5</v>
      </c>
      <c r="I536" s="13">
        <v>7.08</v>
      </c>
      <c r="J536">
        <v>148.68</v>
      </c>
      <c r="K536" s="1">
        <v>43535</v>
      </c>
      <c r="L536" s="2">
        <v>0.56111111111111112</v>
      </c>
      <c r="M536" t="s">
        <v>23</v>
      </c>
      <c r="N536">
        <v>141.6</v>
      </c>
      <c r="O536">
        <v>4.7619047620000003</v>
      </c>
      <c r="P536">
        <v>7.08</v>
      </c>
      <c r="Q536">
        <v>6.2</v>
      </c>
    </row>
    <row r="537" spans="1:17" x14ac:dyDescent="0.35">
      <c r="A537" s="13" t="s">
        <v>571</v>
      </c>
      <c r="B537" s="13" t="s">
        <v>25</v>
      </c>
      <c r="C537" s="13" t="s">
        <v>26</v>
      </c>
      <c r="D537" s="13" t="s">
        <v>27</v>
      </c>
      <c r="E537" s="13" t="s">
        <v>31</v>
      </c>
      <c r="F537" s="13" t="s">
        <v>32</v>
      </c>
      <c r="G537" s="13">
        <v>16.670000000000002</v>
      </c>
      <c r="H537" s="13">
        <v>7</v>
      </c>
      <c r="I537" s="13">
        <v>5.8345000000000002</v>
      </c>
      <c r="J537">
        <v>122.5245</v>
      </c>
      <c r="K537" s="1">
        <v>43503</v>
      </c>
      <c r="L537" s="2">
        <v>0.48333333333333334</v>
      </c>
      <c r="M537" t="s">
        <v>23</v>
      </c>
      <c r="N537">
        <v>116.69</v>
      </c>
      <c r="O537">
        <v>4.7619047620000003</v>
      </c>
      <c r="P537">
        <v>5.8345000000000002</v>
      </c>
      <c r="Q537">
        <v>7.4</v>
      </c>
    </row>
    <row r="538" spans="1:17" x14ac:dyDescent="0.35">
      <c r="A538" s="13" t="s">
        <v>572</v>
      </c>
      <c r="B538" s="13" t="s">
        <v>42</v>
      </c>
      <c r="C538" s="13" t="s">
        <v>43</v>
      </c>
      <c r="D538" s="13" t="s">
        <v>20</v>
      </c>
      <c r="E538" s="13" t="s">
        <v>21</v>
      </c>
      <c r="F538" s="13" t="s">
        <v>46</v>
      </c>
      <c r="G538" s="13">
        <v>73.959999999999994</v>
      </c>
      <c r="H538" s="13">
        <v>1</v>
      </c>
      <c r="I538" s="13">
        <v>3.698</v>
      </c>
      <c r="J538">
        <v>77.658000000000001</v>
      </c>
      <c r="K538" s="1">
        <v>43470</v>
      </c>
      <c r="L538" s="2">
        <v>0.48055555555555557</v>
      </c>
      <c r="M538" t="s">
        <v>33</v>
      </c>
      <c r="N538">
        <v>73.959999999999994</v>
      </c>
      <c r="O538">
        <v>4.7619047620000003</v>
      </c>
      <c r="P538">
        <v>3.698</v>
      </c>
      <c r="Q538">
        <v>5</v>
      </c>
    </row>
    <row r="539" spans="1:17" x14ac:dyDescent="0.35">
      <c r="A539" s="13" t="s">
        <v>573</v>
      </c>
      <c r="B539" s="13" t="s">
        <v>18</v>
      </c>
      <c r="C539" s="13" t="s">
        <v>19</v>
      </c>
      <c r="D539" s="13" t="s">
        <v>27</v>
      </c>
      <c r="E539" s="13" t="s">
        <v>31</v>
      </c>
      <c r="F539" s="13" t="s">
        <v>32</v>
      </c>
      <c r="G539" s="13">
        <v>97.94</v>
      </c>
      <c r="H539" s="13">
        <v>1</v>
      </c>
      <c r="I539" s="13">
        <v>4.8970000000000002</v>
      </c>
      <c r="J539">
        <v>102.837</v>
      </c>
      <c r="K539" s="1">
        <v>43531</v>
      </c>
      <c r="L539" s="2">
        <v>0.48888888888888887</v>
      </c>
      <c r="M539" t="s">
        <v>23</v>
      </c>
      <c r="N539">
        <v>97.94</v>
      </c>
      <c r="O539">
        <v>4.7619047620000003</v>
      </c>
      <c r="P539">
        <v>4.8970000000000002</v>
      </c>
      <c r="Q539">
        <v>6.9</v>
      </c>
    </row>
    <row r="540" spans="1:17" x14ac:dyDescent="0.35">
      <c r="A540" s="13" t="s">
        <v>574</v>
      </c>
      <c r="B540" s="13" t="s">
        <v>18</v>
      </c>
      <c r="C540" s="13" t="s">
        <v>19</v>
      </c>
      <c r="D540" s="13" t="s">
        <v>27</v>
      </c>
      <c r="E540" s="13" t="s">
        <v>21</v>
      </c>
      <c r="F540" s="13" t="s">
        <v>46</v>
      </c>
      <c r="G540" s="13">
        <v>73.05</v>
      </c>
      <c r="H540" s="13">
        <v>4</v>
      </c>
      <c r="I540" s="13">
        <v>14.61</v>
      </c>
      <c r="J540">
        <v>306.81</v>
      </c>
      <c r="K540" s="1">
        <v>43521</v>
      </c>
      <c r="L540" s="2">
        <v>0.71944444444444444</v>
      </c>
      <c r="M540" t="s">
        <v>33</v>
      </c>
      <c r="N540">
        <v>292.2</v>
      </c>
      <c r="O540">
        <v>4.7619047620000003</v>
      </c>
      <c r="P540">
        <v>14.61</v>
      </c>
      <c r="Q540">
        <v>4.9000000000000004</v>
      </c>
    </row>
    <row r="541" spans="1:17" x14ac:dyDescent="0.35">
      <c r="A541" s="13" t="s">
        <v>575</v>
      </c>
      <c r="B541" s="13" t="s">
        <v>25</v>
      </c>
      <c r="C541" s="13" t="s">
        <v>26</v>
      </c>
      <c r="D541" s="13" t="s">
        <v>20</v>
      </c>
      <c r="E541" s="13" t="s">
        <v>21</v>
      </c>
      <c r="F541" s="13" t="s">
        <v>44</v>
      </c>
      <c r="G541" s="13">
        <v>87.48</v>
      </c>
      <c r="H541" s="13">
        <v>6</v>
      </c>
      <c r="I541" s="13">
        <v>26.244</v>
      </c>
      <c r="J541">
        <v>551.12400000000002</v>
      </c>
      <c r="K541" s="1">
        <v>43497</v>
      </c>
      <c r="L541" s="2">
        <v>0.77986111111111101</v>
      </c>
      <c r="M541" t="s">
        <v>23</v>
      </c>
      <c r="N541">
        <v>524.88</v>
      </c>
      <c r="O541">
        <v>4.7619047620000003</v>
      </c>
      <c r="P541">
        <v>26.244</v>
      </c>
      <c r="Q541">
        <v>5.0999999999999996</v>
      </c>
    </row>
    <row r="542" spans="1:17" x14ac:dyDescent="0.35">
      <c r="A542" s="13" t="s">
        <v>576</v>
      </c>
      <c r="B542" s="13" t="s">
        <v>18</v>
      </c>
      <c r="C542" s="13" t="s">
        <v>19</v>
      </c>
      <c r="D542" s="13" t="s">
        <v>27</v>
      </c>
      <c r="E542" s="13" t="s">
        <v>31</v>
      </c>
      <c r="F542" s="13" t="s">
        <v>32</v>
      </c>
      <c r="G542" s="13">
        <v>30.68</v>
      </c>
      <c r="H542" s="13">
        <v>3</v>
      </c>
      <c r="I542" s="13">
        <v>4.6020000000000003</v>
      </c>
      <c r="J542">
        <v>96.641999999999996</v>
      </c>
      <c r="K542" s="1">
        <v>43487</v>
      </c>
      <c r="L542" s="2">
        <v>0.45833333333333331</v>
      </c>
      <c r="M542" t="s">
        <v>23</v>
      </c>
      <c r="N542">
        <v>92.04</v>
      </c>
      <c r="O542">
        <v>4.7619047620000003</v>
      </c>
      <c r="P542">
        <v>4.6020000000000003</v>
      </c>
      <c r="Q542">
        <v>9.1</v>
      </c>
    </row>
    <row r="543" spans="1:17" x14ac:dyDescent="0.35">
      <c r="A543" s="13" t="s">
        <v>577</v>
      </c>
      <c r="B543" s="13" t="s">
        <v>25</v>
      </c>
      <c r="C543" s="13" t="s">
        <v>26</v>
      </c>
      <c r="D543" s="13" t="s">
        <v>20</v>
      </c>
      <c r="E543" s="13" t="s">
        <v>31</v>
      </c>
      <c r="F543" s="13" t="s">
        <v>22</v>
      </c>
      <c r="G543" s="13">
        <v>75.88</v>
      </c>
      <c r="H543" s="13">
        <v>1</v>
      </c>
      <c r="I543" s="13">
        <v>3.794</v>
      </c>
      <c r="J543">
        <v>79.674000000000007</v>
      </c>
      <c r="K543" s="1">
        <v>43468</v>
      </c>
      <c r="L543" s="2">
        <v>0.4375</v>
      </c>
      <c r="M543" t="s">
        <v>33</v>
      </c>
      <c r="N543">
        <v>75.88</v>
      </c>
      <c r="O543">
        <v>4.7619047620000003</v>
      </c>
      <c r="P543">
        <v>3.794</v>
      </c>
      <c r="Q543">
        <v>7.1</v>
      </c>
    </row>
    <row r="544" spans="1:17" x14ac:dyDescent="0.35">
      <c r="A544" s="13" t="s">
        <v>578</v>
      </c>
      <c r="B544" s="13" t="s">
        <v>42</v>
      </c>
      <c r="C544" s="13" t="s">
        <v>43</v>
      </c>
      <c r="D544" s="13" t="s">
        <v>20</v>
      </c>
      <c r="E544" s="13" t="s">
        <v>21</v>
      </c>
      <c r="F544" s="13" t="s">
        <v>36</v>
      </c>
      <c r="G544" s="13">
        <v>20.18</v>
      </c>
      <c r="H544" s="13">
        <v>4</v>
      </c>
      <c r="I544" s="13">
        <v>4.0359999999999996</v>
      </c>
      <c r="J544">
        <v>84.756</v>
      </c>
      <c r="K544" s="1">
        <v>43509</v>
      </c>
      <c r="L544" s="2">
        <v>0.50972222222222219</v>
      </c>
      <c r="M544" t="s">
        <v>33</v>
      </c>
      <c r="N544">
        <v>80.72</v>
      </c>
      <c r="O544">
        <v>4.7619047620000003</v>
      </c>
      <c r="P544">
        <v>4.0359999999999996</v>
      </c>
      <c r="Q544">
        <v>5</v>
      </c>
    </row>
    <row r="545" spans="1:17" x14ac:dyDescent="0.35">
      <c r="A545" s="13" t="s">
        <v>579</v>
      </c>
      <c r="B545" s="13" t="s">
        <v>25</v>
      </c>
      <c r="C545" s="13" t="s">
        <v>26</v>
      </c>
      <c r="D545" s="13" t="s">
        <v>20</v>
      </c>
      <c r="E545" s="13" t="s">
        <v>31</v>
      </c>
      <c r="F545" s="13" t="s">
        <v>28</v>
      </c>
      <c r="G545" s="13">
        <v>18.77</v>
      </c>
      <c r="H545" s="13">
        <v>6</v>
      </c>
      <c r="I545" s="13">
        <v>5.6310000000000002</v>
      </c>
      <c r="J545">
        <v>118.251</v>
      </c>
      <c r="K545" s="1">
        <v>43493</v>
      </c>
      <c r="L545" s="2">
        <v>0.69652777777777775</v>
      </c>
      <c r="M545" t="s">
        <v>33</v>
      </c>
      <c r="N545">
        <v>112.62</v>
      </c>
      <c r="O545">
        <v>4.7619047620000003</v>
      </c>
      <c r="P545">
        <v>5.6310000000000002</v>
      </c>
      <c r="Q545">
        <v>5.5</v>
      </c>
    </row>
    <row r="546" spans="1:17" x14ac:dyDescent="0.35">
      <c r="A546" s="13" t="s">
        <v>580</v>
      </c>
      <c r="B546" s="13" t="s">
        <v>42</v>
      </c>
      <c r="C546" s="13" t="s">
        <v>43</v>
      </c>
      <c r="D546" s="13" t="s">
        <v>27</v>
      </c>
      <c r="E546" s="13" t="s">
        <v>21</v>
      </c>
      <c r="F546" s="13" t="s">
        <v>44</v>
      </c>
      <c r="G546" s="13">
        <v>71.2</v>
      </c>
      <c r="H546" s="13">
        <v>1</v>
      </c>
      <c r="I546" s="13">
        <v>3.56</v>
      </c>
      <c r="J546">
        <v>74.760000000000005</v>
      </c>
      <c r="K546" s="1">
        <v>43470</v>
      </c>
      <c r="L546" s="2">
        <v>0.86111111111111116</v>
      </c>
      <c r="M546" t="s">
        <v>33</v>
      </c>
      <c r="N546">
        <v>71.2</v>
      </c>
      <c r="O546">
        <v>4.7619047620000003</v>
      </c>
      <c r="P546">
        <v>3.56</v>
      </c>
      <c r="Q546">
        <v>9.1999999999999993</v>
      </c>
    </row>
    <row r="547" spans="1:17" x14ac:dyDescent="0.35">
      <c r="A547" s="13" t="s">
        <v>581</v>
      </c>
      <c r="B547" s="13" t="s">
        <v>42</v>
      </c>
      <c r="C547" s="13" t="s">
        <v>43</v>
      </c>
      <c r="D547" s="13" t="s">
        <v>20</v>
      </c>
      <c r="E547" s="13" t="s">
        <v>31</v>
      </c>
      <c r="F547" s="13" t="s">
        <v>32</v>
      </c>
      <c r="G547" s="13">
        <v>38.81</v>
      </c>
      <c r="H547" s="13">
        <v>4</v>
      </c>
      <c r="I547" s="13">
        <v>7.7619999999999996</v>
      </c>
      <c r="J547">
        <v>163.00200000000001</v>
      </c>
      <c r="K547" s="1">
        <v>43543</v>
      </c>
      <c r="L547" s="2">
        <v>0.56944444444444442</v>
      </c>
      <c r="M547" t="s">
        <v>23</v>
      </c>
      <c r="N547">
        <v>155.24</v>
      </c>
      <c r="O547">
        <v>4.7619047620000003</v>
      </c>
      <c r="P547">
        <v>7.7619999999999996</v>
      </c>
      <c r="Q547">
        <v>4.9000000000000004</v>
      </c>
    </row>
    <row r="548" spans="1:17" x14ac:dyDescent="0.35">
      <c r="A548" s="13" t="s">
        <v>582</v>
      </c>
      <c r="B548" s="13" t="s">
        <v>18</v>
      </c>
      <c r="C548" s="13" t="s">
        <v>19</v>
      </c>
      <c r="D548" s="13" t="s">
        <v>27</v>
      </c>
      <c r="E548" s="13" t="s">
        <v>21</v>
      </c>
      <c r="F548" s="13" t="s">
        <v>46</v>
      </c>
      <c r="G548" s="13">
        <v>29.42</v>
      </c>
      <c r="H548" s="13">
        <v>10</v>
      </c>
      <c r="I548" s="13">
        <v>14.71</v>
      </c>
      <c r="J548">
        <v>308.91000000000003</v>
      </c>
      <c r="K548" s="1">
        <v>43477</v>
      </c>
      <c r="L548" s="2">
        <v>0.68263888888888891</v>
      </c>
      <c r="M548" t="s">
        <v>23</v>
      </c>
      <c r="N548">
        <v>294.2</v>
      </c>
      <c r="O548">
        <v>4.7619047620000003</v>
      </c>
      <c r="P548">
        <v>14.71</v>
      </c>
      <c r="Q548">
        <v>8.9</v>
      </c>
    </row>
    <row r="549" spans="1:17" x14ac:dyDescent="0.35">
      <c r="A549" s="13" t="s">
        <v>583</v>
      </c>
      <c r="B549" s="13" t="s">
        <v>18</v>
      </c>
      <c r="C549" s="13" t="s">
        <v>19</v>
      </c>
      <c r="D549" s="13" t="s">
        <v>27</v>
      </c>
      <c r="E549" s="13" t="s">
        <v>31</v>
      </c>
      <c r="F549" s="13" t="s">
        <v>36</v>
      </c>
      <c r="G549" s="13">
        <v>60.95</v>
      </c>
      <c r="H549" s="13">
        <v>9</v>
      </c>
      <c r="I549" s="13">
        <v>27.427499999999998</v>
      </c>
      <c r="J549">
        <v>575.97749999999996</v>
      </c>
      <c r="K549" s="1">
        <v>43472</v>
      </c>
      <c r="L549" s="2">
        <v>0.50555555555555554</v>
      </c>
      <c r="M549" t="s">
        <v>33</v>
      </c>
      <c r="N549">
        <v>548.54999999999995</v>
      </c>
      <c r="O549">
        <v>4.7619047620000003</v>
      </c>
      <c r="P549">
        <v>27.427499999999998</v>
      </c>
      <c r="Q549">
        <v>6</v>
      </c>
    </row>
    <row r="550" spans="1:17" x14ac:dyDescent="0.35">
      <c r="A550" s="13" t="s">
        <v>584</v>
      </c>
      <c r="B550" s="13" t="s">
        <v>42</v>
      </c>
      <c r="C550" s="13" t="s">
        <v>43</v>
      </c>
      <c r="D550" s="13" t="s">
        <v>27</v>
      </c>
      <c r="E550" s="13" t="s">
        <v>21</v>
      </c>
      <c r="F550" s="13" t="s">
        <v>36</v>
      </c>
      <c r="G550" s="13">
        <v>51.54</v>
      </c>
      <c r="H550" s="13">
        <v>5</v>
      </c>
      <c r="I550" s="13">
        <v>12.885</v>
      </c>
      <c r="J550">
        <v>270.58499999999998</v>
      </c>
      <c r="K550" s="1">
        <v>43491</v>
      </c>
      <c r="L550" s="2">
        <v>0.73958333333333337</v>
      </c>
      <c r="M550" t="s">
        <v>29</v>
      </c>
      <c r="N550">
        <v>257.7</v>
      </c>
      <c r="O550">
        <v>4.7619047620000003</v>
      </c>
      <c r="P550">
        <v>12.885</v>
      </c>
      <c r="Q550">
        <v>4.2</v>
      </c>
    </row>
    <row r="551" spans="1:17" x14ac:dyDescent="0.35">
      <c r="A551" s="13" t="s">
        <v>585</v>
      </c>
      <c r="B551" s="13" t="s">
        <v>18</v>
      </c>
      <c r="C551" s="13" t="s">
        <v>19</v>
      </c>
      <c r="D551" s="13" t="s">
        <v>27</v>
      </c>
      <c r="E551" s="13" t="s">
        <v>21</v>
      </c>
      <c r="F551" s="13" t="s">
        <v>28</v>
      </c>
      <c r="G551" s="13">
        <v>66.06</v>
      </c>
      <c r="H551" s="13">
        <v>6</v>
      </c>
      <c r="I551" s="13">
        <v>19.818000000000001</v>
      </c>
      <c r="J551">
        <v>416.178</v>
      </c>
      <c r="K551" s="1">
        <v>43488</v>
      </c>
      <c r="L551" s="2">
        <v>0.43611111111111112</v>
      </c>
      <c r="M551" t="s">
        <v>29</v>
      </c>
      <c r="N551">
        <v>396.36</v>
      </c>
      <c r="O551">
        <v>4.7619047620000003</v>
      </c>
      <c r="P551">
        <v>19.818000000000001</v>
      </c>
      <c r="Q551">
        <v>7.3</v>
      </c>
    </row>
    <row r="552" spans="1:17" x14ac:dyDescent="0.35">
      <c r="A552" s="13" t="s">
        <v>586</v>
      </c>
      <c r="B552" s="13" t="s">
        <v>42</v>
      </c>
      <c r="C552" s="13" t="s">
        <v>43</v>
      </c>
      <c r="D552" s="13" t="s">
        <v>27</v>
      </c>
      <c r="E552" s="13" t="s">
        <v>31</v>
      </c>
      <c r="F552" s="13" t="s">
        <v>46</v>
      </c>
      <c r="G552" s="13">
        <v>57.27</v>
      </c>
      <c r="H552" s="13">
        <v>3</v>
      </c>
      <c r="I552" s="13">
        <v>8.5905000000000005</v>
      </c>
      <c r="J552">
        <v>180.40049999999999</v>
      </c>
      <c r="K552" s="1">
        <v>43505</v>
      </c>
      <c r="L552" s="2">
        <v>0.85486111111111107</v>
      </c>
      <c r="M552" t="s">
        <v>23</v>
      </c>
      <c r="N552">
        <v>171.81</v>
      </c>
      <c r="O552">
        <v>4.7619047620000003</v>
      </c>
      <c r="P552">
        <v>8.5905000000000005</v>
      </c>
      <c r="Q552">
        <v>6.5</v>
      </c>
    </row>
    <row r="553" spans="1:17" x14ac:dyDescent="0.35">
      <c r="A553" s="13" t="s">
        <v>587</v>
      </c>
      <c r="B553" s="13" t="s">
        <v>42</v>
      </c>
      <c r="C553" s="13" t="s">
        <v>43</v>
      </c>
      <c r="D553" s="13" t="s">
        <v>27</v>
      </c>
      <c r="E553" s="13" t="s">
        <v>21</v>
      </c>
      <c r="F553" s="13" t="s">
        <v>46</v>
      </c>
      <c r="G553" s="13">
        <v>54.31</v>
      </c>
      <c r="H553" s="13">
        <v>9</v>
      </c>
      <c r="I553" s="13">
        <v>24.439499999999999</v>
      </c>
      <c r="J553">
        <v>513.22950000000003</v>
      </c>
      <c r="K553" s="1">
        <v>43518</v>
      </c>
      <c r="L553" s="2">
        <v>0.45069444444444445</v>
      </c>
      <c r="M553" t="s">
        <v>29</v>
      </c>
      <c r="N553">
        <v>488.79</v>
      </c>
      <c r="O553">
        <v>4.7619047620000003</v>
      </c>
      <c r="P553">
        <v>24.439499999999999</v>
      </c>
      <c r="Q553">
        <v>8.9</v>
      </c>
    </row>
    <row r="554" spans="1:17" x14ac:dyDescent="0.35">
      <c r="A554" s="13" t="s">
        <v>588</v>
      </c>
      <c r="B554" s="13" t="s">
        <v>42</v>
      </c>
      <c r="C554" s="13" t="s">
        <v>43</v>
      </c>
      <c r="D554" s="13" t="s">
        <v>27</v>
      </c>
      <c r="E554" s="13" t="s">
        <v>21</v>
      </c>
      <c r="F554" s="13" t="s">
        <v>22</v>
      </c>
      <c r="G554" s="13">
        <v>58.24</v>
      </c>
      <c r="H554" s="13">
        <v>9</v>
      </c>
      <c r="I554" s="13">
        <v>26.207999999999998</v>
      </c>
      <c r="J554">
        <v>550.36800000000005</v>
      </c>
      <c r="K554" s="1">
        <v>43501</v>
      </c>
      <c r="L554" s="2">
        <v>0.52361111111111114</v>
      </c>
      <c r="M554" t="s">
        <v>29</v>
      </c>
      <c r="N554">
        <v>524.16</v>
      </c>
      <c r="O554">
        <v>4.7619047620000003</v>
      </c>
      <c r="P554">
        <v>26.207999999999998</v>
      </c>
      <c r="Q554">
        <v>9.6999999999999993</v>
      </c>
    </row>
    <row r="555" spans="1:17" x14ac:dyDescent="0.35">
      <c r="A555" s="13" t="s">
        <v>589</v>
      </c>
      <c r="B555" s="13" t="s">
        <v>25</v>
      </c>
      <c r="C555" s="13" t="s">
        <v>26</v>
      </c>
      <c r="D555" s="13" t="s">
        <v>27</v>
      </c>
      <c r="E555" s="13" t="s">
        <v>31</v>
      </c>
      <c r="F555" s="13" t="s">
        <v>28</v>
      </c>
      <c r="G555" s="13">
        <v>22.21</v>
      </c>
      <c r="H555" s="13">
        <v>6</v>
      </c>
      <c r="I555" s="13">
        <v>6.6630000000000003</v>
      </c>
      <c r="J555">
        <v>139.923</v>
      </c>
      <c r="K555" s="1">
        <v>43531</v>
      </c>
      <c r="L555" s="2">
        <v>0.43263888888888885</v>
      </c>
      <c r="M555" t="s">
        <v>33</v>
      </c>
      <c r="N555">
        <v>133.26</v>
      </c>
      <c r="O555">
        <v>4.7619047620000003</v>
      </c>
      <c r="P555">
        <v>6.6630000000000003</v>
      </c>
      <c r="Q555">
        <v>8.6</v>
      </c>
    </row>
    <row r="556" spans="1:17" x14ac:dyDescent="0.35">
      <c r="A556" s="13" t="s">
        <v>590</v>
      </c>
      <c r="B556" s="13" t="s">
        <v>18</v>
      </c>
      <c r="C556" s="13" t="s">
        <v>19</v>
      </c>
      <c r="D556" s="13" t="s">
        <v>20</v>
      </c>
      <c r="E556" s="13" t="s">
        <v>31</v>
      </c>
      <c r="F556" s="13" t="s">
        <v>28</v>
      </c>
      <c r="G556" s="13">
        <v>19.32</v>
      </c>
      <c r="H556" s="13">
        <v>7</v>
      </c>
      <c r="I556" s="13">
        <v>6.7619999999999996</v>
      </c>
      <c r="J556">
        <v>142.00200000000001</v>
      </c>
      <c r="K556" s="1">
        <v>43549</v>
      </c>
      <c r="L556" s="2">
        <v>0.78541666666666676</v>
      </c>
      <c r="M556" t="s">
        <v>29</v>
      </c>
      <c r="N556">
        <v>135.24</v>
      </c>
      <c r="O556">
        <v>4.7619047620000003</v>
      </c>
      <c r="P556">
        <v>6.7619999999999996</v>
      </c>
      <c r="Q556">
        <v>6.9</v>
      </c>
    </row>
    <row r="557" spans="1:17" x14ac:dyDescent="0.35">
      <c r="A557" s="13" t="s">
        <v>591</v>
      </c>
      <c r="B557" s="13" t="s">
        <v>42</v>
      </c>
      <c r="C557" s="13" t="s">
        <v>43</v>
      </c>
      <c r="D557" s="13" t="s">
        <v>27</v>
      </c>
      <c r="E557" s="13" t="s">
        <v>31</v>
      </c>
      <c r="F557" s="13" t="s">
        <v>32</v>
      </c>
      <c r="G557" s="13">
        <v>37.479999999999997</v>
      </c>
      <c r="H557" s="13">
        <v>3</v>
      </c>
      <c r="I557" s="13">
        <v>5.6219999999999999</v>
      </c>
      <c r="J557">
        <v>118.062</v>
      </c>
      <c r="K557" s="1">
        <v>43485</v>
      </c>
      <c r="L557" s="2">
        <v>0.57291666666666663</v>
      </c>
      <c r="M557" t="s">
        <v>33</v>
      </c>
      <c r="N557">
        <v>112.44</v>
      </c>
      <c r="O557">
        <v>4.7619047620000003</v>
      </c>
      <c r="P557">
        <v>5.6219999999999999</v>
      </c>
      <c r="Q557">
        <v>7.7</v>
      </c>
    </row>
    <row r="558" spans="1:17" x14ac:dyDescent="0.35">
      <c r="A558" s="13" t="s">
        <v>592</v>
      </c>
      <c r="B558" s="13" t="s">
        <v>42</v>
      </c>
      <c r="C558" s="13" t="s">
        <v>43</v>
      </c>
      <c r="D558" s="13" t="s">
        <v>20</v>
      </c>
      <c r="E558" s="13" t="s">
        <v>21</v>
      </c>
      <c r="F558" s="13" t="s">
        <v>46</v>
      </c>
      <c r="G558" s="13">
        <v>72.040000000000006</v>
      </c>
      <c r="H558" s="13">
        <v>2</v>
      </c>
      <c r="I558" s="13">
        <v>7.2039999999999997</v>
      </c>
      <c r="J558">
        <v>151.28399999999999</v>
      </c>
      <c r="K558" s="1">
        <v>43500</v>
      </c>
      <c r="L558" s="2">
        <v>0.81805555555555554</v>
      </c>
      <c r="M558" t="s">
        <v>29</v>
      </c>
      <c r="N558">
        <v>144.08000000000001</v>
      </c>
      <c r="O558">
        <v>4.7619047620000003</v>
      </c>
      <c r="P558">
        <v>7.2039999999999997</v>
      </c>
      <c r="Q558">
        <v>9.5</v>
      </c>
    </row>
    <row r="559" spans="1:17" x14ac:dyDescent="0.35">
      <c r="A559" s="13" t="s">
        <v>593</v>
      </c>
      <c r="B559" s="13" t="s">
        <v>25</v>
      </c>
      <c r="C559" s="13" t="s">
        <v>26</v>
      </c>
      <c r="D559" s="13" t="s">
        <v>20</v>
      </c>
      <c r="E559" s="13" t="s">
        <v>21</v>
      </c>
      <c r="F559" s="13" t="s">
        <v>44</v>
      </c>
      <c r="G559" s="13">
        <v>98.52</v>
      </c>
      <c r="H559" s="13">
        <v>10</v>
      </c>
      <c r="I559" s="13">
        <v>49.26</v>
      </c>
      <c r="J559">
        <v>1034.46</v>
      </c>
      <c r="K559" s="1">
        <v>43495</v>
      </c>
      <c r="L559" s="2">
        <v>0.84930555555555554</v>
      </c>
      <c r="M559" t="s">
        <v>23</v>
      </c>
      <c r="N559">
        <v>985.2</v>
      </c>
      <c r="O559">
        <v>4.7619047620000003</v>
      </c>
      <c r="P559">
        <v>49.26</v>
      </c>
      <c r="Q559">
        <v>4.5</v>
      </c>
    </row>
    <row r="560" spans="1:17" x14ac:dyDescent="0.35">
      <c r="A560" s="13" t="s">
        <v>594</v>
      </c>
      <c r="B560" s="13" t="s">
        <v>18</v>
      </c>
      <c r="C560" s="13" t="s">
        <v>19</v>
      </c>
      <c r="D560" s="13" t="s">
        <v>20</v>
      </c>
      <c r="E560" s="13" t="s">
        <v>31</v>
      </c>
      <c r="F560" s="13" t="s">
        <v>44</v>
      </c>
      <c r="G560" s="13">
        <v>41.66</v>
      </c>
      <c r="H560" s="13">
        <v>6</v>
      </c>
      <c r="I560" s="13">
        <v>12.497999999999999</v>
      </c>
      <c r="J560">
        <v>262.45800000000003</v>
      </c>
      <c r="K560" s="1">
        <v>43467</v>
      </c>
      <c r="L560" s="2">
        <v>0.64166666666666672</v>
      </c>
      <c r="M560" t="s">
        <v>23</v>
      </c>
      <c r="N560">
        <v>249.96</v>
      </c>
      <c r="O560">
        <v>4.7619047620000003</v>
      </c>
      <c r="P560">
        <v>12.497999999999999</v>
      </c>
      <c r="Q560">
        <v>5.6</v>
      </c>
    </row>
    <row r="561" spans="1:17" x14ac:dyDescent="0.35">
      <c r="A561" s="13" t="s">
        <v>595</v>
      </c>
      <c r="B561" s="13" t="s">
        <v>18</v>
      </c>
      <c r="C561" s="13" t="s">
        <v>19</v>
      </c>
      <c r="D561" s="13" t="s">
        <v>20</v>
      </c>
      <c r="E561" s="13" t="s">
        <v>21</v>
      </c>
      <c r="F561" s="13" t="s">
        <v>32</v>
      </c>
      <c r="G561" s="13">
        <v>72.42</v>
      </c>
      <c r="H561" s="13">
        <v>3</v>
      </c>
      <c r="I561" s="13">
        <v>10.863</v>
      </c>
      <c r="J561">
        <v>228.12299999999999</v>
      </c>
      <c r="K561" s="1">
        <v>43553</v>
      </c>
      <c r="L561" s="2">
        <v>0.70416666666666661</v>
      </c>
      <c r="M561" t="s">
        <v>23</v>
      </c>
      <c r="N561">
        <v>217.26</v>
      </c>
      <c r="O561">
        <v>4.7619047620000003</v>
      </c>
      <c r="P561">
        <v>10.863</v>
      </c>
      <c r="Q561">
        <v>8.1999999999999993</v>
      </c>
    </row>
    <row r="562" spans="1:17" x14ac:dyDescent="0.35">
      <c r="A562" s="13" t="s">
        <v>596</v>
      </c>
      <c r="B562" s="13" t="s">
        <v>42</v>
      </c>
      <c r="C562" s="13" t="s">
        <v>43</v>
      </c>
      <c r="D562" s="13" t="s">
        <v>27</v>
      </c>
      <c r="E562" s="13" t="s">
        <v>31</v>
      </c>
      <c r="F562" s="13" t="s">
        <v>28</v>
      </c>
      <c r="G562" s="13">
        <v>21.58</v>
      </c>
      <c r="H562" s="13">
        <v>9</v>
      </c>
      <c r="I562" s="13">
        <v>9.7110000000000003</v>
      </c>
      <c r="J562">
        <v>203.93100000000001</v>
      </c>
      <c r="K562" s="1">
        <v>43538</v>
      </c>
      <c r="L562" s="2">
        <v>0.52222222222222225</v>
      </c>
      <c r="M562" t="s">
        <v>29</v>
      </c>
      <c r="N562">
        <v>194.22</v>
      </c>
      <c r="O562">
        <v>4.7619047620000003</v>
      </c>
      <c r="P562">
        <v>9.7110000000000003</v>
      </c>
      <c r="Q562">
        <v>7.3</v>
      </c>
    </row>
    <row r="563" spans="1:17" x14ac:dyDescent="0.35">
      <c r="A563" s="13" t="s">
        <v>597</v>
      </c>
      <c r="B563" s="13" t="s">
        <v>25</v>
      </c>
      <c r="C563" s="13" t="s">
        <v>26</v>
      </c>
      <c r="D563" s="13" t="s">
        <v>27</v>
      </c>
      <c r="E563" s="13" t="s">
        <v>31</v>
      </c>
      <c r="F563" s="13" t="s">
        <v>44</v>
      </c>
      <c r="G563" s="13">
        <v>89.2</v>
      </c>
      <c r="H563" s="13">
        <v>10</v>
      </c>
      <c r="I563" s="13">
        <v>44.6</v>
      </c>
      <c r="J563">
        <v>936.6</v>
      </c>
      <c r="K563" s="1">
        <v>43507</v>
      </c>
      <c r="L563" s="2">
        <v>0.65416666666666667</v>
      </c>
      <c r="M563" t="s">
        <v>33</v>
      </c>
      <c r="N563">
        <v>892</v>
      </c>
      <c r="O563">
        <v>4.7619047620000003</v>
      </c>
      <c r="P563">
        <v>44.6</v>
      </c>
      <c r="Q563">
        <v>4.4000000000000004</v>
      </c>
    </row>
    <row r="564" spans="1:17" x14ac:dyDescent="0.35">
      <c r="A564" s="13" t="s">
        <v>598</v>
      </c>
      <c r="B564" s="13" t="s">
        <v>42</v>
      </c>
      <c r="C564" s="13" t="s">
        <v>43</v>
      </c>
      <c r="D564" s="13" t="s">
        <v>27</v>
      </c>
      <c r="E564" s="13" t="s">
        <v>21</v>
      </c>
      <c r="F564" s="13" t="s">
        <v>28</v>
      </c>
      <c r="G564" s="13">
        <v>42.42</v>
      </c>
      <c r="H564" s="13">
        <v>8</v>
      </c>
      <c r="I564" s="13">
        <v>16.968</v>
      </c>
      <c r="J564">
        <v>356.32799999999997</v>
      </c>
      <c r="K564" s="1">
        <v>43495</v>
      </c>
      <c r="L564" s="2">
        <v>0.58194444444444449</v>
      </c>
      <c r="M564" t="s">
        <v>23</v>
      </c>
      <c r="N564">
        <v>339.36</v>
      </c>
      <c r="O564">
        <v>4.7619047620000003</v>
      </c>
      <c r="P564">
        <v>16.968</v>
      </c>
      <c r="Q564">
        <v>5.7</v>
      </c>
    </row>
    <row r="565" spans="1:17" x14ac:dyDescent="0.35">
      <c r="A565" s="13" t="s">
        <v>599</v>
      </c>
      <c r="B565" s="13" t="s">
        <v>18</v>
      </c>
      <c r="C565" s="13" t="s">
        <v>19</v>
      </c>
      <c r="D565" s="13" t="s">
        <v>20</v>
      </c>
      <c r="E565" s="13" t="s">
        <v>31</v>
      </c>
      <c r="F565" s="13" t="s">
        <v>28</v>
      </c>
      <c r="G565" s="13">
        <v>74.510000000000005</v>
      </c>
      <c r="H565" s="13">
        <v>6</v>
      </c>
      <c r="I565" s="13">
        <v>22.353000000000002</v>
      </c>
      <c r="J565">
        <v>469.41300000000001</v>
      </c>
      <c r="K565" s="1">
        <v>43544</v>
      </c>
      <c r="L565" s="2">
        <v>0.63055555555555554</v>
      </c>
      <c r="M565" t="s">
        <v>23</v>
      </c>
      <c r="N565">
        <v>447.06</v>
      </c>
      <c r="O565">
        <v>4.7619047620000003</v>
      </c>
      <c r="P565">
        <v>22.353000000000002</v>
      </c>
      <c r="Q565">
        <v>5</v>
      </c>
    </row>
    <row r="566" spans="1:17" x14ac:dyDescent="0.35">
      <c r="A566" s="13" t="s">
        <v>600</v>
      </c>
      <c r="B566" s="13" t="s">
        <v>42</v>
      </c>
      <c r="C566" s="13" t="s">
        <v>43</v>
      </c>
      <c r="D566" s="13" t="s">
        <v>27</v>
      </c>
      <c r="E566" s="13" t="s">
        <v>31</v>
      </c>
      <c r="F566" s="13" t="s">
        <v>46</v>
      </c>
      <c r="G566" s="13">
        <v>99.25</v>
      </c>
      <c r="H566" s="13">
        <v>2</v>
      </c>
      <c r="I566" s="13">
        <v>9.9250000000000007</v>
      </c>
      <c r="J566">
        <v>208.42500000000001</v>
      </c>
      <c r="K566" s="1">
        <v>43544</v>
      </c>
      <c r="L566" s="2">
        <v>0.54305555555555551</v>
      </c>
      <c r="M566" t="s">
        <v>29</v>
      </c>
      <c r="N566">
        <v>198.5</v>
      </c>
      <c r="O566">
        <v>4.7619047620000003</v>
      </c>
      <c r="P566">
        <v>9.9250000000000007</v>
      </c>
      <c r="Q566">
        <v>9</v>
      </c>
    </row>
    <row r="567" spans="1:17" x14ac:dyDescent="0.35">
      <c r="A567" s="13" t="s">
        <v>601</v>
      </c>
      <c r="B567" s="13" t="s">
        <v>18</v>
      </c>
      <c r="C567" s="13" t="s">
        <v>19</v>
      </c>
      <c r="D567" s="13" t="s">
        <v>27</v>
      </c>
      <c r="E567" s="13" t="s">
        <v>21</v>
      </c>
      <c r="F567" s="13" t="s">
        <v>44</v>
      </c>
      <c r="G567" s="13">
        <v>81.209999999999994</v>
      </c>
      <c r="H567" s="13">
        <v>10</v>
      </c>
      <c r="I567" s="13">
        <v>40.604999999999997</v>
      </c>
      <c r="J567">
        <v>852.70500000000004</v>
      </c>
      <c r="K567" s="1">
        <v>43482</v>
      </c>
      <c r="L567" s="2">
        <v>0.54236111111111118</v>
      </c>
      <c r="M567" t="s">
        <v>33</v>
      </c>
      <c r="N567">
        <v>812.1</v>
      </c>
      <c r="O567">
        <v>4.7619047620000003</v>
      </c>
      <c r="P567">
        <v>40.604999999999997</v>
      </c>
      <c r="Q567">
        <v>6.3</v>
      </c>
    </row>
    <row r="568" spans="1:17" x14ac:dyDescent="0.35">
      <c r="A568" s="13" t="s">
        <v>602</v>
      </c>
      <c r="B568" s="13" t="s">
        <v>25</v>
      </c>
      <c r="C568" s="13" t="s">
        <v>26</v>
      </c>
      <c r="D568" s="13" t="s">
        <v>27</v>
      </c>
      <c r="E568" s="13" t="s">
        <v>21</v>
      </c>
      <c r="F568" s="13" t="s">
        <v>36</v>
      </c>
      <c r="G568" s="13">
        <v>49.33</v>
      </c>
      <c r="H568" s="13">
        <v>10</v>
      </c>
      <c r="I568" s="13">
        <v>24.664999999999999</v>
      </c>
      <c r="J568">
        <v>517.96500000000003</v>
      </c>
      <c r="K568" s="1">
        <v>43499</v>
      </c>
      <c r="L568" s="2">
        <v>0.69444444444444453</v>
      </c>
      <c r="M568" t="s">
        <v>33</v>
      </c>
      <c r="N568">
        <v>493.3</v>
      </c>
      <c r="O568">
        <v>4.7619047620000003</v>
      </c>
      <c r="P568">
        <v>24.664999999999999</v>
      </c>
      <c r="Q568">
        <v>9.4</v>
      </c>
    </row>
    <row r="569" spans="1:17" x14ac:dyDescent="0.35">
      <c r="A569" s="13" t="s">
        <v>603</v>
      </c>
      <c r="B569" s="13" t="s">
        <v>18</v>
      </c>
      <c r="C569" s="13" t="s">
        <v>19</v>
      </c>
      <c r="D569" s="13" t="s">
        <v>27</v>
      </c>
      <c r="E569" s="13" t="s">
        <v>21</v>
      </c>
      <c r="F569" s="13" t="s">
        <v>46</v>
      </c>
      <c r="G569" s="13">
        <v>65.739999999999995</v>
      </c>
      <c r="H569" s="13">
        <v>9</v>
      </c>
      <c r="I569" s="13">
        <v>29.582999999999998</v>
      </c>
      <c r="J569">
        <v>621.24300000000005</v>
      </c>
      <c r="K569" s="1">
        <v>43466</v>
      </c>
      <c r="L569" s="2">
        <v>0.57986111111111105</v>
      </c>
      <c r="M569" t="s">
        <v>29</v>
      </c>
      <c r="N569">
        <v>591.66</v>
      </c>
      <c r="O569">
        <v>4.7619047620000003</v>
      </c>
      <c r="P569">
        <v>29.582999999999998</v>
      </c>
      <c r="Q569">
        <v>7.7</v>
      </c>
    </row>
    <row r="570" spans="1:17" x14ac:dyDescent="0.35">
      <c r="A570" s="13" t="s">
        <v>604</v>
      </c>
      <c r="B570" s="13" t="s">
        <v>42</v>
      </c>
      <c r="C570" s="13" t="s">
        <v>43</v>
      </c>
      <c r="D570" s="13" t="s">
        <v>27</v>
      </c>
      <c r="E570" s="13" t="s">
        <v>21</v>
      </c>
      <c r="F570" s="13" t="s">
        <v>46</v>
      </c>
      <c r="G570" s="13">
        <v>79.86</v>
      </c>
      <c r="H570" s="13">
        <v>7</v>
      </c>
      <c r="I570" s="13">
        <v>27.951000000000001</v>
      </c>
      <c r="J570">
        <v>586.971</v>
      </c>
      <c r="K570" s="1">
        <v>43475</v>
      </c>
      <c r="L570" s="2">
        <v>0.43958333333333338</v>
      </c>
      <c r="M570" t="s">
        <v>33</v>
      </c>
      <c r="N570">
        <v>559.02</v>
      </c>
      <c r="O570">
        <v>4.7619047620000003</v>
      </c>
      <c r="P570">
        <v>27.951000000000001</v>
      </c>
      <c r="Q570">
        <v>5.5</v>
      </c>
    </row>
    <row r="571" spans="1:17" x14ac:dyDescent="0.35">
      <c r="A571" s="13" t="s">
        <v>605</v>
      </c>
      <c r="B571" s="13" t="s">
        <v>25</v>
      </c>
      <c r="C571" s="13" t="s">
        <v>26</v>
      </c>
      <c r="D571" s="13" t="s">
        <v>27</v>
      </c>
      <c r="E571" s="13" t="s">
        <v>21</v>
      </c>
      <c r="F571" s="13" t="s">
        <v>36</v>
      </c>
      <c r="G571" s="13">
        <v>73.98</v>
      </c>
      <c r="H571" s="13">
        <v>7</v>
      </c>
      <c r="I571" s="13">
        <v>25.893000000000001</v>
      </c>
      <c r="J571">
        <v>543.75300000000004</v>
      </c>
      <c r="K571" s="1">
        <v>43526</v>
      </c>
      <c r="L571" s="2">
        <v>0.6958333333333333</v>
      </c>
      <c r="M571" t="s">
        <v>23</v>
      </c>
      <c r="N571">
        <v>517.86</v>
      </c>
      <c r="O571">
        <v>4.7619047620000003</v>
      </c>
      <c r="P571">
        <v>25.893000000000001</v>
      </c>
      <c r="Q571">
        <v>4.0999999999999996</v>
      </c>
    </row>
    <row r="572" spans="1:17" x14ac:dyDescent="0.35">
      <c r="A572" s="13" t="s">
        <v>606</v>
      </c>
      <c r="B572" s="13" t="s">
        <v>42</v>
      </c>
      <c r="C572" s="13" t="s">
        <v>43</v>
      </c>
      <c r="D572" s="13" t="s">
        <v>20</v>
      </c>
      <c r="E572" s="13" t="s">
        <v>21</v>
      </c>
      <c r="F572" s="13" t="s">
        <v>32</v>
      </c>
      <c r="G572" s="13">
        <v>82.04</v>
      </c>
      <c r="H572" s="13">
        <v>5</v>
      </c>
      <c r="I572" s="13">
        <v>20.51</v>
      </c>
      <c r="J572">
        <v>430.71</v>
      </c>
      <c r="K572" s="1">
        <v>43521</v>
      </c>
      <c r="L572" s="2">
        <v>0.71944444444444444</v>
      </c>
      <c r="M572" t="s">
        <v>33</v>
      </c>
      <c r="N572">
        <v>410.2</v>
      </c>
      <c r="O572">
        <v>4.7619047620000003</v>
      </c>
      <c r="P572">
        <v>20.51</v>
      </c>
      <c r="Q572">
        <v>7.6</v>
      </c>
    </row>
    <row r="573" spans="1:17" x14ac:dyDescent="0.35">
      <c r="A573" s="13" t="s">
        <v>607</v>
      </c>
      <c r="B573" s="13" t="s">
        <v>42</v>
      </c>
      <c r="C573" s="13" t="s">
        <v>43</v>
      </c>
      <c r="D573" s="13" t="s">
        <v>20</v>
      </c>
      <c r="E573" s="13" t="s">
        <v>31</v>
      </c>
      <c r="F573" s="13" t="s">
        <v>36</v>
      </c>
      <c r="G573" s="13">
        <v>26.67</v>
      </c>
      <c r="H573" s="13">
        <v>10</v>
      </c>
      <c r="I573" s="13">
        <v>13.335000000000001</v>
      </c>
      <c r="J573">
        <v>280.03500000000003</v>
      </c>
      <c r="K573" s="1">
        <v>43494</v>
      </c>
      <c r="L573" s="2">
        <v>0.4916666666666667</v>
      </c>
      <c r="M573" t="s">
        <v>29</v>
      </c>
      <c r="N573">
        <v>266.7</v>
      </c>
      <c r="O573">
        <v>4.7619047620000003</v>
      </c>
      <c r="P573">
        <v>13.335000000000001</v>
      </c>
      <c r="Q573">
        <v>8.6</v>
      </c>
    </row>
    <row r="574" spans="1:17" x14ac:dyDescent="0.35">
      <c r="A574" s="13" t="s">
        <v>608</v>
      </c>
      <c r="B574" s="13" t="s">
        <v>18</v>
      </c>
      <c r="C574" s="13" t="s">
        <v>19</v>
      </c>
      <c r="D574" s="13" t="s">
        <v>20</v>
      </c>
      <c r="E574" s="13" t="s">
        <v>31</v>
      </c>
      <c r="F574" s="13" t="s">
        <v>44</v>
      </c>
      <c r="G574" s="13">
        <v>10.130000000000001</v>
      </c>
      <c r="H574" s="13">
        <v>7</v>
      </c>
      <c r="I574" s="13">
        <v>3.5455000000000001</v>
      </c>
      <c r="J574">
        <v>74.455500000000001</v>
      </c>
      <c r="K574" s="1">
        <v>43534</v>
      </c>
      <c r="L574" s="2">
        <v>0.81597222222222221</v>
      </c>
      <c r="M574" t="s">
        <v>23</v>
      </c>
      <c r="N574">
        <v>70.91</v>
      </c>
      <c r="O574">
        <v>4.7619047620000003</v>
      </c>
      <c r="P574">
        <v>3.5455000000000001</v>
      </c>
      <c r="Q574">
        <v>8.3000000000000007</v>
      </c>
    </row>
    <row r="575" spans="1:17" x14ac:dyDescent="0.35">
      <c r="A575" s="13" t="s">
        <v>609</v>
      </c>
      <c r="B575" s="13" t="s">
        <v>42</v>
      </c>
      <c r="C575" s="13" t="s">
        <v>43</v>
      </c>
      <c r="D575" s="13" t="s">
        <v>27</v>
      </c>
      <c r="E575" s="13" t="s">
        <v>31</v>
      </c>
      <c r="F575" s="13" t="s">
        <v>44</v>
      </c>
      <c r="G575" s="13">
        <v>72.39</v>
      </c>
      <c r="H575" s="13">
        <v>2</v>
      </c>
      <c r="I575" s="13">
        <v>7.2389999999999999</v>
      </c>
      <c r="J575">
        <v>152.01900000000001</v>
      </c>
      <c r="K575" s="1">
        <v>43478</v>
      </c>
      <c r="L575" s="2">
        <v>0.82986111111111116</v>
      </c>
      <c r="M575" t="s">
        <v>33</v>
      </c>
      <c r="N575">
        <v>144.78</v>
      </c>
      <c r="O575">
        <v>4.7619047620000003</v>
      </c>
      <c r="P575">
        <v>7.2389999999999999</v>
      </c>
      <c r="Q575">
        <v>8.1</v>
      </c>
    </row>
    <row r="576" spans="1:17" x14ac:dyDescent="0.35">
      <c r="A576" s="13" t="s">
        <v>610</v>
      </c>
      <c r="B576" s="13" t="s">
        <v>18</v>
      </c>
      <c r="C576" s="13" t="s">
        <v>19</v>
      </c>
      <c r="D576" s="13" t="s">
        <v>27</v>
      </c>
      <c r="E576" s="13" t="s">
        <v>31</v>
      </c>
      <c r="F576" s="13" t="s">
        <v>36</v>
      </c>
      <c r="G576" s="13">
        <v>85.91</v>
      </c>
      <c r="H576" s="13">
        <v>5</v>
      </c>
      <c r="I576" s="13">
        <v>21.477499999999999</v>
      </c>
      <c r="J576">
        <v>451.02749999999997</v>
      </c>
      <c r="K576" s="1">
        <v>43546</v>
      </c>
      <c r="L576" s="2">
        <v>0.60625000000000007</v>
      </c>
      <c r="M576" t="s">
        <v>33</v>
      </c>
      <c r="N576">
        <v>429.55</v>
      </c>
      <c r="O576">
        <v>4.7619047620000003</v>
      </c>
      <c r="P576">
        <v>21.477499999999999</v>
      </c>
      <c r="Q576">
        <v>8.6</v>
      </c>
    </row>
    <row r="577" spans="1:17" x14ac:dyDescent="0.35">
      <c r="A577" s="13" t="s">
        <v>611</v>
      </c>
      <c r="B577" s="13" t="s">
        <v>42</v>
      </c>
      <c r="C577" s="13" t="s">
        <v>43</v>
      </c>
      <c r="D577" s="13" t="s">
        <v>20</v>
      </c>
      <c r="E577" s="13" t="s">
        <v>31</v>
      </c>
      <c r="F577" s="13" t="s">
        <v>46</v>
      </c>
      <c r="G577" s="13">
        <v>81.31</v>
      </c>
      <c r="H577" s="13">
        <v>7</v>
      </c>
      <c r="I577" s="13">
        <v>28.458500000000001</v>
      </c>
      <c r="J577">
        <v>597.62850000000003</v>
      </c>
      <c r="K577" s="1">
        <v>43525</v>
      </c>
      <c r="L577" s="2">
        <v>0.8256944444444444</v>
      </c>
      <c r="M577" t="s">
        <v>23</v>
      </c>
      <c r="N577">
        <v>569.16999999999996</v>
      </c>
      <c r="O577">
        <v>4.7619047620000003</v>
      </c>
      <c r="P577">
        <v>28.458500000000001</v>
      </c>
      <c r="Q577">
        <v>6.3</v>
      </c>
    </row>
    <row r="578" spans="1:17" x14ac:dyDescent="0.35">
      <c r="A578" s="13" t="s">
        <v>612</v>
      </c>
      <c r="B578" s="13" t="s">
        <v>42</v>
      </c>
      <c r="C578" s="13" t="s">
        <v>43</v>
      </c>
      <c r="D578" s="13" t="s">
        <v>27</v>
      </c>
      <c r="E578" s="13" t="s">
        <v>31</v>
      </c>
      <c r="F578" s="13" t="s">
        <v>44</v>
      </c>
      <c r="G578" s="13">
        <v>60.3</v>
      </c>
      <c r="H578" s="13">
        <v>4</v>
      </c>
      <c r="I578" s="13">
        <v>12.06</v>
      </c>
      <c r="J578">
        <v>253.26</v>
      </c>
      <c r="K578" s="1">
        <v>43516</v>
      </c>
      <c r="L578" s="2">
        <v>0.77986111111111101</v>
      </c>
      <c r="M578" t="s">
        <v>29</v>
      </c>
      <c r="N578">
        <v>241.2</v>
      </c>
      <c r="O578">
        <v>4.7619047620000003</v>
      </c>
      <c r="P578">
        <v>12.06</v>
      </c>
      <c r="Q578">
        <v>5.8</v>
      </c>
    </row>
    <row r="579" spans="1:17" x14ac:dyDescent="0.35">
      <c r="A579" s="13" t="s">
        <v>613</v>
      </c>
      <c r="B579" s="13" t="s">
        <v>25</v>
      </c>
      <c r="C579" s="13" t="s">
        <v>26</v>
      </c>
      <c r="D579" s="13" t="s">
        <v>27</v>
      </c>
      <c r="E579" s="13" t="s">
        <v>31</v>
      </c>
      <c r="F579" s="13" t="s">
        <v>44</v>
      </c>
      <c r="G579" s="13">
        <v>31.77</v>
      </c>
      <c r="H579" s="13">
        <v>4</v>
      </c>
      <c r="I579" s="13">
        <v>6.3540000000000001</v>
      </c>
      <c r="J579">
        <v>133.434</v>
      </c>
      <c r="K579" s="1">
        <v>43479</v>
      </c>
      <c r="L579" s="2">
        <v>0.61319444444444449</v>
      </c>
      <c r="M579" t="s">
        <v>23</v>
      </c>
      <c r="N579">
        <v>127.08</v>
      </c>
      <c r="O579">
        <v>4.7619047620000003</v>
      </c>
      <c r="P579">
        <v>6.3540000000000001</v>
      </c>
      <c r="Q579">
        <v>6.2</v>
      </c>
    </row>
    <row r="580" spans="1:17" x14ac:dyDescent="0.35">
      <c r="A580" s="13" t="s">
        <v>614</v>
      </c>
      <c r="B580" s="13" t="s">
        <v>18</v>
      </c>
      <c r="C580" s="13" t="s">
        <v>19</v>
      </c>
      <c r="D580" s="13" t="s">
        <v>27</v>
      </c>
      <c r="E580" s="13" t="s">
        <v>21</v>
      </c>
      <c r="F580" s="13" t="s">
        <v>22</v>
      </c>
      <c r="G580" s="13">
        <v>64.27</v>
      </c>
      <c r="H580" s="13">
        <v>4</v>
      </c>
      <c r="I580" s="13">
        <v>12.853999999999999</v>
      </c>
      <c r="J580">
        <v>269.93400000000003</v>
      </c>
      <c r="K580" s="1">
        <v>43550</v>
      </c>
      <c r="L580" s="2">
        <v>0.57916666666666672</v>
      </c>
      <c r="M580" t="s">
        <v>29</v>
      </c>
      <c r="N580">
        <v>257.08</v>
      </c>
      <c r="O580">
        <v>4.7619047620000003</v>
      </c>
      <c r="P580">
        <v>12.853999999999999</v>
      </c>
      <c r="Q580">
        <v>7.7</v>
      </c>
    </row>
    <row r="581" spans="1:17" x14ac:dyDescent="0.35">
      <c r="A581" s="13" t="s">
        <v>615</v>
      </c>
      <c r="B581" s="13" t="s">
        <v>42</v>
      </c>
      <c r="C581" s="13" t="s">
        <v>43</v>
      </c>
      <c r="D581" s="13" t="s">
        <v>27</v>
      </c>
      <c r="E581" s="13" t="s">
        <v>31</v>
      </c>
      <c r="F581" s="13" t="s">
        <v>22</v>
      </c>
      <c r="G581" s="13">
        <v>69.510000000000005</v>
      </c>
      <c r="H581" s="13">
        <v>2</v>
      </c>
      <c r="I581" s="13">
        <v>6.9509999999999996</v>
      </c>
      <c r="J581">
        <v>145.971</v>
      </c>
      <c r="K581" s="1">
        <v>43525</v>
      </c>
      <c r="L581" s="2">
        <v>0.51041666666666663</v>
      </c>
      <c r="M581" t="s">
        <v>23</v>
      </c>
      <c r="N581">
        <v>139.02000000000001</v>
      </c>
      <c r="O581">
        <v>4.7619047620000003</v>
      </c>
      <c r="P581">
        <v>6.9509999999999996</v>
      </c>
      <c r="Q581">
        <v>8.1</v>
      </c>
    </row>
    <row r="582" spans="1:17" x14ac:dyDescent="0.35">
      <c r="A582" s="13" t="s">
        <v>616</v>
      </c>
      <c r="B582" s="13" t="s">
        <v>25</v>
      </c>
      <c r="C582" s="13" t="s">
        <v>26</v>
      </c>
      <c r="D582" s="13" t="s">
        <v>27</v>
      </c>
      <c r="E582" s="13" t="s">
        <v>31</v>
      </c>
      <c r="F582" s="13" t="s">
        <v>44</v>
      </c>
      <c r="G582" s="13">
        <v>27.22</v>
      </c>
      <c r="H582" s="13">
        <v>3</v>
      </c>
      <c r="I582" s="13">
        <v>4.0830000000000002</v>
      </c>
      <c r="J582">
        <v>85.742999999999995</v>
      </c>
      <c r="K582" s="1">
        <v>43472</v>
      </c>
      <c r="L582" s="2">
        <v>0.52569444444444446</v>
      </c>
      <c r="M582" t="s">
        <v>29</v>
      </c>
      <c r="N582">
        <v>81.66</v>
      </c>
      <c r="O582">
        <v>4.7619047620000003</v>
      </c>
      <c r="P582">
        <v>4.0830000000000002</v>
      </c>
      <c r="Q582">
        <v>7.3</v>
      </c>
    </row>
    <row r="583" spans="1:17" x14ac:dyDescent="0.35">
      <c r="A583" s="13" t="s">
        <v>617</v>
      </c>
      <c r="B583" s="13" t="s">
        <v>18</v>
      </c>
      <c r="C583" s="13" t="s">
        <v>19</v>
      </c>
      <c r="D583" s="13" t="s">
        <v>20</v>
      </c>
      <c r="E583" s="13" t="s">
        <v>21</v>
      </c>
      <c r="F583" s="13" t="s">
        <v>22</v>
      </c>
      <c r="G583" s="13">
        <v>77.680000000000007</v>
      </c>
      <c r="H583" s="13">
        <v>4</v>
      </c>
      <c r="I583" s="13">
        <v>15.536</v>
      </c>
      <c r="J583">
        <v>326.25599999999997</v>
      </c>
      <c r="K583" s="1">
        <v>43497</v>
      </c>
      <c r="L583" s="2">
        <v>0.82916666666666661</v>
      </c>
      <c r="M583" t="s">
        <v>29</v>
      </c>
      <c r="N583">
        <v>310.72000000000003</v>
      </c>
      <c r="O583">
        <v>4.7619047620000003</v>
      </c>
      <c r="P583">
        <v>15.536</v>
      </c>
      <c r="Q583">
        <v>8.4</v>
      </c>
    </row>
    <row r="584" spans="1:17" x14ac:dyDescent="0.35">
      <c r="A584" s="13" t="s">
        <v>618</v>
      </c>
      <c r="B584" s="13" t="s">
        <v>25</v>
      </c>
      <c r="C584" s="13" t="s">
        <v>26</v>
      </c>
      <c r="D584" s="13" t="s">
        <v>20</v>
      </c>
      <c r="E584" s="13" t="s">
        <v>21</v>
      </c>
      <c r="F584" s="13" t="s">
        <v>46</v>
      </c>
      <c r="G584" s="13">
        <v>92.98</v>
      </c>
      <c r="H584" s="13">
        <v>2</v>
      </c>
      <c r="I584" s="13">
        <v>9.298</v>
      </c>
      <c r="J584">
        <v>195.25800000000001</v>
      </c>
      <c r="K584" s="1">
        <v>43509</v>
      </c>
      <c r="L584" s="2">
        <v>0.62916666666666665</v>
      </c>
      <c r="M584" t="s">
        <v>33</v>
      </c>
      <c r="N584">
        <v>185.96</v>
      </c>
      <c r="O584">
        <v>4.7619047620000003</v>
      </c>
      <c r="P584">
        <v>9.298</v>
      </c>
      <c r="Q584">
        <v>8</v>
      </c>
    </row>
    <row r="585" spans="1:17" x14ac:dyDescent="0.35">
      <c r="A585" s="13" t="s">
        <v>619</v>
      </c>
      <c r="B585" s="13" t="s">
        <v>42</v>
      </c>
      <c r="C585" s="13" t="s">
        <v>43</v>
      </c>
      <c r="D585" s="13" t="s">
        <v>20</v>
      </c>
      <c r="E585" s="13" t="s">
        <v>21</v>
      </c>
      <c r="F585" s="13" t="s">
        <v>46</v>
      </c>
      <c r="G585" s="13">
        <v>18.079999999999998</v>
      </c>
      <c r="H585" s="13">
        <v>4</v>
      </c>
      <c r="I585" s="13">
        <v>3.6160000000000001</v>
      </c>
      <c r="J585">
        <v>75.936000000000007</v>
      </c>
      <c r="K585" s="1">
        <v>43479</v>
      </c>
      <c r="L585" s="2">
        <v>0.75208333333333333</v>
      </c>
      <c r="M585" t="s">
        <v>33</v>
      </c>
      <c r="N585">
        <v>72.319999999999993</v>
      </c>
      <c r="O585">
        <v>4.7619047620000003</v>
      </c>
      <c r="P585">
        <v>3.6160000000000001</v>
      </c>
      <c r="Q585">
        <v>9.5</v>
      </c>
    </row>
    <row r="586" spans="1:17" x14ac:dyDescent="0.35">
      <c r="A586" s="13" t="s">
        <v>620</v>
      </c>
      <c r="B586" s="13" t="s">
        <v>42</v>
      </c>
      <c r="C586" s="13" t="s">
        <v>43</v>
      </c>
      <c r="D586" s="13" t="s">
        <v>27</v>
      </c>
      <c r="E586" s="13" t="s">
        <v>31</v>
      </c>
      <c r="F586" s="13" t="s">
        <v>36</v>
      </c>
      <c r="G586" s="13">
        <v>63.06</v>
      </c>
      <c r="H586" s="13">
        <v>3</v>
      </c>
      <c r="I586" s="13">
        <v>9.4589999999999996</v>
      </c>
      <c r="J586">
        <v>198.63900000000001</v>
      </c>
      <c r="K586" s="1">
        <v>43484</v>
      </c>
      <c r="L586" s="2">
        <v>0.66527777777777775</v>
      </c>
      <c r="M586" t="s">
        <v>23</v>
      </c>
      <c r="N586">
        <v>189.18</v>
      </c>
      <c r="O586">
        <v>4.7619047620000003</v>
      </c>
      <c r="P586">
        <v>9.4589999999999996</v>
      </c>
      <c r="Q586">
        <v>7</v>
      </c>
    </row>
    <row r="587" spans="1:17" x14ac:dyDescent="0.35">
      <c r="A587" s="13" t="s">
        <v>621</v>
      </c>
      <c r="B587" s="13" t="s">
        <v>18</v>
      </c>
      <c r="C587" s="13" t="s">
        <v>19</v>
      </c>
      <c r="D587" s="13" t="s">
        <v>27</v>
      </c>
      <c r="E587" s="13" t="s">
        <v>31</v>
      </c>
      <c r="F587" s="13" t="s">
        <v>22</v>
      </c>
      <c r="G587" s="13">
        <v>51.71</v>
      </c>
      <c r="H587" s="13">
        <v>4</v>
      </c>
      <c r="I587" s="13">
        <v>10.342000000000001</v>
      </c>
      <c r="J587">
        <v>217.18199999999999</v>
      </c>
      <c r="K587" s="1">
        <v>43533</v>
      </c>
      <c r="L587" s="2">
        <v>0.57847222222222217</v>
      </c>
      <c r="M587" t="s">
        <v>33</v>
      </c>
      <c r="N587">
        <v>206.84</v>
      </c>
      <c r="O587">
        <v>4.7619047620000003</v>
      </c>
      <c r="P587">
        <v>10.342000000000001</v>
      </c>
      <c r="Q587">
        <v>9.8000000000000007</v>
      </c>
    </row>
    <row r="588" spans="1:17" x14ac:dyDescent="0.35">
      <c r="A588" s="13" t="s">
        <v>622</v>
      </c>
      <c r="B588" s="13" t="s">
        <v>18</v>
      </c>
      <c r="C588" s="13" t="s">
        <v>19</v>
      </c>
      <c r="D588" s="13" t="s">
        <v>27</v>
      </c>
      <c r="E588" s="13" t="s">
        <v>21</v>
      </c>
      <c r="F588" s="13" t="s">
        <v>44</v>
      </c>
      <c r="G588" s="13">
        <v>52.34</v>
      </c>
      <c r="H588" s="13">
        <v>3</v>
      </c>
      <c r="I588" s="13">
        <v>7.851</v>
      </c>
      <c r="J588">
        <v>164.87100000000001</v>
      </c>
      <c r="K588" s="1">
        <v>43551</v>
      </c>
      <c r="L588" s="2">
        <v>0.5854166666666667</v>
      </c>
      <c r="M588" t="s">
        <v>29</v>
      </c>
      <c r="N588">
        <v>157.02000000000001</v>
      </c>
      <c r="O588">
        <v>4.7619047620000003</v>
      </c>
      <c r="P588">
        <v>7.851</v>
      </c>
      <c r="Q588">
        <v>9.1999999999999993</v>
      </c>
    </row>
    <row r="589" spans="1:17" x14ac:dyDescent="0.35">
      <c r="A589" s="13" t="s">
        <v>623</v>
      </c>
      <c r="B589" s="13" t="s">
        <v>18</v>
      </c>
      <c r="C589" s="13" t="s">
        <v>19</v>
      </c>
      <c r="D589" s="13" t="s">
        <v>27</v>
      </c>
      <c r="E589" s="13" t="s">
        <v>21</v>
      </c>
      <c r="F589" s="13" t="s">
        <v>36</v>
      </c>
      <c r="G589" s="13">
        <v>43.06</v>
      </c>
      <c r="H589" s="13">
        <v>5</v>
      </c>
      <c r="I589" s="13">
        <v>10.765000000000001</v>
      </c>
      <c r="J589">
        <v>226.065</v>
      </c>
      <c r="K589" s="1">
        <v>43500</v>
      </c>
      <c r="L589" s="2">
        <v>0.69305555555555554</v>
      </c>
      <c r="M589" t="s">
        <v>23</v>
      </c>
      <c r="N589">
        <v>215.3</v>
      </c>
      <c r="O589">
        <v>4.7619047620000003</v>
      </c>
      <c r="P589">
        <v>10.765000000000001</v>
      </c>
      <c r="Q589">
        <v>7.7</v>
      </c>
    </row>
    <row r="590" spans="1:17" x14ac:dyDescent="0.35">
      <c r="A590" s="13" t="s">
        <v>624</v>
      </c>
      <c r="B590" s="13" t="s">
        <v>25</v>
      </c>
      <c r="C590" s="13" t="s">
        <v>26</v>
      </c>
      <c r="D590" s="13" t="s">
        <v>27</v>
      </c>
      <c r="E590" s="13" t="s">
        <v>31</v>
      </c>
      <c r="F590" s="13" t="s">
        <v>46</v>
      </c>
      <c r="G590" s="13">
        <v>59.61</v>
      </c>
      <c r="H590" s="13">
        <v>10</v>
      </c>
      <c r="I590" s="13">
        <v>29.805</v>
      </c>
      <c r="J590">
        <v>625.90499999999997</v>
      </c>
      <c r="K590" s="1">
        <v>43538</v>
      </c>
      <c r="L590" s="2">
        <v>0.46319444444444446</v>
      </c>
      <c r="M590" t="s">
        <v>29</v>
      </c>
      <c r="N590">
        <v>596.1</v>
      </c>
      <c r="O590">
        <v>4.7619047620000003</v>
      </c>
      <c r="P590">
        <v>29.805</v>
      </c>
      <c r="Q590">
        <v>5.3</v>
      </c>
    </row>
    <row r="591" spans="1:17" x14ac:dyDescent="0.35">
      <c r="A591" s="13" t="s">
        <v>625</v>
      </c>
      <c r="B591" s="13" t="s">
        <v>18</v>
      </c>
      <c r="C591" s="13" t="s">
        <v>19</v>
      </c>
      <c r="D591" s="13" t="s">
        <v>27</v>
      </c>
      <c r="E591" s="13" t="s">
        <v>31</v>
      </c>
      <c r="F591" s="13" t="s">
        <v>22</v>
      </c>
      <c r="G591" s="13">
        <v>14.62</v>
      </c>
      <c r="H591" s="13">
        <v>5</v>
      </c>
      <c r="I591" s="13">
        <v>3.6549999999999998</v>
      </c>
      <c r="J591">
        <v>76.754999999999995</v>
      </c>
      <c r="K591" s="1">
        <v>43528</v>
      </c>
      <c r="L591" s="2">
        <v>0.51597222222222217</v>
      </c>
      <c r="M591" t="s">
        <v>29</v>
      </c>
      <c r="N591">
        <v>73.099999999999994</v>
      </c>
      <c r="O591">
        <v>4.7619047620000003</v>
      </c>
      <c r="P591">
        <v>3.6549999999999998</v>
      </c>
      <c r="Q591">
        <v>4.4000000000000004</v>
      </c>
    </row>
    <row r="592" spans="1:17" x14ac:dyDescent="0.35">
      <c r="A592" s="13" t="s">
        <v>626</v>
      </c>
      <c r="B592" s="13" t="s">
        <v>25</v>
      </c>
      <c r="C592" s="13" t="s">
        <v>26</v>
      </c>
      <c r="D592" s="13" t="s">
        <v>20</v>
      </c>
      <c r="E592" s="13" t="s">
        <v>31</v>
      </c>
      <c r="F592" s="13" t="s">
        <v>22</v>
      </c>
      <c r="G592" s="13">
        <v>46.53</v>
      </c>
      <c r="H592" s="13">
        <v>6</v>
      </c>
      <c r="I592" s="13">
        <v>13.959</v>
      </c>
      <c r="J592">
        <v>293.13900000000001</v>
      </c>
      <c r="K592" s="1">
        <v>43527</v>
      </c>
      <c r="L592" s="2">
        <v>0.45416666666666666</v>
      </c>
      <c r="M592" t="s">
        <v>33</v>
      </c>
      <c r="N592">
        <v>279.18</v>
      </c>
      <c r="O592">
        <v>4.7619047620000003</v>
      </c>
      <c r="P592">
        <v>13.959</v>
      </c>
      <c r="Q592">
        <v>4.3</v>
      </c>
    </row>
    <row r="593" spans="1:17" x14ac:dyDescent="0.35">
      <c r="A593" s="13" t="s">
        <v>627</v>
      </c>
      <c r="B593" s="13" t="s">
        <v>25</v>
      </c>
      <c r="C593" s="13" t="s">
        <v>26</v>
      </c>
      <c r="D593" s="13" t="s">
        <v>20</v>
      </c>
      <c r="E593" s="13" t="s">
        <v>21</v>
      </c>
      <c r="F593" s="13" t="s">
        <v>32</v>
      </c>
      <c r="G593" s="13">
        <v>24.24</v>
      </c>
      <c r="H593" s="13">
        <v>7</v>
      </c>
      <c r="I593" s="13">
        <v>8.484</v>
      </c>
      <c r="J593">
        <v>178.16399999999999</v>
      </c>
      <c r="K593" s="1">
        <v>43492</v>
      </c>
      <c r="L593" s="2">
        <v>0.73472222222222217</v>
      </c>
      <c r="M593" t="s">
        <v>23</v>
      </c>
      <c r="N593">
        <v>169.68</v>
      </c>
      <c r="O593">
        <v>4.7619047620000003</v>
      </c>
      <c r="P593">
        <v>8.484</v>
      </c>
      <c r="Q593">
        <v>9.4</v>
      </c>
    </row>
    <row r="594" spans="1:17" x14ac:dyDescent="0.35">
      <c r="A594" s="13" t="s">
        <v>628</v>
      </c>
      <c r="B594" s="13" t="s">
        <v>18</v>
      </c>
      <c r="C594" s="13" t="s">
        <v>19</v>
      </c>
      <c r="D594" s="13" t="s">
        <v>20</v>
      </c>
      <c r="E594" s="13" t="s">
        <v>21</v>
      </c>
      <c r="F594" s="13" t="s">
        <v>36</v>
      </c>
      <c r="G594" s="13">
        <v>45.58</v>
      </c>
      <c r="H594" s="13">
        <v>1</v>
      </c>
      <c r="I594" s="13">
        <v>2.2789999999999999</v>
      </c>
      <c r="J594">
        <v>47.859000000000002</v>
      </c>
      <c r="K594" s="1">
        <v>43503</v>
      </c>
      <c r="L594" s="2">
        <v>0.59236111111111112</v>
      </c>
      <c r="M594" t="s">
        <v>29</v>
      </c>
      <c r="N594">
        <v>45.58</v>
      </c>
      <c r="O594">
        <v>4.7619047620000003</v>
      </c>
      <c r="P594">
        <v>2.2789999999999999</v>
      </c>
      <c r="Q594">
        <v>9.8000000000000007</v>
      </c>
    </row>
    <row r="595" spans="1:17" x14ac:dyDescent="0.35">
      <c r="A595" s="13" t="s">
        <v>629</v>
      </c>
      <c r="B595" s="13" t="s">
        <v>18</v>
      </c>
      <c r="C595" s="13" t="s">
        <v>19</v>
      </c>
      <c r="D595" s="13" t="s">
        <v>20</v>
      </c>
      <c r="E595" s="13" t="s">
        <v>21</v>
      </c>
      <c r="F595" s="13" t="s">
        <v>36</v>
      </c>
      <c r="G595" s="13">
        <v>75.2</v>
      </c>
      <c r="H595" s="13">
        <v>3</v>
      </c>
      <c r="I595" s="13">
        <v>11.28</v>
      </c>
      <c r="J595">
        <v>236.88</v>
      </c>
      <c r="K595" s="1">
        <v>43501</v>
      </c>
      <c r="L595" s="2">
        <v>0.49374999999999997</v>
      </c>
      <c r="M595" t="s">
        <v>23</v>
      </c>
      <c r="N595">
        <v>225.6</v>
      </c>
      <c r="O595">
        <v>4.7619047620000003</v>
      </c>
      <c r="P595">
        <v>11.28</v>
      </c>
      <c r="Q595">
        <v>4.8</v>
      </c>
    </row>
    <row r="596" spans="1:17" x14ac:dyDescent="0.35">
      <c r="A596" s="13" t="s">
        <v>630</v>
      </c>
      <c r="B596" s="13" t="s">
        <v>42</v>
      </c>
      <c r="C596" s="13" t="s">
        <v>43</v>
      </c>
      <c r="D596" s="13" t="s">
        <v>20</v>
      </c>
      <c r="E596" s="13" t="s">
        <v>31</v>
      </c>
      <c r="F596" s="13" t="s">
        <v>36</v>
      </c>
      <c r="G596" s="13">
        <v>96.8</v>
      </c>
      <c r="H596" s="13">
        <v>3</v>
      </c>
      <c r="I596" s="13">
        <v>14.52</v>
      </c>
      <c r="J596">
        <v>304.92</v>
      </c>
      <c r="K596" s="1">
        <v>43539</v>
      </c>
      <c r="L596" s="2">
        <v>0.54513888888888895</v>
      </c>
      <c r="M596" t="s">
        <v>29</v>
      </c>
      <c r="N596">
        <v>290.39999999999998</v>
      </c>
      <c r="O596">
        <v>4.7619047620000003</v>
      </c>
      <c r="P596">
        <v>14.52</v>
      </c>
      <c r="Q596">
        <v>5.3</v>
      </c>
    </row>
    <row r="597" spans="1:17" x14ac:dyDescent="0.35">
      <c r="A597" s="13" t="s">
        <v>631</v>
      </c>
      <c r="B597" s="13" t="s">
        <v>42</v>
      </c>
      <c r="C597" s="13" t="s">
        <v>43</v>
      </c>
      <c r="D597" s="13" t="s">
        <v>27</v>
      </c>
      <c r="E597" s="13" t="s">
        <v>31</v>
      </c>
      <c r="F597" s="13" t="s">
        <v>22</v>
      </c>
      <c r="G597" s="13">
        <v>14.82</v>
      </c>
      <c r="H597" s="13">
        <v>3</v>
      </c>
      <c r="I597" s="13">
        <v>2.2229999999999999</v>
      </c>
      <c r="J597">
        <v>46.683</v>
      </c>
      <c r="K597" s="1">
        <v>43525</v>
      </c>
      <c r="L597" s="2">
        <v>0.47916666666666669</v>
      </c>
      <c r="M597" t="s">
        <v>33</v>
      </c>
      <c r="N597">
        <v>44.46</v>
      </c>
      <c r="O597">
        <v>4.7619047620000003</v>
      </c>
      <c r="P597">
        <v>2.2229999999999999</v>
      </c>
      <c r="Q597">
        <v>8.6999999999999993</v>
      </c>
    </row>
    <row r="598" spans="1:17" x14ac:dyDescent="0.35">
      <c r="A598" s="13" t="s">
        <v>632</v>
      </c>
      <c r="B598" s="13" t="s">
        <v>18</v>
      </c>
      <c r="C598" s="13" t="s">
        <v>19</v>
      </c>
      <c r="D598" s="13" t="s">
        <v>27</v>
      </c>
      <c r="E598" s="13" t="s">
        <v>31</v>
      </c>
      <c r="F598" s="13" t="s">
        <v>44</v>
      </c>
      <c r="G598" s="13">
        <v>52.2</v>
      </c>
      <c r="H598" s="13">
        <v>3</v>
      </c>
      <c r="I598" s="13">
        <v>7.83</v>
      </c>
      <c r="J598">
        <v>164.43</v>
      </c>
      <c r="K598" s="1">
        <v>43511</v>
      </c>
      <c r="L598" s="2">
        <v>0.5625</v>
      </c>
      <c r="M598" t="s">
        <v>33</v>
      </c>
      <c r="N598">
        <v>156.6</v>
      </c>
      <c r="O598">
        <v>4.7619047620000003</v>
      </c>
      <c r="P598">
        <v>7.83</v>
      </c>
      <c r="Q598">
        <v>9.5</v>
      </c>
    </row>
    <row r="599" spans="1:17" x14ac:dyDescent="0.35">
      <c r="A599" s="13" t="s">
        <v>633</v>
      </c>
      <c r="B599" s="13" t="s">
        <v>25</v>
      </c>
      <c r="C599" s="13" t="s">
        <v>26</v>
      </c>
      <c r="D599" s="13" t="s">
        <v>27</v>
      </c>
      <c r="E599" s="13" t="s">
        <v>21</v>
      </c>
      <c r="F599" s="13" t="s">
        <v>36</v>
      </c>
      <c r="G599" s="13">
        <v>46.66</v>
      </c>
      <c r="H599" s="13">
        <v>9</v>
      </c>
      <c r="I599" s="13">
        <v>20.997</v>
      </c>
      <c r="J599">
        <v>440.93700000000001</v>
      </c>
      <c r="K599" s="1">
        <v>43513</v>
      </c>
      <c r="L599" s="2">
        <v>0.7993055555555556</v>
      </c>
      <c r="M599" t="s">
        <v>23</v>
      </c>
      <c r="N599">
        <v>419.94</v>
      </c>
      <c r="O599">
        <v>4.7619047620000003</v>
      </c>
      <c r="P599">
        <v>20.997</v>
      </c>
      <c r="Q599">
        <v>5.3</v>
      </c>
    </row>
    <row r="600" spans="1:17" x14ac:dyDescent="0.35">
      <c r="A600" s="13" t="s">
        <v>634</v>
      </c>
      <c r="B600" s="13" t="s">
        <v>25</v>
      </c>
      <c r="C600" s="13" t="s">
        <v>26</v>
      </c>
      <c r="D600" s="13" t="s">
        <v>27</v>
      </c>
      <c r="E600" s="13" t="s">
        <v>21</v>
      </c>
      <c r="F600" s="13" t="s">
        <v>46</v>
      </c>
      <c r="G600" s="13">
        <v>36.85</v>
      </c>
      <c r="H600" s="13">
        <v>5</v>
      </c>
      <c r="I600" s="13">
        <v>9.2125000000000004</v>
      </c>
      <c r="J600">
        <v>193.46250000000001</v>
      </c>
      <c r="K600" s="1">
        <v>43491</v>
      </c>
      <c r="L600" s="2">
        <v>0.78680555555555554</v>
      </c>
      <c r="M600" t="s">
        <v>29</v>
      </c>
      <c r="N600">
        <v>184.25</v>
      </c>
      <c r="O600">
        <v>4.7619047620000003</v>
      </c>
      <c r="P600">
        <v>9.2125000000000004</v>
      </c>
      <c r="Q600">
        <v>9.1999999999999993</v>
      </c>
    </row>
    <row r="601" spans="1:17" x14ac:dyDescent="0.35">
      <c r="A601" s="13" t="s">
        <v>635</v>
      </c>
      <c r="B601" s="13" t="s">
        <v>18</v>
      </c>
      <c r="C601" s="13" t="s">
        <v>19</v>
      </c>
      <c r="D601" s="13" t="s">
        <v>20</v>
      </c>
      <c r="E601" s="13" t="s">
        <v>21</v>
      </c>
      <c r="F601" s="13" t="s">
        <v>32</v>
      </c>
      <c r="G601" s="13">
        <v>70.319999999999993</v>
      </c>
      <c r="H601" s="13">
        <v>2</v>
      </c>
      <c r="I601" s="13">
        <v>7.032</v>
      </c>
      <c r="J601">
        <v>147.672</v>
      </c>
      <c r="K601" s="1">
        <v>43548</v>
      </c>
      <c r="L601" s="2">
        <v>0.59861111111111109</v>
      </c>
      <c r="M601" t="s">
        <v>23</v>
      </c>
      <c r="N601">
        <v>140.63999999999999</v>
      </c>
      <c r="O601">
        <v>4.7619047620000003</v>
      </c>
      <c r="P601">
        <v>7.032</v>
      </c>
      <c r="Q601">
        <v>9.6</v>
      </c>
    </row>
    <row r="602" spans="1:17" x14ac:dyDescent="0.35">
      <c r="A602" s="13" t="s">
        <v>636</v>
      </c>
      <c r="B602" s="13" t="s">
        <v>25</v>
      </c>
      <c r="C602" s="13" t="s">
        <v>26</v>
      </c>
      <c r="D602" s="13" t="s">
        <v>27</v>
      </c>
      <c r="E602" s="13" t="s">
        <v>31</v>
      </c>
      <c r="F602" s="13" t="s">
        <v>28</v>
      </c>
      <c r="G602" s="13">
        <v>83.08</v>
      </c>
      <c r="H602" s="13">
        <v>1</v>
      </c>
      <c r="I602" s="13">
        <v>4.1539999999999999</v>
      </c>
      <c r="J602">
        <v>87.233999999999995</v>
      </c>
      <c r="K602" s="1">
        <v>43488</v>
      </c>
      <c r="L602" s="2">
        <v>0.71944444444444444</v>
      </c>
      <c r="M602" t="s">
        <v>23</v>
      </c>
      <c r="N602">
        <v>83.08</v>
      </c>
      <c r="O602">
        <v>4.7619047620000003</v>
      </c>
      <c r="P602">
        <v>4.1539999999999999</v>
      </c>
      <c r="Q602">
        <v>6.4</v>
      </c>
    </row>
    <row r="603" spans="1:17" x14ac:dyDescent="0.35">
      <c r="A603" s="13" t="s">
        <v>637</v>
      </c>
      <c r="B603" s="13" t="s">
        <v>25</v>
      </c>
      <c r="C603" s="13" t="s">
        <v>26</v>
      </c>
      <c r="D603" s="13" t="s">
        <v>27</v>
      </c>
      <c r="E603" s="13" t="s">
        <v>21</v>
      </c>
      <c r="F603" s="13" t="s">
        <v>46</v>
      </c>
      <c r="G603" s="13">
        <v>64.989999999999995</v>
      </c>
      <c r="H603" s="13">
        <v>1</v>
      </c>
      <c r="I603" s="13">
        <v>3.2494999999999998</v>
      </c>
      <c r="J603">
        <v>68.239500000000007</v>
      </c>
      <c r="K603" s="1">
        <v>43491</v>
      </c>
      <c r="L603" s="2">
        <v>0.42083333333333334</v>
      </c>
      <c r="M603" t="s">
        <v>33</v>
      </c>
      <c r="N603">
        <v>64.989999999999995</v>
      </c>
      <c r="O603">
        <v>4.7619047620000003</v>
      </c>
      <c r="P603">
        <v>3.2494999999999998</v>
      </c>
      <c r="Q603">
        <v>4.5</v>
      </c>
    </row>
    <row r="604" spans="1:17" x14ac:dyDescent="0.35">
      <c r="A604" s="13" t="s">
        <v>638</v>
      </c>
      <c r="B604" s="13" t="s">
        <v>25</v>
      </c>
      <c r="C604" s="13" t="s">
        <v>26</v>
      </c>
      <c r="D604" s="13" t="s">
        <v>27</v>
      </c>
      <c r="E604" s="13" t="s">
        <v>31</v>
      </c>
      <c r="F604" s="13" t="s">
        <v>44</v>
      </c>
      <c r="G604" s="13">
        <v>77.56</v>
      </c>
      <c r="H604" s="13">
        <v>10</v>
      </c>
      <c r="I604" s="13">
        <v>38.78</v>
      </c>
      <c r="J604">
        <v>814.38</v>
      </c>
      <c r="K604" s="1">
        <v>43538</v>
      </c>
      <c r="L604" s="2">
        <v>0.85763888888888884</v>
      </c>
      <c r="M604" t="s">
        <v>23</v>
      </c>
      <c r="N604">
        <v>775.6</v>
      </c>
      <c r="O604">
        <v>4.7619047620000003</v>
      </c>
      <c r="P604">
        <v>38.78</v>
      </c>
      <c r="Q604">
        <v>6.9</v>
      </c>
    </row>
    <row r="605" spans="1:17" x14ac:dyDescent="0.35">
      <c r="A605" s="13" t="s">
        <v>639</v>
      </c>
      <c r="B605" s="13" t="s">
        <v>42</v>
      </c>
      <c r="C605" s="13" t="s">
        <v>43</v>
      </c>
      <c r="D605" s="13" t="s">
        <v>27</v>
      </c>
      <c r="E605" s="13" t="s">
        <v>21</v>
      </c>
      <c r="F605" s="13" t="s">
        <v>36</v>
      </c>
      <c r="G605" s="13">
        <v>54.51</v>
      </c>
      <c r="H605" s="13">
        <v>6</v>
      </c>
      <c r="I605" s="13">
        <v>16.353000000000002</v>
      </c>
      <c r="J605">
        <v>343.41300000000001</v>
      </c>
      <c r="K605" s="1">
        <v>43541</v>
      </c>
      <c r="L605" s="2">
        <v>0.57916666666666672</v>
      </c>
      <c r="M605" t="s">
        <v>23</v>
      </c>
      <c r="N605">
        <v>327.06</v>
      </c>
      <c r="O605">
        <v>4.7619047620000003</v>
      </c>
      <c r="P605">
        <v>16.353000000000002</v>
      </c>
      <c r="Q605">
        <v>7.8</v>
      </c>
    </row>
    <row r="606" spans="1:17" x14ac:dyDescent="0.35">
      <c r="A606" s="13" t="s">
        <v>640</v>
      </c>
      <c r="B606" s="13" t="s">
        <v>25</v>
      </c>
      <c r="C606" s="13" t="s">
        <v>26</v>
      </c>
      <c r="D606" s="13" t="s">
        <v>20</v>
      </c>
      <c r="E606" s="13" t="s">
        <v>21</v>
      </c>
      <c r="F606" s="13" t="s">
        <v>46</v>
      </c>
      <c r="G606" s="13">
        <v>51.89</v>
      </c>
      <c r="H606" s="13">
        <v>7</v>
      </c>
      <c r="I606" s="13">
        <v>18.1615</v>
      </c>
      <c r="J606">
        <v>381.39150000000001</v>
      </c>
      <c r="K606" s="1">
        <v>43473</v>
      </c>
      <c r="L606" s="2">
        <v>0.83888888888888891</v>
      </c>
      <c r="M606" t="s">
        <v>29</v>
      </c>
      <c r="N606">
        <v>363.23</v>
      </c>
      <c r="O606">
        <v>4.7619047620000003</v>
      </c>
      <c r="P606">
        <v>18.1615</v>
      </c>
      <c r="Q606">
        <v>4.5</v>
      </c>
    </row>
    <row r="607" spans="1:17" x14ac:dyDescent="0.35">
      <c r="A607" s="13" t="s">
        <v>641</v>
      </c>
      <c r="B607" s="13" t="s">
        <v>42</v>
      </c>
      <c r="C607" s="13" t="s">
        <v>43</v>
      </c>
      <c r="D607" s="13" t="s">
        <v>27</v>
      </c>
      <c r="E607" s="13" t="s">
        <v>31</v>
      </c>
      <c r="F607" s="13" t="s">
        <v>32</v>
      </c>
      <c r="G607" s="13">
        <v>31.75</v>
      </c>
      <c r="H607" s="13">
        <v>4</v>
      </c>
      <c r="I607" s="13">
        <v>6.35</v>
      </c>
      <c r="J607">
        <v>133.35</v>
      </c>
      <c r="K607" s="1">
        <v>43504</v>
      </c>
      <c r="L607" s="2">
        <v>0.6430555555555556</v>
      </c>
      <c r="M607" t="s">
        <v>29</v>
      </c>
      <c r="N607">
        <v>127</v>
      </c>
      <c r="O607">
        <v>4.7619047620000003</v>
      </c>
      <c r="P607">
        <v>6.35</v>
      </c>
      <c r="Q607">
        <v>8.6</v>
      </c>
    </row>
    <row r="608" spans="1:17" x14ac:dyDescent="0.35">
      <c r="A608" s="13" t="s">
        <v>642</v>
      </c>
      <c r="B608" s="13" t="s">
        <v>18</v>
      </c>
      <c r="C608" s="13" t="s">
        <v>19</v>
      </c>
      <c r="D608" s="13" t="s">
        <v>20</v>
      </c>
      <c r="E608" s="13" t="s">
        <v>21</v>
      </c>
      <c r="F608" s="13" t="s">
        <v>46</v>
      </c>
      <c r="G608" s="13">
        <v>53.65</v>
      </c>
      <c r="H608" s="13">
        <v>7</v>
      </c>
      <c r="I608" s="13">
        <v>18.7775</v>
      </c>
      <c r="J608">
        <v>394.32749999999999</v>
      </c>
      <c r="K608" s="1">
        <v>43506</v>
      </c>
      <c r="L608" s="2">
        <v>0.53888888888888886</v>
      </c>
      <c r="M608" t="s">
        <v>23</v>
      </c>
      <c r="N608">
        <v>375.55</v>
      </c>
      <c r="O608">
        <v>4.7619047620000003</v>
      </c>
      <c r="P608">
        <v>18.7775</v>
      </c>
      <c r="Q608">
        <v>5.2</v>
      </c>
    </row>
    <row r="609" spans="1:17" x14ac:dyDescent="0.35">
      <c r="A609" s="13" t="s">
        <v>643</v>
      </c>
      <c r="B609" s="13" t="s">
        <v>25</v>
      </c>
      <c r="C609" s="13" t="s">
        <v>26</v>
      </c>
      <c r="D609" s="13" t="s">
        <v>20</v>
      </c>
      <c r="E609" s="13" t="s">
        <v>21</v>
      </c>
      <c r="F609" s="13" t="s">
        <v>44</v>
      </c>
      <c r="G609" s="13">
        <v>49.79</v>
      </c>
      <c r="H609" s="13">
        <v>4</v>
      </c>
      <c r="I609" s="13">
        <v>9.9580000000000002</v>
      </c>
      <c r="J609">
        <v>209.11799999999999</v>
      </c>
      <c r="K609" s="1">
        <v>43552</v>
      </c>
      <c r="L609" s="2">
        <v>0.8027777777777777</v>
      </c>
      <c r="M609" t="s">
        <v>33</v>
      </c>
      <c r="N609">
        <v>199.16</v>
      </c>
      <c r="O609">
        <v>4.7619047620000003</v>
      </c>
      <c r="P609">
        <v>9.9580000000000002</v>
      </c>
      <c r="Q609">
        <v>6.4</v>
      </c>
    </row>
    <row r="610" spans="1:17" x14ac:dyDescent="0.35">
      <c r="A610" s="13" t="s">
        <v>644</v>
      </c>
      <c r="B610" s="13" t="s">
        <v>18</v>
      </c>
      <c r="C610" s="13" t="s">
        <v>19</v>
      </c>
      <c r="D610" s="13" t="s">
        <v>27</v>
      </c>
      <c r="E610" s="13" t="s">
        <v>31</v>
      </c>
      <c r="F610" s="13" t="s">
        <v>46</v>
      </c>
      <c r="G610" s="13">
        <v>30.61</v>
      </c>
      <c r="H610" s="13">
        <v>1</v>
      </c>
      <c r="I610" s="13">
        <v>1.5305</v>
      </c>
      <c r="J610">
        <v>32.140500000000003</v>
      </c>
      <c r="K610" s="1">
        <v>43488</v>
      </c>
      <c r="L610" s="2">
        <v>0.51388888888888895</v>
      </c>
      <c r="M610" t="s">
        <v>23</v>
      </c>
      <c r="N610">
        <v>30.61</v>
      </c>
      <c r="O610">
        <v>4.7619047620000003</v>
      </c>
      <c r="P610">
        <v>1.5305</v>
      </c>
      <c r="Q610">
        <v>5.2</v>
      </c>
    </row>
    <row r="611" spans="1:17" x14ac:dyDescent="0.35">
      <c r="A611" s="13" t="s">
        <v>645</v>
      </c>
      <c r="B611" s="13" t="s">
        <v>42</v>
      </c>
      <c r="C611" s="13" t="s">
        <v>43</v>
      </c>
      <c r="D611" s="13" t="s">
        <v>20</v>
      </c>
      <c r="E611" s="13" t="s">
        <v>31</v>
      </c>
      <c r="F611" s="13" t="s">
        <v>44</v>
      </c>
      <c r="G611" s="13">
        <v>57.89</v>
      </c>
      <c r="H611" s="13">
        <v>2</v>
      </c>
      <c r="I611" s="13">
        <v>5.7889999999999997</v>
      </c>
      <c r="J611">
        <v>121.569</v>
      </c>
      <c r="K611" s="1">
        <v>43482</v>
      </c>
      <c r="L611" s="2">
        <v>0.44236111111111115</v>
      </c>
      <c r="M611" t="s">
        <v>23</v>
      </c>
      <c r="N611">
        <v>115.78</v>
      </c>
      <c r="O611">
        <v>4.7619047620000003</v>
      </c>
      <c r="P611">
        <v>5.7889999999999997</v>
      </c>
      <c r="Q611">
        <v>8.9</v>
      </c>
    </row>
    <row r="612" spans="1:17" x14ac:dyDescent="0.35">
      <c r="A612" s="13" t="s">
        <v>646</v>
      </c>
      <c r="B612" s="13" t="s">
        <v>18</v>
      </c>
      <c r="C612" s="13" t="s">
        <v>19</v>
      </c>
      <c r="D612" s="13" t="s">
        <v>27</v>
      </c>
      <c r="E612" s="13" t="s">
        <v>21</v>
      </c>
      <c r="F612" s="13" t="s">
        <v>28</v>
      </c>
      <c r="G612" s="13">
        <v>28.96</v>
      </c>
      <c r="H612" s="13">
        <v>1</v>
      </c>
      <c r="I612" s="13">
        <v>1.448</v>
      </c>
      <c r="J612">
        <v>30.408000000000001</v>
      </c>
      <c r="K612" s="1">
        <v>43503</v>
      </c>
      <c r="L612" s="2">
        <v>0.4291666666666667</v>
      </c>
      <c r="M612" t="s">
        <v>33</v>
      </c>
      <c r="N612">
        <v>28.96</v>
      </c>
      <c r="O612">
        <v>4.7619047620000003</v>
      </c>
      <c r="P612">
        <v>1.448</v>
      </c>
      <c r="Q612">
        <v>6.2</v>
      </c>
    </row>
    <row r="613" spans="1:17" x14ac:dyDescent="0.35">
      <c r="A613" s="13" t="s">
        <v>647</v>
      </c>
      <c r="B613" s="13" t="s">
        <v>25</v>
      </c>
      <c r="C613" s="13" t="s">
        <v>26</v>
      </c>
      <c r="D613" s="13" t="s">
        <v>20</v>
      </c>
      <c r="E613" s="13" t="s">
        <v>21</v>
      </c>
      <c r="F613" s="13" t="s">
        <v>44</v>
      </c>
      <c r="G613" s="13">
        <v>98.97</v>
      </c>
      <c r="H613" s="13">
        <v>9</v>
      </c>
      <c r="I613" s="13">
        <v>44.536499999999997</v>
      </c>
      <c r="J613">
        <v>935.26649999999995</v>
      </c>
      <c r="K613" s="1">
        <v>43533</v>
      </c>
      <c r="L613" s="2">
        <v>0.47430555555555554</v>
      </c>
      <c r="M613" t="s">
        <v>29</v>
      </c>
      <c r="N613">
        <v>890.73</v>
      </c>
      <c r="O613">
        <v>4.7619047620000003</v>
      </c>
      <c r="P613">
        <v>44.536499999999997</v>
      </c>
      <c r="Q613">
        <v>6.7</v>
      </c>
    </row>
    <row r="614" spans="1:17" x14ac:dyDescent="0.35">
      <c r="A614" s="13" t="s">
        <v>648</v>
      </c>
      <c r="B614" s="13" t="s">
        <v>42</v>
      </c>
      <c r="C614" s="13" t="s">
        <v>43</v>
      </c>
      <c r="D614" s="13" t="s">
        <v>20</v>
      </c>
      <c r="E614" s="13" t="s">
        <v>31</v>
      </c>
      <c r="F614" s="13" t="s">
        <v>46</v>
      </c>
      <c r="G614" s="13">
        <v>93.22</v>
      </c>
      <c r="H614" s="13">
        <v>3</v>
      </c>
      <c r="I614" s="13">
        <v>13.983000000000001</v>
      </c>
      <c r="J614">
        <v>293.64299999999997</v>
      </c>
      <c r="K614" s="1">
        <v>43489</v>
      </c>
      <c r="L614" s="2">
        <v>0.48958333333333331</v>
      </c>
      <c r="M614" t="s">
        <v>29</v>
      </c>
      <c r="N614">
        <v>279.66000000000003</v>
      </c>
      <c r="O614">
        <v>4.7619047620000003</v>
      </c>
      <c r="P614">
        <v>13.983000000000001</v>
      </c>
      <c r="Q614">
        <v>7.2</v>
      </c>
    </row>
    <row r="615" spans="1:17" x14ac:dyDescent="0.35">
      <c r="A615" s="13" t="s">
        <v>649</v>
      </c>
      <c r="B615" s="13" t="s">
        <v>25</v>
      </c>
      <c r="C615" s="13" t="s">
        <v>26</v>
      </c>
      <c r="D615" s="13" t="s">
        <v>20</v>
      </c>
      <c r="E615" s="13" t="s">
        <v>31</v>
      </c>
      <c r="F615" s="13" t="s">
        <v>36</v>
      </c>
      <c r="G615" s="13">
        <v>80.930000000000007</v>
      </c>
      <c r="H615" s="13">
        <v>1</v>
      </c>
      <c r="I615" s="13">
        <v>4.0465</v>
      </c>
      <c r="J615">
        <v>84.976500000000001</v>
      </c>
      <c r="K615" s="1">
        <v>43484</v>
      </c>
      <c r="L615" s="2">
        <v>0.67222222222222217</v>
      </c>
      <c r="M615" t="s">
        <v>33</v>
      </c>
      <c r="N615">
        <v>80.930000000000007</v>
      </c>
      <c r="O615">
        <v>4.7619047620000003</v>
      </c>
      <c r="P615">
        <v>4.0465</v>
      </c>
      <c r="Q615">
        <v>9</v>
      </c>
    </row>
    <row r="616" spans="1:17" x14ac:dyDescent="0.35">
      <c r="A616" s="13" t="s">
        <v>650</v>
      </c>
      <c r="B616" s="13" t="s">
        <v>18</v>
      </c>
      <c r="C616" s="13" t="s">
        <v>19</v>
      </c>
      <c r="D616" s="13" t="s">
        <v>20</v>
      </c>
      <c r="E616" s="13" t="s">
        <v>31</v>
      </c>
      <c r="F616" s="13" t="s">
        <v>44</v>
      </c>
      <c r="G616" s="13">
        <v>67.45</v>
      </c>
      <c r="H616" s="13">
        <v>10</v>
      </c>
      <c r="I616" s="13">
        <v>33.725000000000001</v>
      </c>
      <c r="J616">
        <v>708.22500000000002</v>
      </c>
      <c r="K616" s="1">
        <v>43499</v>
      </c>
      <c r="L616" s="2">
        <v>0.47569444444444442</v>
      </c>
      <c r="M616" t="s">
        <v>23</v>
      </c>
      <c r="N616">
        <v>674.5</v>
      </c>
      <c r="O616">
        <v>4.7619047620000003</v>
      </c>
      <c r="P616">
        <v>33.725000000000001</v>
      </c>
      <c r="Q616">
        <v>4.2</v>
      </c>
    </row>
    <row r="617" spans="1:17" x14ac:dyDescent="0.35">
      <c r="A617" s="13" t="s">
        <v>651</v>
      </c>
      <c r="B617" s="13" t="s">
        <v>18</v>
      </c>
      <c r="C617" s="13" t="s">
        <v>19</v>
      </c>
      <c r="D617" s="13" t="s">
        <v>20</v>
      </c>
      <c r="E617" s="13" t="s">
        <v>21</v>
      </c>
      <c r="F617" s="13" t="s">
        <v>36</v>
      </c>
      <c r="G617" s="13">
        <v>38.72</v>
      </c>
      <c r="H617" s="13">
        <v>9</v>
      </c>
      <c r="I617" s="13">
        <v>17.423999999999999</v>
      </c>
      <c r="J617">
        <v>365.904</v>
      </c>
      <c r="K617" s="1">
        <v>43544</v>
      </c>
      <c r="L617" s="2">
        <v>0.51666666666666672</v>
      </c>
      <c r="M617" t="s">
        <v>23</v>
      </c>
      <c r="N617">
        <v>348.48</v>
      </c>
      <c r="O617">
        <v>4.7619047620000003</v>
      </c>
      <c r="P617">
        <v>17.423999999999999</v>
      </c>
      <c r="Q617">
        <v>4.2</v>
      </c>
    </row>
    <row r="618" spans="1:17" x14ac:dyDescent="0.35">
      <c r="A618" s="13" t="s">
        <v>652</v>
      </c>
      <c r="B618" s="13" t="s">
        <v>42</v>
      </c>
      <c r="C618" s="13" t="s">
        <v>43</v>
      </c>
      <c r="D618" s="13" t="s">
        <v>20</v>
      </c>
      <c r="E618" s="13" t="s">
        <v>31</v>
      </c>
      <c r="F618" s="13" t="s">
        <v>36</v>
      </c>
      <c r="G618" s="13">
        <v>72.599999999999994</v>
      </c>
      <c r="H618" s="13">
        <v>6</v>
      </c>
      <c r="I618" s="13">
        <v>21.78</v>
      </c>
      <c r="J618">
        <v>457.38</v>
      </c>
      <c r="K618" s="1">
        <v>43478</v>
      </c>
      <c r="L618" s="2">
        <v>0.82708333333333339</v>
      </c>
      <c r="M618" t="s">
        <v>29</v>
      </c>
      <c r="N618">
        <v>435.6</v>
      </c>
      <c r="O618">
        <v>4.7619047620000003</v>
      </c>
      <c r="P618">
        <v>21.78</v>
      </c>
      <c r="Q618">
        <v>6.9</v>
      </c>
    </row>
    <row r="619" spans="1:17" x14ac:dyDescent="0.35">
      <c r="A619" s="13" t="s">
        <v>653</v>
      </c>
      <c r="B619" s="13" t="s">
        <v>25</v>
      </c>
      <c r="C619" s="13" t="s">
        <v>26</v>
      </c>
      <c r="D619" s="13" t="s">
        <v>20</v>
      </c>
      <c r="E619" s="13" t="s">
        <v>31</v>
      </c>
      <c r="F619" s="13" t="s">
        <v>28</v>
      </c>
      <c r="G619" s="13">
        <v>87.91</v>
      </c>
      <c r="H619" s="13">
        <v>5</v>
      </c>
      <c r="I619" s="13">
        <v>21.977499999999999</v>
      </c>
      <c r="J619">
        <v>461.52749999999997</v>
      </c>
      <c r="K619" s="1">
        <v>43538</v>
      </c>
      <c r="L619" s="2">
        <v>0.75694444444444453</v>
      </c>
      <c r="M619" t="s">
        <v>23</v>
      </c>
      <c r="N619">
        <v>439.55</v>
      </c>
      <c r="O619">
        <v>4.7619047620000003</v>
      </c>
      <c r="P619">
        <v>21.977499999999999</v>
      </c>
      <c r="Q619">
        <v>4.4000000000000004</v>
      </c>
    </row>
    <row r="620" spans="1:17" x14ac:dyDescent="0.35">
      <c r="A620" s="13" t="s">
        <v>654</v>
      </c>
      <c r="B620" s="13" t="s">
        <v>18</v>
      </c>
      <c r="C620" s="13" t="s">
        <v>19</v>
      </c>
      <c r="D620" s="13" t="s">
        <v>20</v>
      </c>
      <c r="E620" s="13" t="s">
        <v>31</v>
      </c>
      <c r="F620" s="13" t="s">
        <v>44</v>
      </c>
      <c r="G620" s="13">
        <v>98.53</v>
      </c>
      <c r="H620" s="13">
        <v>6</v>
      </c>
      <c r="I620" s="13">
        <v>29.559000000000001</v>
      </c>
      <c r="J620">
        <v>620.73900000000003</v>
      </c>
      <c r="K620" s="1">
        <v>43488</v>
      </c>
      <c r="L620" s="2">
        <v>0.47361111111111115</v>
      </c>
      <c r="M620" t="s">
        <v>33</v>
      </c>
      <c r="N620">
        <v>591.17999999999995</v>
      </c>
      <c r="O620">
        <v>4.7619047620000003</v>
      </c>
      <c r="P620">
        <v>29.559000000000001</v>
      </c>
      <c r="Q620">
        <v>4</v>
      </c>
    </row>
    <row r="621" spans="1:17" x14ac:dyDescent="0.35">
      <c r="A621" s="13" t="s">
        <v>655</v>
      </c>
      <c r="B621" s="13" t="s">
        <v>25</v>
      </c>
      <c r="C621" s="13" t="s">
        <v>26</v>
      </c>
      <c r="D621" s="13" t="s">
        <v>20</v>
      </c>
      <c r="E621" s="13" t="s">
        <v>21</v>
      </c>
      <c r="F621" s="13" t="s">
        <v>46</v>
      </c>
      <c r="G621" s="13">
        <v>43.46</v>
      </c>
      <c r="H621" s="13">
        <v>6</v>
      </c>
      <c r="I621" s="13">
        <v>13.038</v>
      </c>
      <c r="J621">
        <v>273.798</v>
      </c>
      <c r="K621" s="1">
        <v>43503</v>
      </c>
      <c r="L621" s="2">
        <v>0.74652777777777779</v>
      </c>
      <c r="M621" t="s">
        <v>23</v>
      </c>
      <c r="N621">
        <v>260.76</v>
      </c>
      <c r="O621">
        <v>4.7619047620000003</v>
      </c>
      <c r="P621">
        <v>13.038</v>
      </c>
      <c r="Q621">
        <v>8.5</v>
      </c>
    </row>
    <row r="622" spans="1:17" x14ac:dyDescent="0.35">
      <c r="A622" s="13" t="s">
        <v>656</v>
      </c>
      <c r="B622" s="13" t="s">
        <v>18</v>
      </c>
      <c r="C622" s="13" t="s">
        <v>19</v>
      </c>
      <c r="D622" s="13" t="s">
        <v>27</v>
      </c>
      <c r="E622" s="13" t="s">
        <v>21</v>
      </c>
      <c r="F622" s="13" t="s">
        <v>44</v>
      </c>
      <c r="G622" s="13">
        <v>71.680000000000007</v>
      </c>
      <c r="H622" s="13">
        <v>3</v>
      </c>
      <c r="I622" s="13">
        <v>10.752000000000001</v>
      </c>
      <c r="J622">
        <v>225.792</v>
      </c>
      <c r="K622" s="1">
        <v>43552</v>
      </c>
      <c r="L622" s="2">
        <v>0.64583333333333337</v>
      </c>
      <c r="M622" t="s">
        <v>33</v>
      </c>
      <c r="N622">
        <v>215.04</v>
      </c>
      <c r="O622">
        <v>4.7619047620000003</v>
      </c>
      <c r="P622">
        <v>10.752000000000001</v>
      </c>
      <c r="Q622">
        <v>9.1999999999999993</v>
      </c>
    </row>
    <row r="623" spans="1:17" x14ac:dyDescent="0.35">
      <c r="A623" s="13" t="s">
        <v>657</v>
      </c>
      <c r="B623" s="13" t="s">
        <v>18</v>
      </c>
      <c r="C623" s="13" t="s">
        <v>19</v>
      </c>
      <c r="D623" s="13" t="s">
        <v>20</v>
      </c>
      <c r="E623" s="13" t="s">
        <v>21</v>
      </c>
      <c r="F623" s="13" t="s">
        <v>44</v>
      </c>
      <c r="G623" s="13">
        <v>91.61</v>
      </c>
      <c r="H623" s="13">
        <v>1</v>
      </c>
      <c r="I623" s="13">
        <v>4.5804999999999998</v>
      </c>
      <c r="J623">
        <v>96.1905</v>
      </c>
      <c r="K623" s="1">
        <v>43544</v>
      </c>
      <c r="L623" s="2">
        <v>0.8222222222222223</v>
      </c>
      <c r="M623" t="s">
        <v>29</v>
      </c>
      <c r="N623">
        <v>91.61</v>
      </c>
      <c r="O623">
        <v>4.7619047620000003</v>
      </c>
      <c r="P623">
        <v>4.5804999999999998</v>
      </c>
      <c r="Q623">
        <v>9.8000000000000007</v>
      </c>
    </row>
    <row r="624" spans="1:17" x14ac:dyDescent="0.35">
      <c r="A624" s="13" t="s">
        <v>658</v>
      </c>
      <c r="B624" s="13" t="s">
        <v>42</v>
      </c>
      <c r="C624" s="13" t="s">
        <v>43</v>
      </c>
      <c r="D624" s="13" t="s">
        <v>20</v>
      </c>
      <c r="E624" s="13" t="s">
        <v>21</v>
      </c>
      <c r="F624" s="13" t="s">
        <v>32</v>
      </c>
      <c r="G624" s="13">
        <v>94.59</v>
      </c>
      <c r="H624" s="13">
        <v>7</v>
      </c>
      <c r="I624" s="13">
        <v>33.106499999999997</v>
      </c>
      <c r="J624">
        <v>695.23649999999998</v>
      </c>
      <c r="K624" s="1">
        <v>43482</v>
      </c>
      <c r="L624" s="2">
        <v>0.64374999999999993</v>
      </c>
      <c r="M624" t="s">
        <v>33</v>
      </c>
      <c r="N624">
        <v>662.13</v>
      </c>
      <c r="O624">
        <v>4.7619047620000003</v>
      </c>
      <c r="P624">
        <v>33.106499999999997</v>
      </c>
      <c r="Q624">
        <v>4.9000000000000004</v>
      </c>
    </row>
    <row r="625" spans="1:17" x14ac:dyDescent="0.35">
      <c r="A625" s="13" t="s">
        <v>659</v>
      </c>
      <c r="B625" s="13" t="s">
        <v>42</v>
      </c>
      <c r="C625" s="13" t="s">
        <v>43</v>
      </c>
      <c r="D625" s="13" t="s">
        <v>27</v>
      </c>
      <c r="E625" s="13" t="s">
        <v>21</v>
      </c>
      <c r="F625" s="13" t="s">
        <v>46</v>
      </c>
      <c r="G625" s="13">
        <v>83.25</v>
      </c>
      <c r="H625" s="13">
        <v>10</v>
      </c>
      <c r="I625" s="13">
        <v>41.625</v>
      </c>
      <c r="J625">
        <v>874.125</v>
      </c>
      <c r="K625" s="1">
        <v>43477</v>
      </c>
      <c r="L625" s="2">
        <v>0.47569444444444442</v>
      </c>
      <c r="M625" t="s">
        <v>33</v>
      </c>
      <c r="N625">
        <v>832.5</v>
      </c>
      <c r="O625">
        <v>4.7619047620000003</v>
      </c>
      <c r="P625">
        <v>41.625</v>
      </c>
      <c r="Q625">
        <v>4.4000000000000004</v>
      </c>
    </row>
    <row r="626" spans="1:17" x14ac:dyDescent="0.35">
      <c r="A626" s="13" t="s">
        <v>660</v>
      </c>
      <c r="B626" s="13" t="s">
        <v>42</v>
      </c>
      <c r="C626" s="13" t="s">
        <v>43</v>
      </c>
      <c r="D626" s="13" t="s">
        <v>20</v>
      </c>
      <c r="E626" s="13" t="s">
        <v>31</v>
      </c>
      <c r="F626" s="13" t="s">
        <v>46</v>
      </c>
      <c r="G626" s="13">
        <v>91.35</v>
      </c>
      <c r="H626" s="13">
        <v>1</v>
      </c>
      <c r="I626" s="13">
        <v>4.5674999999999999</v>
      </c>
      <c r="J626">
        <v>95.917500000000004</v>
      </c>
      <c r="K626" s="1">
        <v>43512</v>
      </c>
      <c r="L626" s="2">
        <v>0.65416666666666667</v>
      </c>
      <c r="M626" t="s">
        <v>29</v>
      </c>
      <c r="N626">
        <v>91.35</v>
      </c>
      <c r="O626">
        <v>4.7619047620000003</v>
      </c>
      <c r="P626">
        <v>4.5674999999999999</v>
      </c>
      <c r="Q626">
        <v>6.8</v>
      </c>
    </row>
    <row r="627" spans="1:17" x14ac:dyDescent="0.35">
      <c r="A627" s="13" t="s">
        <v>661</v>
      </c>
      <c r="B627" s="13" t="s">
        <v>42</v>
      </c>
      <c r="C627" s="13" t="s">
        <v>43</v>
      </c>
      <c r="D627" s="13" t="s">
        <v>20</v>
      </c>
      <c r="E627" s="13" t="s">
        <v>21</v>
      </c>
      <c r="F627" s="13" t="s">
        <v>44</v>
      </c>
      <c r="G627" s="13">
        <v>78.88</v>
      </c>
      <c r="H627" s="13">
        <v>2</v>
      </c>
      <c r="I627" s="13">
        <v>7.8879999999999999</v>
      </c>
      <c r="J627">
        <v>165.648</v>
      </c>
      <c r="K627" s="1">
        <v>43491</v>
      </c>
      <c r="L627" s="2">
        <v>0.6694444444444444</v>
      </c>
      <c r="M627" t="s">
        <v>29</v>
      </c>
      <c r="N627">
        <v>157.76</v>
      </c>
      <c r="O627">
        <v>4.7619047620000003</v>
      </c>
      <c r="P627">
        <v>7.8879999999999999</v>
      </c>
      <c r="Q627">
        <v>9.1</v>
      </c>
    </row>
    <row r="628" spans="1:17" x14ac:dyDescent="0.35">
      <c r="A628" s="13" t="s">
        <v>662</v>
      </c>
      <c r="B628" s="13" t="s">
        <v>18</v>
      </c>
      <c r="C628" s="13" t="s">
        <v>19</v>
      </c>
      <c r="D628" s="13" t="s">
        <v>27</v>
      </c>
      <c r="E628" s="13" t="s">
        <v>31</v>
      </c>
      <c r="F628" s="13" t="s">
        <v>36</v>
      </c>
      <c r="G628" s="13">
        <v>60.87</v>
      </c>
      <c r="H628" s="13">
        <v>2</v>
      </c>
      <c r="I628" s="13">
        <v>6.0869999999999997</v>
      </c>
      <c r="J628">
        <v>127.827</v>
      </c>
      <c r="K628" s="1">
        <v>43533</v>
      </c>
      <c r="L628" s="2">
        <v>0.52569444444444446</v>
      </c>
      <c r="M628" t="s">
        <v>23</v>
      </c>
      <c r="N628">
        <v>121.74</v>
      </c>
      <c r="O628">
        <v>4.7619047620000003</v>
      </c>
      <c r="P628">
        <v>6.0869999999999997</v>
      </c>
      <c r="Q628">
        <v>8.6999999999999993</v>
      </c>
    </row>
    <row r="629" spans="1:17" x14ac:dyDescent="0.35">
      <c r="A629" s="13" t="s">
        <v>663</v>
      </c>
      <c r="B629" s="13" t="s">
        <v>42</v>
      </c>
      <c r="C629" s="13" t="s">
        <v>43</v>
      </c>
      <c r="D629" s="13" t="s">
        <v>20</v>
      </c>
      <c r="E629" s="13" t="s">
        <v>31</v>
      </c>
      <c r="F629" s="13" t="s">
        <v>22</v>
      </c>
      <c r="G629" s="13">
        <v>82.58</v>
      </c>
      <c r="H629" s="13">
        <v>10</v>
      </c>
      <c r="I629" s="13">
        <v>41.29</v>
      </c>
      <c r="J629">
        <v>867.09</v>
      </c>
      <c r="K629" s="1">
        <v>43538</v>
      </c>
      <c r="L629" s="2">
        <v>0.6118055555555556</v>
      </c>
      <c r="M629" t="s">
        <v>29</v>
      </c>
      <c r="N629">
        <v>825.8</v>
      </c>
      <c r="O629">
        <v>4.7619047620000003</v>
      </c>
      <c r="P629">
        <v>41.29</v>
      </c>
      <c r="Q629">
        <v>5</v>
      </c>
    </row>
    <row r="630" spans="1:17" x14ac:dyDescent="0.35">
      <c r="A630" s="13" t="s">
        <v>664</v>
      </c>
      <c r="B630" s="13" t="s">
        <v>18</v>
      </c>
      <c r="C630" s="13" t="s">
        <v>19</v>
      </c>
      <c r="D630" s="13" t="s">
        <v>20</v>
      </c>
      <c r="E630" s="13" t="s">
        <v>31</v>
      </c>
      <c r="F630" s="13" t="s">
        <v>32</v>
      </c>
      <c r="G630" s="13">
        <v>53.3</v>
      </c>
      <c r="H630" s="13">
        <v>3</v>
      </c>
      <c r="I630" s="13">
        <v>7.9950000000000001</v>
      </c>
      <c r="J630">
        <v>167.89500000000001</v>
      </c>
      <c r="K630" s="1">
        <v>43490</v>
      </c>
      <c r="L630" s="2">
        <v>0.59652777777777777</v>
      </c>
      <c r="M630" t="s">
        <v>23</v>
      </c>
      <c r="N630">
        <v>159.9</v>
      </c>
      <c r="O630">
        <v>4.7619047620000003</v>
      </c>
      <c r="P630">
        <v>7.9950000000000001</v>
      </c>
      <c r="Q630">
        <v>7.5</v>
      </c>
    </row>
    <row r="631" spans="1:17" x14ac:dyDescent="0.35">
      <c r="A631" s="13" t="s">
        <v>665</v>
      </c>
      <c r="B631" s="13" t="s">
        <v>18</v>
      </c>
      <c r="C631" s="13" t="s">
        <v>19</v>
      </c>
      <c r="D631" s="13" t="s">
        <v>27</v>
      </c>
      <c r="E631" s="13" t="s">
        <v>21</v>
      </c>
      <c r="F631" s="13" t="s">
        <v>46</v>
      </c>
      <c r="G631" s="13">
        <v>12.09</v>
      </c>
      <c r="H631" s="13">
        <v>1</v>
      </c>
      <c r="I631" s="13">
        <v>0.60450000000000004</v>
      </c>
      <c r="J631">
        <v>12.6945</v>
      </c>
      <c r="K631" s="1">
        <v>43491</v>
      </c>
      <c r="L631" s="2">
        <v>0.7631944444444444</v>
      </c>
      <c r="M631" t="s">
        <v>33</v>
      </c>
      <c r="N631">
        <v>12.09</v>
      </c>
      <c r="O631">
        <v>4.7619047620000003</v>
      </c>
      <c r="P631">
        <v>0.60450000000000004</v>
      </c>
      <c r="Q631">
        <v>8.1999999999999993</v>
      </c>
    </row>
    <row r="632" spans="1:17" x14ac:dyDescent="0.35">
      <c r="A632" s="13" t="s">
        <v>666</v>
      </c>
      <c r="B632" s="13" t="s">
        <v>18</v>
      </c>
      <c r="C632" s="13" t="s">
        <v>19</v>
      </c>
      <c r="D632" s="13" t="s">
        <v>27</v>
      </c>
      <c r="E632" s="13" t="s">
        <v>31</v>
      </c>
      <c r="F632" s="13" t="s">
        <v>36</v>
      </c>
      <c r="G632" s="13">
        <v>64.19</v>
      </c>
      <c r="H632" s="13">
        <v>10</v>
      </c>
      <c r="I632" s="13">
        <v>32.094999999999999</v>
      </c>
      <c r="J632">
        <v>673.995</v>
      </c>
      <c r="K632" s="1">
        <v>43484</v>
      </c>
      <c r="L632" s="2">
        <v>0.58888888888888891</v>
      </c>
      <c r="M632" t="s">
        <v>33</v>
      </c>
      <c r="N632">
        <v>641.9</v>
      </c>
      <c r="O632">
        <v>4.7619047620000003</v>
      </c>
      <c r="P632">
        <v>32.094999999999999</v>
      </c>
      <c r="Q632">
        <v>6.7</v>
      </c>
    </row>
    <row r="633" spans="1:17" x14ac:dyDescent="0.35">
      <c r="A633" s="13" t="s">
        <v>667</v>
      </c>
      <c r="B633" s="13" t="s">
        <v>18</v>
      </c>
      <c r="C633" s="13" t="s">
        <v>19</v>
      </c>
      <c r="D633" s="13" t="s">
        <v>27</v>
      </c>
      <c r="E633" s="13" t="s">
        <v>31</v>
      </c>
      <c r="F633" s="13" t="s">
        <v>28</v>
      </c>
      <c r="G633" s="13">
        <v>78.31</v>
      </c>
      <c r="H633" s="13">
        <v>3</v>
      </c>
      <c r="I633" s="13">
        <v>11.746499999999999</v>
      </c>
      <c r="J633">
        <v>246.6765</v>
      </c>
      <c r="K633" s="1">
        <v>43529</v>
      </c>
      <c r="L633" s="2">
        <v>0.69305555555555554</v>
      </c>
      <c r="M633" t="s">
        <v>23</v>
      </c>
      <c r="N633">
        <v>234.93</v>
      </c>
      <c r="O633">
        <v>4.7619047620000003</v>
      </c>
      <c r="P633">
        <v>11.746499999999999</v>
      </c>
      <c r="Q633">
        <v>5.4</v>
      </c>
    </row>
    <row r="634" spans="1:17" x14ac:dyDescent="0.35">
      <c r="A634" s="13" t="s">
        <v>668</v>
      </c>
      <c r="B634" s="13" t="s">
        <v>18</v>
      </c>
      <c r="C634" s="13" t="s">
        <v>19</v>
      </c>
      <c r="D634" s="13" t="s">
        <v>20</v>
      </c>
      <c r="E634" s="13" t="s">
        <v>31</v>
      </c>
      <c r="F634" s="13" t="s">
        <v>44</v>
      </c>
      <c r="G634" s="13">
        <v>83.77</v>
      </c>
      <c r="H634" s="13">
        <v>2</v>
      </c>
      <c r="I634" s="13">
        <v>8.3770000000000007</v>
      </c>
      <c r="J634">
        <v>175.917</v>
      </c>
      <c r="K634" s="1">
        <v>43480</v>
      </c>
      <c r="L634" s="2">
        <v>0.45416666666666666</v>
      </c>
      <c r="M634" t="s">
        <v>33</v>
      </c>
      <c r="N634">
        <v>167.54</v>
      </c>
      <c r="O634">
        <v>4.7619047620000003</v>
      </c>
      <c r="P634">
        <v>8.3770000000000007</v>
      </c>
      <c r="Q634">
        <v>7</v>
      </c>
    </row>
    <row r="635" spans="1:17" x14ac:dyDescent="0.35">
      <c r="A635" s="13" t="s">
        <v>669</v>
      </c>
      <c r="B635" s="13" t="s">
        <v>42</v>
      </c>
      <c r="C635" s="13" t="s">
        <v>43</v>
      </c>
      <c r="D635" s="13" t="s">
        <v>27</v>
      </c>
      <c r="E635" s="13" t="s">
        <v>31</v>
      </c>
      <c r="F635" s="13" t="s">
        <v>32</v>
      </c>
      <c r="G635" s="13">
        <v>99.7</v>
      </c>
      <c r="H635" s="13">
        <v>3</v>
      </c>
      <c r="I635" s="13">
        <v>14.955</v>
      </c>
      <c r="J635">
        <v>314.05500000000001</v>
      </c>
      <c r="K635" s="1">
        <v>43542</v>
      </c>
      <c r="L635" s="2">
        <v>0.47847222222222219</v>
      </c>
      <c r="M635" t="s">
        <v>23</v>
      </c>
      <c r="N635">
        <v>299.10000000000002</v>
      </c>
      <c r="O635">
        <v>4.7619047620000003</v>
      </c>
      <c r="P635">
        <v>14.955</v>
      </c>
      <c r="Q635">
        <v>4.7</v>
      </c>
    </row>
    <row r="636" spans="1:17" x14ac:dyDescent="0.35">
      <c r="A636" s="13" t="s">
        <v>670</v>
      </c>
      <c r="B636" s="13" t="s">
        <v>42</v>
      </c>
      <c r="C636" s="13" t="s">
        <v>43</v>
      </c>
      <c r="D636" s="13" t="s">
        <v>20</v>
      </c>
      <c r="E636" s="13" t="s">
        <v>31</v>
      </c>
      <c r="F636" s="13" t="s">
        <v>44</v>
      </c>
      <c r="G636" s="13">
        <v>79.91</v>
      </c>
      <c r="H636" s="13">
        <v>3</v>
      </c>
      <c r="I636" s="13">
        <v>11.986499999999999</v>
      </c>
      <c r="J636">
        <v>251.7165</v>
      </c>
      <c r="K636" s="1">
        <v>43544</v>
      </c>
      <c r="L636" s="2">
        <v>0.81111111111111101</v>
      </c>
      <c r="M636" t="s">
        <v>33</v>
      </c>
      <c r="N636">
        <v>239.73</v>
      </c>
      <c r="O636">
        <v>4.7619047620000003</v>
      </c>
      <c r="P636">
        <v>11.986499999999999</v>
      </c>
      <c r="Q636">
        <v>5</v>
      </c>
    </row>
    <row r="637" spans="1:17" x14ac:dyDescent="0.35">
      <c r="A637" s="13" t="s">
        <v>671</v>
      </c>
      <c r="B637" s="13" t="s">
        <v>42</v>
      </c>
      <c r="C637" s="13" t="s">
        <v>43</v>
      </c>
      <c r="D637" s="13" t="s">
        <v>20</v>
      </c>
      <c r="E637" s="13" t="s">
        <v>31</v>
      </c>
      <c r="F637" s="13" t="s">
        <v>22</v>
      </c>
      <c r="G637" s="13">
        <v>66.47</v>
      </c>
      <c r="H637" s="13">
        <v>10</v>
      </c>
      <c r="I637" s="13">
        <v>33.234999999999999</v>
      </c>
      <c r="J637">
        <v>697.93499999999995</v>
      </c>
      <c r="K637" s="1">
        <v>43480</v>
      </c>
      <c r="L637" s="2">
        <v>0.62569444444444444</v>
      </c>
      <c r="M637" t="s">
        <v>33</v>
      </c>
      <c r="N637">
        <v>664.7</v>
      </c>
      <c r="O637">
        <v>4.7619047620000003</v>
      </c>
      <c r="P637">
        <v>33.234999999999999</v>
      </c>
      <c r="Q637">
        <v>5</v>
      </c>
    </row>
    <row r="638" spans="1:17" x14ac:dyDescent="0.35">
      <c r="A638" s="13" t="s">
        <v>672</v>
      </c>
      <c r="B638" s="13" t="s">
        <v>18</v>
      </c>
      <c r="C638" s="13" t="s">
        <v>19</v>
      </c>
      <c r="D638" s="13" t="s">
        <v>27</v>
      </c>
      <c r="E638" s="13" t="s">
        <v>31</v>
      </c>
      <c r="F638" s="13" t="s">
        <v>22</v>
      </c>
      <c r="G638" s="13">
        <v>28.95</v>
      </c>
      <c r="H638" s="13">
        <v>7</v>
      </c>
      <c r="I638" s="13">
        <v>10.1325</v>
      </c>
      <c r="J638">
        <v>212.7825</v>
      </c>
      <c r="K638" s="1">
        <v>43527</v>
      </c>
      <c r="L638" s="2">
        <v>0.85486111111111107</v>
      </c>
      <c r="M638" t="s">
        <v>33</v>
      </c>
      <c r="N638">
        <v>202.65</v>
      </c>
      <c r="O638">
        <v>4.7619047620000003</v>
      </c>
      <c r="P638">
        <v>10.1325</v>
      </c>
      <c r="Q638">
        <v>6</v>
      </c>
    </row>
    <row r="639" spans="1:17" x14ac:dyDescent="0.35">
      <c r="A639" s="13" t="s">
        <v>673</v>
      </c>
      <c r="B639" s="13" t="s">
        <v>25</v>
      </c>
      <c r="C639" s="13" t="s">
        <v>26</v>
      </c>
      <c r="D639" s="13" t="s">
        <v>27</v>
      </c>
      <c r="E639" s="13" t="s">
        <v>21</v>
      </c>
      <c r="F639" s="13" t="s">
        <v>28</v>
      </c>
      <c r="G639" s="13">
        <v>46.2</v>
      </c>
      <c r="H639" s="13">
        <v>1</v>
      </c>
      <c r="I639" s="13">
        <v>2.31</v>
      </c>
      <c r="J639">
        <v>48.51</v>
      </c>
      <c r="K639" s="1">
        <v>43543</v>
      </c>
      <c r="L639" s="2">
        <v>0.51111111111111118</v>
      </c>
      <c r="M639" t="s">
        <v>29</v>
      </c>
      <c r="N639">
        <v>46.2</v>
      </c>
      <c r="O639">
        <v>4.7619047620000003</v>
      </c>
      <c r="P639">
        <v>2.31</v>
      </c>
      <c r="Q639">
        <v>6.3</v>
      </c>
    </row>
    <row r="640" spans="1:17" x14ac:dyDescent="0.35">
      <c r="A640" s="13" t="s">
        <v>674</v>
      </c>
      <c r="B640" s="13" t="s">
        <v>42</v>
      </c>
      <c r="C640" s="13" t="s">
        <v>43</v>
      </c>
      <c r="D640" s="13" t="s">
        <v>20</v>
      </c>
      <c r="E640" s="13" t="s">
        <v>21</v>
      </c>
      <c r="F640" s="13" t="s">
        <v>44</v>
      </c>
      <c r="G640" s="13">
        <v>17.63</v>
      </c>
      <c r="H640" s="13">
        <v>5</v>
      </c>
      <c r="I640" s="13">
        <v>4.4074999999999998</v>
      </c>
      <c r="J640">
        <v>92.557500000000005</v>
      </c>
      <c r="K640" s="1">
        <v>43532</v>
      </c>
      <c r="L640" s="2">
        <v>0.64374999999999993</v>
      </c>
      <c r="M640" t="s">
        <v>29</v>
      </c>
      <c r="N640">
        <v>88.15</v>
      </c>
      <c r="O640">
        <v>4.7619047620000003</v>
      </c>
      <c r="P640">
        <v>4.4074999999999998</v>
      </c>
      <c r="Q640">
        <v>8.5</v>
      </c>
    </row>
    <row r="641" spans="1:17" x14ac:dyDescent="0.35">
      <c r="A641" s="13" t="s">
        <v>675</v>
      </c>
      <c r="B641" s="13" t="s">
        <v>42</v>
      </c>
      <c r="C641" s="13" t="s">
        <v>43</v>
      </c>
      <c r="D641" s="13" t="s">
        <v>27</v>
      </c>
      <c r="E641" s="13" t="s">
        <v>31</v>
      </c>
      <c r="F641" s="13" t="s">
        <v>46</v>
      </c>
      <c r="G641" s="13">
        <v>52.42</v>
      </c>
      <c r="H641" s="13">
        <v>3</v>
      </c>
      <c r="I641" s="13">
        <v>7.8630000000000004</v>
      </c>
      <c r="J641">
        <v>165.12299999999999</v>
      </c>
      <c r="K641" s="1">
        <v>43523</v>
      </c>
      <c r="L641" s="2">
        <v>0.73333333333333339</v>
      </c>
      <c r="M641" t="s">
        <v>23</v>
      </c>
      <c r="N641">
        <v>157.26</v>
      </c>
      <c r="O641">
        <v>4.7619047620000003</v>
      </c>
      <c r="P641">
        <v>7.8630000000000004</v>
      </c>
      <c r="Q641">
        <v>7.5</v>
      </c>
    </row>
    <row r="642" spans="1:17" x14ac:dyDescent="0.35">
      <c r="A642" s="13" t="s">
        <v>676</v>
      </c>
      <c r="B642" s="13" t="s">
        <v>42</v>
      </c>
      <c r="C642" s="13" t="s">
        <v>43</v>
      </c>
      <c r="D642" s="13" t="s">
        <v>20</v>
      </c>
      <c r="E642" s="13" t="s">
        <v>21</v>
      </c>
      <c r="F642" s="13" t="s">
        <v>44</v>
      </c>
      <c r="G642" s="13">
        <v>98.79</v>
      </c>
      <c r="H642" s="13">
        <v>3</v>
      </c>
      <c r="I642" s="13">
        <v>14.8185</v>
      </c>
      <c r="J642">
        <v>311.18849999999998</v>
      </c>
      <c r="K642" s="1">
        <v>43519</v>
      </c>
      <c r="L642" s="2">
        <v>0.83333333333333337</v>
      </c>
      <c r="M642" t="s">
        <v>23</v>
      </c>
      <c r="N642">
        <v>296.37</v>
      </c>
      <c r="O642">
        <v>4.7619047620000003</v>
      </c>
      <c r="P642">
        <v>14.8185</v>
      </c>
      <c r="Q642">
        <v>6.4</v>
      </c>
    </row>
    <row r="643" spans="1:17" x14ac:dyDescent="0.35">
      <c r="A643" s="13" t="s">
        <v>677</v>
      </c>
      <c r="B643" s="13" t="s">
        <v>25</v>
      </c>
      <c r="C643" s="13" t="s">
        <v>26</v>
      </c>
      <c r="D643" s="13" t="s">
        <v>20</v>
      </c>
      <c r="E643" s="13" t="s">
        <v>21</v>
      </c>
      <c r="F643" s="13" t="s">
        <v>28</v>
      </c>
      <c r="G643" s="13">
        <v>88.55</v>
      </c>
      <c r="H643" s="13">
        <v>8</v>
      </c>
      <c r="I643" s="13">
        <v>35.42</v>
      </c>
      <c r="J643">
        <v>743.82</v>
      </c>
      <c r="K643" s="1">
        <v>43543</v>
      </c>
      <c r="L643" s="2">
        <v>0.64513888888888882</v>
      </c>
      <c r="M643" t="s">
        <v>23</v>
      </c>
      <c r="N643">
        <v>708.4</v>
      </c>
      <c r="O643">
        <v>4.7619047620000003</v>
      </c>
      <c r="P643">
        <v>35.42</v>
      </c>
      <c r="Q643">
        <v>4.7</v>
      </c>
    </row>
    <row r="644" spans="1:17" x14ac:dyDescent="0.35">
      <c r="A644" s="13" t="s">
        <v>678</v>
      </c>
      <c r="B644" s="13" t="s">
        <v>42</v>
      </c>
      <c r="C644" s="13" t="s">
        <v>43</v>
      </c>
      <c r="D644" s="13" t="s">
        <v>20</v>
      </c>
      <c r="E644" s="13" t="s">
        <v>31</v>
      </c>
      <c r="F644" s="13" t="s">
        <v>28</v>
      </c>
      <c r="G644" s="13">
        <v>55.67</v>
      </c>
      <c r="H644" s="13">
        <v>2</v>
      </c>
      <c r="I644" s="13">
        <v>5.5670000000000002</v>
      </c>
      <c r="J644">
        <v>116.907</v>
      </c>
      <c r="K644" s="1">
        <v>43551</v>
      </c>
      <c r="L644" s="2">
        <v>0.63055555555555554</v>
      </c>
      <c r="M644" t="s">
        <v>23</v>
      </c>
      <c r="N644">
        <v>111.34</v>
      </c>
      <c r="O644">
        <v>4.7619047620000003</v>
      </c>
      <c r="P644">
        <v>5.5670000000000002</v>
      </c>
      <c r="Q644">
        <v>6</v>
      </c>
    </row>
    <row r="645" spans="1:17" x14ac:dyDescent="0.35">
      <c r="A645" s="13" t="s">
        <v>679</v>
      </c>
      <c r="B645" s="13" t="s">
        <v>25</v>
      </c>
      <c r="C645" s="13" t="s">
        <v>26</v>
      </c>
      <c r="D645" s="13" t="s">
        <v>20</v>
      </c>
      <c r="E645" s="13" t="s">
        <v>21</v>
      </c>
      <c r="F645" s="13" t="s">
        <v>44</v>
      </c>
      <c r="G645" s="13">
        <v>72.52</v>
      </c>
      <c r="H645" s="13">
        <v>8</v>
      </c>
      <c r="I645" s="13">
        <v>29.007999999999999</v>
      </c>
      <c r="J645">
        <v>609.16800000000001</v>
      </c>
      <c r="K645" s="1">
        <v>43554</v>
      </c>
      <c r="L645" s="2">
        <v>0.80972222222222223</v>
      </c>
      <c r="M645" t="s">
        <v>33</v>
      </c>
      <c r="N645">
        <v>580.16</v>
      </c>
      <c r="O645">
        <v>4.7619047620000003</v>
      </c>
      <c r="P645">
        <v>29.007999999999999</v>
      </c>
      <c r="Q645">
        <v>4</v>
      </c>
    </row>
    <row r="646" spans="1:17" x14ac:dyDescent="0.35">
      <c r="A646" s="13" t="s">
        <v>680</v>
      </c>
      <c r="B646" s="13" t="s">
        <v>25</v>
      </c>
      <c r="C646" s="13" t="s">
        <v>26</v>
      </c>
      <c r="D646" s="13" t="s">
        <v>20</v>
      </c>
      <c r="E646" s="13" t="s">
        <v>31</v>
      </c>
      <c r="F646" s="13" t="s">
        <v>28</v>
      </c>
      <c r="G646" s="13">
        <v>12.05</v>
      </c>
      <c r="H646" s="13">
        <v>5</v>
      </c>
      <c r="I646" s="13">
        <v>3.0125000000000002</v>
      </c>
      <c r="J646">
        <v>63.262500000000003</v>
      </c>
      <c r="K646" s="1">
        <v>43512</v>
      </c>
      <c r="L646" s="2">
        <v>0.66180555555555554</v>
      </c>
      <c r="M646" t="s">
        <v>23</v>
      </c>
      <c r="N646">
        <v>60.25</v>
      </c>
      <c r="O646">
        <v>4.7619047620000003</v>
      </c>
      <c r="P646">
        <v>3.0125000000000002</v>
      </c>
      <c r="Q646">
        <v>5.5</v>
      </c>
    </row>
    <row r="647" spans="1:17" x14ac:dyDescent="0.35">
      <c r="A647" s="13" t="s">
        <v>681</v>
      </c>
      <c r="B647" s="13" t="s">
        <v>18</v>
      </c>
      <c r="C647" s="13" t="s">
        <v>19</v>
      </c>
      <c r="D647" s="13" t="s">
        <v>20</v>
      </c>
      <c r="E647" s="13" t="s">
        <v>31</v>
      </c>
      <c r="F647" s="13" t="s">
        <v>32</v>
      </c>
      <c r="G647" s="13">
        <v>19.36</v>
      </c>
      <c r="H647" s="13">
        <v>9</v>
      </c>
      <c r="I647" s="13">
        <v>8.7119999999999997</v>
      </c>
      <c r="J647">
        <v>182.952</v>
      </c>
      <c r="K647" s="1">
        <v>43483</v>
      </c>
      <c r="L647" s="2">
        <v>0.77986111111111101</v>
      </c>
      <c r="M647" t="s">
        <v>23</v>
      </c>
      <c r="N647">
        <v>174.24</v>
      </c>
      <c r="O647">
        <v>4.7619047620000003</v>
      </c>
      <c r="P647">
        <v>8.7119999999999997</v>
      </c>
      <c r="Q647">
        <v>8.6999999999999993</v>
      </c>
    </row>
    <row r="648" spans="1:17" x14ac:dyDescent="0.35">
      <c r="A648" s="13" t="s">
        <v>682</v>
      </c>
      <c r="B648" s="13" t="s">
        <v>25</v>
      </c>
      <c r="C648" s="13" t="s">
        <v>26</v>
      </c>
      <c r="D648" s="13" t="s">
        <v>27</v>
      </c>
      <c r="E648" s="13" t="s">
        <v>31</v>
      </c>
      <c r="F648" s="13" t="s">
        <v>22</v>
      </c>
      <c r="G648" s="13">
        <v>70.209999999999994</v>
      </c>
      <c r="H648" s="13">
        <v>6</v>
      </c>
      <c r="I648" s="13">
        <v>21.062999999999999</v>
      </c>
      <c r="J648">
        <v>442.32299999999998</v>
      </c>
      <c r="K648" s="1">
        <v>43554</v>
      </c>
      <c r="L648" s="2">
        <v>0.62361111111111112</v>
      </c>
      <c r="M648" t="s">
        <v>29</v>
      </c>
      <c r="N648">
        <v>421.26</v>
      </c>
      <c r="O648">
        <v>4.7619047620000003</v>
      </c>
      <c r="P648">
        <v>21.062999999999999</v>
      </c>
      <c r="Q648">
        <v>7.4</v>
      </c>
    </row>
    <row r="649" spans="1:17" x14ac:dyDescent="0.35">
      <c r="A649" s="13" t="s">
        <v>683</v>
      </c>
      <c r="B649" s="13" t="s">
        <v>42</v>
      </c>
      <c r="C649" s="13" t="s">
        <v>43</v>
      </c>
      <c r="D649" s="13" t="s">
        <v>20</v>
      </c>
      <c r="E649" s="13" t="s">
        <v>31</v>
      </c>
      <c r="F649" s="13" t="s">
        <v>46</v>
      </c>
      <c r="G649" s="13">
        <v>33.630000000000003</v>
      </c>
      <c r="H649" s="13">
        <v>1</v>
      </c>
      <c r="I649" s="13">
        <v>1.6815</v>
      </c>
      <c r="J649">
        <v>35.311500000000002</v>
      </c>
      <c r="K649" s="1">
        <v>43544</v>
      </c>
      <c r="L649" s="2">
        <v>0.82986111111111116</v>
      </c>
      <c r="M649" t="s">
        <v>29</v>
      </c>
      <c r="N649">
        <v>33.630000000000003</v>
      </c>
      <c r="O649">
        <v>4.7619047620000003</v>
      </c>
      <c r="P649">
        <v>1.6815</v>
      </c>
      <c r="Q649">
        <v>5.6</v>
      </c>
    </row>
    <row r="650" spans="1:17" x14ac:dyDescent="0.35">
      <c r="A650" s="13" t="s">
        <v>684</v>
      </c>
      <c r="B650" s="13" t="s">
        <v>25</v>
      </c>
      <c r="C650" s="13" t="s">
        <v>26</v>
      </c>
      <c r="D650" s="13" t="s">
        <v>20</v>
      </c>
      <c r="E650" s="13" t="s">
        <v>21</v>
      </c>
      <c r="F650" s="13" t="s">
        <v>36</v>
      </c>
      <c r="G650" s="13">
        <v>15.49</v>
      </c>
      <c r="H650" s="13">
        <v>2</v>
      </c>
      <c r="I650" s="13">
        <v>1.5489999999999999</v>
      </c>
      <c r="J650">
        <v>32.529000000000003</v>
      </c>
      <c r="K650" s="1">
        <v>43481</v>
      </c>
      <c r="L650" s="2">
        <v>0.63194444444444442</v>
      </c>
      <c r="M650" t="s">
        <v>29</v>
      </c>
      <c r="N650">
        <v>30.98</v>
      </c>
      <c r="O650">
        <v>4.7619047620000003</v>
      </c>
      <c r="P650">
        <v>1.5489999999999999</v>
      </c>
      <c r="Q650">
        <v>6.3</v>
      </c>
    </row>
    <row r="651" spans="1:17" x14ac:dyDescent="0.35">
      <c r="A651" s="13" t="s">
        <v>685</v>
      </c>
      <c r="B651" s="13" t="s">
        <v>25</v>
      </c>
      <c r="C651" s="13" t="s">
        <v>26</v>
      </c>
      <c r="D651" s="13" t="s">
        <v>27</v>
      </c>
      <c r="E651" s="13" t="s">
        <v>31</v>
      </c>
      <c r="F651" s="13" t="s">
        <v>28</v>
      </c>
      <c r="G651" s="13">
        <v>24.74</v>
      </c>
      <c r="H651" s="13">
        <v>10</v>
      </c>
      <c r="I651" s="13">
        <v>12.37</v>
      </c>
      <c r="J651">
        <v>259.77</v>
      </c>
      <c r="K651" s="1">
        <v>43520</v>
      </c>
      <c r="L651" s="2">
        <v>0.6972222222222223</v>
      </c>
      <c r="M651" t="s">
        <v>29</v>
      </c>
      <c r="N651">
        <v>247.4</v>
      </c>
      <c r="O651">
        <v>4.7619047620000003</v>
      </c>
      <c r="P651">
        <v>12.37</v>
      </c>
      <c r="Q651">
        <v>7.1</v>
      </c>
    </row>
    <row r="652" spans="1:17" x14ac:dyDescent="0.35">
      <c r="A652" s="13" t="s">
        <v>686</v>
      </c>
      <c r="B652" s="13" t="s">
        <v>42</v>
      </c>
      <c r="C652" s="13" t="s">
        <v>43</v>
      </c>
      <c r="D652" s="13" t="s">
        <v>27</v>
      </c>
      <c r="E652" s="13" t="s">
        <v>31</v>
      </c>
      <c r="F652" s="13" t="s">
        <v>28</v>
      </c>
      <c r="G652" s="13">
        <v>75.66</v>
      </c>
      <c r="H652" s="13">
        <v>5</v>
      </c>
      <c r="I652" s="13">
        <v>18.914999999999999</v>
      </c>
      <c r="J652">
        <v>397.21499999999997</v>
      </c>
      <c r="K652" s="1">
        <v>43480</v>
      </c>
      <c r="L652" s="2">
        <v>0.76527777777777783</v>
      </c>
      <c r="M652" t="s">
        <v>23</v>
      </c>
      <c r="N652">
        <v>378.3</v>
      </c>
      <c r="O652">
        <v>4.7619047620000003</v>
      </c>
      <c r="P652">
        <v>18.914999999999999</v>
      </c>
      <c r="Q652">
        <v>7.8</v>
      </c>
    </row>
    <row r="653" spans="1:17" x14ac:dyDescent="0.35">
      <c r="A653" s="13" t="s">
        <v>687</v>
      </c>
      <c r="B653" s="13" t="s">
        <v>42</v>
      </c>
      <c r="C653" s="13" t="s">
        <v>43</v>
      </c>
      <c r="D653" s="13" t="s">
        <v>27</v>
      </c>
      <c r="E653" s="13" t="s">
        <v>21</v>
      </c>
      <c r="F653" s="13" t="s">
        <v>22</v>
      </c>
      <c r="G653" s="13">
        <v>55.81</v>
      </c>
      <c r="H653" s="13">
        <v>6</v>
      </c>
      <c r="I653" s="13">
        <v>16.742999999999999</v>
      </c>
      <c r="J653">
        <v>351.60300000000001</v>
      </c>
      <c r="K653" s="1">
        <v>43487</v>
      </c>
      <c r="L653" s="2">
        <v>0.49444444444444446</v>
      </c>
      <c r="M653" t="s">
        <v>29</v>
      </c>
      <c r="N653">
        <v>334.86</v>
      </c>
      <c r="O653">
        <v>4.7619047620000003</v>
      </c>
      <c r="P653">
        <v>16.742999999999999</v>
      </c>
      <c r="Q653">
        <v>9.9</v>
      </c>
    </row>
    <row r="654" spans="1:17" x14ac:dyDescent="0.35">
      <c r="A654" s="13" t="s">
        <v>688</v>
      </c>
      <c r="B654" s="13" t="s">
        <v>18</v>
      </c>
      <c r="C654" s="13" t="s">
        <v>19</v>
      </c>
      <c r="D654" s="13" t="s">
        <v>20</v>
      </c>
      <c r="E654" s="13" t="s">
        <v>31</v>
      </c>
      <c r="F654" s="13" t="s">
        <v>32</v>
      </c>
      <c r="G654" s="13">
        <v>72.78</v>
      </c>
      <c r="H654" s="13">
        <v>10</v>
      </c>
      <c r="I654" s="13">
        <v>36.39</v>
      </c>
      <c r="J654">
        <v>764.19</v>
      </c>
      <c r="K654" s="1">
        <v>43499</v>
      </c>
      <c r="L654" s="2">
        <v>0.72499999999999998</v>
      </c>
      <c r="M654" t="s">
        <v>29</v>
      </c>
      <c r="N654">
        <v>727.8</v>
      </c>
      <c r="O654">
        <v>4.7619047620000003</v>
      </c>
      <c r="P654">
        <v>36.39</v>
      </c>
      <c r="Q654">
        <v>7.3</v>
      </c>
    </row>
    <row r="655" spans="1:17" x14ac:dyDescent="0.35">
      <c r="A655" s="13" t="s">
        <v>689</v>
      </c>
      <c r="B655" s="13" t="s">
        <v>42</v>
      </c>
      <c r="C655" s="13" t="s">
        <v>43</v>
      </c>
      <c r="D655" s="13" t="s">
        <v>20</v>
      </c>
      <c r="E655" s="13" t="s">
        <v>31</v>
      </c>
      <c r="F655" s="13" t="s">
        <v>36</v>
      </c>
      <c r="G655" s="13">
        <v>37.32</v>
      </c>
      <c r="H655" s="13">
        <v>9</v>
      </c>
      <c r="I655" s="13">
        <v>16.794</v>
      </c>
      <c r="J655">
        <v>352.67399999999998</v>
      </c>
      <c r="K655" s="1">
        <v>43530</v>
      </c>
      <c r="L655" s="2">
        <v>0.64652777777777781</v>
      </c>
      <c r="M655" t="s">
        <v>23</v>
      </c>
      <c r="N655">
        <v>335.88</v>
      </c>
      <c r="O655">
        <v>4.7619047620000003</v>
      </c>
      <c r="P655">
        <v>16.794</v>
      </c>
      <c r="Q655">
        <v>5.0999999999999996</v>
      </c>
    </row>
    <row r="656" spans="1:17" x14ac:dyDescent="0.35">
      <c r="A656" s="13" t="s">
        <v>690</v>
      </c>
      <c r="B656" s="13" t="s">
        <v>42</v>
      </c>
      <c r="C656" s="13" t="s">
        <v>43</v>
      </c>
      <c r="D656" s="13" t="s">
        <v>20</v>
      </c>
      <c r="E656" s="13" t="s">
        <v>31</v>
      </c>
      <c r="F656" s="13" t="s">
        <v>46</v>
      </c>
      <c r="G656" s="13">
        <v>60.18</v>
      </c>
      <c r="H656" s="13">
        <v>4</v>
      </c>
      <c r="I656" s="13">
        <v>12.036</v>
      </c>
      <c r="J656">
        <v>252.756</v>
      </c>
      <c r="K656" s="1">
        <v>43512</v>
      </c>
      <c r="L656" s="2">
        <v>0.75277777777777777</v>
      </c>
      <c r="M656" t="s">
        <v>33</v>
      </c>
      <c r="N656">
        <v>240.72</v>
      </c>
      <c r="O656">
        <v>4.7619047620000003</v>
      </c>
      <c r="P656">
        <v>12.036</v>
      </c>
      <c r="Q656">
        <v>9.4</v>
      </c>
    </row>
    <row r="657" spans="1:17" x14ac:dyDescent="0.35">
      <c r="A657" s="13" t="s">
        <v>691</v>
      </c>
      <c r="B657" s="13" t="s">
        <v>18</v>
      </c>
      <c r="C657" s="13" t="s">
        <v>19</v>
      </c>
      <c r="D657" s="13" t="s">
        <v>27</v>
      </c>
      <c r="E657" s="13" t="s">
        <v>21</v>
      </c>
      <c r="F657" s="13" t="s">
        <v>28</v>
      </c>
      <c r="G657" s="13">
        <v>15.69</v>
      </c>
      <c r="H657" s="13">
        <v>3</v>
      </c>
      <c r="I657" s="13">
        <v>2.3534999999999999</v>
      </c>
      <c r="J657">
        <v>49.423499999999997</v>
      </c>
      <c r="K657" s="1">
        <v>43538</v>
      </c>
      <c r="L657" s="2">
        <v>0.59236111111111112</v>
      </c>
      <c r="M657" t="s">
        <v>33</v>
      </c>
      <c r="N657">
        <v>47.07</v>
      </c>
      <c r="O657">
        <v>4.7619047620000003</v>
      </c>
      <c r="P657">
        <v>2.3534999999999999</v>
      </c>
      <c r="Q657">
        <v>5.8</v>
      </c>
    </row>
    <row r="658" spans="1:17" x14ac:dyDescent="0.35">
      <c r="A658" s="13" t="s">
        <v>692</v>
      </c>
      <c r="B658" s="13" t="s">
        <v>25</v>
      </c>
      <c r="C658" s="13" t="s">
        <v>26</v>
      </c>
      <c r="D658" s="13" t="s">
        <v>27</v>
      </c>
      <c r="E658" s="13" t="s">
        <v>21</v>
      </c>
      <c r="F658" s="13" t="s">
        <v>28</v>
      </c>
      <c r="G658" s="13">
        <v>99.69</v>
      </c>
      <c r="H658" s="13">
        <v>1</v>
      </c>
      <c r="I658" s="13">
        <v>4.9844999999999997</v>
      </c>
      <c r="J658">
        <v>104.67449999999999</v>
      </c>
      <c r="K658" s="1">
        <v>43523</v>
      </c>
      <c r="L658" s="2">
        <v>0.43263888888888885</v>
      </c>
      <c r="M658" t="s">
        <v>33</v>
      </c>
      <c r="N658">
        <v>99.69</v>
      </c>
      <c r="O658">
        <v>4.7619047620000003</v>
      </c>
      <c r="P658">
        <v>4.9844999999999997</v>
      </c>
      <c r="Q658">
        <v>8</v>
      </c>
    </row>
    <row r="659" spans="1:17" x14ac:dyDescent="0.35">
      <c r="A659" s="13" t="s">
        <v>693</v>
      </c>
      <c r="B659" s="13" t="s">
        <v>18</v>
      </c>
      <c r="C659" s="13" t="s">
        <v>19</v>
      </c>
      <c r="D659" s="13" t="s">
        <v>20</v>
      </c>
      <c r="E659" s="13" t="s">
        <v>21</v>
      </c>
      <c r="F659" s="13" t="s">
        <v>46</v>
      </c>
      <c r="G659" s="13">
        <v>88.15</v>
      </c>
      <c r="H659" s="13">
        <v>3</v>
      </c>
      <c r="I659" s="13">
        <v>13.2225</v>
      </c>
      <c r="J659">
        <v>277.67250000000001</v>
      </c>
      <c r="K659" s="1">
        <v>43483</v>
      </c>
      <c r="L659" s="2">
        <v>0.42430555555555555</v>
      </c>
      <c r="M659" t="s">
        <v>23</v>
      </c>
      <c r="N659">
        <v>264.45</v>
      </c>
      <c r="O659">
        <v>4.7619047620000003</v>
      </c>
      <c r="P659">
        <v>13.2225</v>
      </c>
      <c r="Q659">
        <v>7.9</v>
      </c>
    </row>
    <row r="660" spans="1:17" x14ac:dyDescent="0.35">
      <c r="A660" s="13" t="s">
        <v>694</v>
      </c>
      <c r="B660" s="13" t="s">
        <v>18</v>
      </c>
      <c r="C660" s="13" t="s">
        <v>19</v>
      </c>
      <c r="D660" s="13" t="s">
        <v>20</v>
      </c>
      <c r="E660" s="13" t="s">
        <v>21</v>
      </c>
      <c r="F660" s="13" t="s">
        <v>36</v>
      </c>
      <c r="G660" s="13">
        <v>27.93</v>
      </c>
      <c r="H660" s="13">
        <v>5</v>
      </c>
      <c r="I660" s="13">
        <v>6.9824999999999999</v>
      </c>
      <c r="J660">
        <v>146.63249999999999</v>
      </c>
      <c r="K660" s="1">
        <v>43494</v>
      </c>
      <c r="L660" s="2">
        <v>0.65833333333333333</v>
      </c>
      <c r="M660" t="s">
        <v>29</v>
      </c>
      <c r="N660">
        <v>139.65</v>
      </c>
      <c r="O660">
        <v>4.7619047620000003</v>
      </c>
      <c r="P660">
        <v>6.9824999999999999</v>
      </c>
      <c r="Q660">
        <v>5.9</v>
      </c>
    </row>
    <row r="661" spans="1:17" x14ac:dyDescent="0.35">
      <c r="A661" s="13" t="s">
        <v>695</v>
      </c>
      <c r="B661" s="13" t="s">
        <v>18</v>
      </c>
      <c r="C661" s="13" t="s">
        <v>19</v>
      </c>
      <c r="D661" s="13" t="s">
        <v>20</v>
      </c>
      <c r="E661" s="13" t="s">
        <v>31</v>
      </c>
      <c r="F661" s="13" t="s">
        <v>46</v>
      </c>
      <c r="G661" s="13">
        <v>55.45</v>
      </c>
      <c r="H661" s="13">
        <v>1</v>
      </c>
      <c r="I661" s="13">
        <v>2.7725</v>
      </c>
      <c r="J661">
        <v>58.222499999999997</v>
      </c>
      <c r="K661" s="1">
        <v>43522</v>
      </c>
      <c r="L661" s="2">
        <v>0.7402777777777777</v>
      </c>
      <c r="M661" t="s">
        <v>33</v>
      </c>
      <c r="N661">
        <v>55.45</v>
      </c>
      <c r="O661">
        <v>4.7619047620000003</v>
      </c>
      <c r="P661">
        <v>2.7725</v>
      </c>
      <c r="Q661">
        <v>4.9000000000000004</v>
      </c>
    </row>
    <row r="662" spans="1:17" x14ac:dyDescent="0.35">
      <c r="A662" s="13" t="s">
        <v>696</v>
      </c>
      <c r="B662" s="13" t="s">
        <v>42</v>
      </c>
      <c r="C662" s="13" t="s">
        <v>43</v>
      </c>
      <c r="D662" s="13" t="s">
        <v>27</v>
      </c>
      <c r="E662" s="13" t="s">
        <v>21</v>
      </c>
      <c r="F662" s="13" t="s">
        <v>36</v>
      </c>
      <c r="G662" s="13">
        <v>42.97</v>
      </c>
      <c r="H662" s="13">
        <v>3</v>
      </c>
      <c r="I662" s="13">
        <v>6.4455</v>
      </c>
      <c r="J662">
        <v>135.35550000000001</v>
      </c>
      <c r="K662" s="1">
        <v>43499</v>
      </c>
      <c r="L662" s="2">
        <v>0.49027777777777781</v>
      </c>
      <c r="M662" t="s">
        <v>29</v>
      </c>
      <c r="N662">
        <v>128.91</v>
      </c>
      <c r="O662">
        <v>4.7619047620000003</v>
      </c>
      <c r="P662">
        <v>6.4455</v>
      </c>
      <c r="Q662">
        <v>9.3000000000000007</v>
      </c>
    </row>
    <row r="663" spans="1:17" x14ac:dyDescent="0.35">
      <c r="A663" s="13" t="s">
        <v>697</v>
      </c>
      <c r="B663" s="13" t="s">
        <v>25</v>
      </c>
      <c r="C663" s="13" t="s">
        <v>26</v>
      </c>
      <c r="D663" s="13" t="s">
        <v>20</v>
      </c>
      <c r="E663" s="13" t="s">
        <v>31</v>
      </c>
      <c r="F663" s="13" t="s">
        <v>36</v>
      </c>
      <c r="G663" s="13">
        <v>17.14</v>
      </c>
      <c r="H663" s="13">
        <v>7</v>
      </c>
      <c r="I663" s="13">
        <v>5.9989999999999997</v>
      </c>
      <c r="J663">
        <v>125.979</v>
      </c>
      <c r="K663" s="1">
        <v>43481</v>
      </c>
      <c r="L663" s="2">
        <v>0.50486111111111109</v>
      </c>
      <c r="M663" t="s">
        <v>33</v>
      </c>
      <c r="N663">
        <v>119.98</v>
      </c>
      <c r="O663">
        <v>4.7619047620000003</v>
      </c>
      <c r="P663">
        <v>5.9989999999999997</v>
      </c>
      <c r="Q663">
        <v>7.9</v>
      </c>
    </row>
    <row r="664" spans="1:17" x14ac:dyDescent="0.35">
      <c r="A664" s="13" t="s">
        <v>698</v>
      </c>
      <c r="B664" s="13" t="s">
        <v>42</v>
      </c>
      <c r="C664" s="13" t="s">
        <v>43</v>
      </c>
      <c r="D664" s="13" t="s">
        <v>20</v>
      </c>
      <c r="E664" s="13" t="s">
        <v>21</v>
      </c>
      <c r="F664" s="13" t="s">
        <v>46</v>
      </c>
      <c r="G664" s="13">
        <v>58.75</v>
      </c>
      <c r="H664" s="13">
        <v>6</v>
      </c>
      <c r="I664" s="13">
        <v>17.625</v>
      </c>
      <c r="J664">
        <v>370.125</v>
      </c>
      <c r="K664" s="1">
        <v>43548</v>
      </c>
      <c r="L664" s="2">
        <v>0.7597222222222223</v>
      </c>
      <c r="M664" t="s">
        <v>33</v>
      </c>
      <c r="N664">
        <v>352.5</v>
      </c>
      <c r="O664">
        <v>4.7619047620000003</v>
      </c>
      <c r="P664">
        <v>17.625</v>
      </c>
      <c r="Q664">
        <v>5.9</v>
      </c>
    </row>
    <row r="665" spans="1:17" x14ac:dyDescent="0.35">
      <c r="A665" s="13" t="s">
        <v>699</v>
      </c>
      <c r="B665" s="13" t="s">
        <v>25</v>
      </c>
      <c r="C665" s="13" t="s">
        <v>26</v>
      </c>
      <c r="D665" s="13" t="s">
        <v>20</v>
      </c>
      <c r="E665" s="13" t="s">
        <v>21</v>
      </c>
      <c r="F665" s="13" t="s">
        <v>44</v>
      </c>
      <c r="G665" s="13">
        <v>87.1</v>
      </c>
      <c r="H665" s="13">
        <v>10</v>
      </c>
      <c r="I665" s="13">
        <v>43.55</v>
      </c>
      <c r="J665">
        <v>914.55</v>
      </c>
      <c r="K665" s="1">
        <v>43508</v>
      </c>
      <c r="L665" s="2">
        <v>0.61458333333333337</v>
      </c>
      <c r="M665" t="s">
        <v>33</v>
      </c>
      <c r="N665">
        <v>871</v>
      </c>
      <c r="O665">
        <v>4.7619047620000003</v>
      </c>
      <c r="P665">
        <v>43.55</v>
      </c>
      <c r="Q665">
        <v>9.9</v>
      </c>
    </row>
    <row r="666" spans="1:17" x14ac:dyDescent="0.35">
      <c r="A666" s="13" t="s">
        <v>700</v>
      </c>
      <c r="B666" s="13" t="s">
        <v>25</v>
      </c>
      <c r="C666" s="13" t="s">
        <v>26</v>
      </c>
      <c r="D666" s="13" t="s">
        <v>27</v>
      </c>
      <c r="E666" s="13" t="s">
        <v>21</v>
      </c>
      <c r="F666" s="13" t="s">
        <v>36</v>
      </c>
      <c r="G666" s="13">
        <v>98.8</v>
      </c>
      <c r="H666" s="13">
        <v>2</v>
      </c>
      <c r="I666" s="13">
        <v>9.8800000000000008</v>
      </c>
      <c r="J666">
        <v>207.48</v>
      </c>
      <c r="K666" s="1">
        <v>43517</v>
      </c>
      <c r="L666" s="2">
        <v>0.48541666666666666</v>
      </c>
      <c r="M666" t="s">
        <v>29</v>
      </c>
      <c r="N666">
        <v>197.6</v>
      </c>
      <c r="O666">
        <v>4.7619047620000003</v>
      </c>
      <c r="P666">
        <v>9.8800000000000008</v>
      </c>
      <c r="Q666">
        <v>7.7</v>
      </c>
    </row>
    <row r="667" spans="1:17" x14ac:dyDescent="0.35">
      <c r="A667" s="13" t="s">
        <v>701</v>
      </c>
      <c r="B667" s="13" t="s">
        <v>18</v>
      </c>
      <c r="C667" s="13" t="s">
        <v>19</v>
      </c>
      <c r="D667" s="13" t="s">
        <v>27</v>
      </c>
      <c r="E667" s="13" t="s">
        <v>21</v>
      </c>
      <c r="F667" s="13" t="s">
        <v>46</v>
      </c>
      <c r="G667" s="13">
        <v>48.63</v>
      </c>
      <c r="H667" s="13">
        <v>4</v>
      </c>
      <c r="I667" s="13">
        <v>9.7260000000000009</v>
      </c>
      <c r="J667">
        <v>204.24600000000001</v>
      </c>
      <c r="K667" s="1">
        <v>43500</v>
      </c>
      <c r="L667" s="2">
        <v>0.65555555555555556</v>
      </c>
      <c r="M667" t="s">
        <v>23</v>
      </c>
      <c r="N667">
        <v>194.52</v>
      </c>
      <c r="O667">
        <v>4.7619047620000003</v>
      </c>
      <c r="P667">
        <v>9.7260000000000009</v>
      </c>
      <c r="Q667">
        <v>7.6</v>
      </c>
    </row>
    <row r="668" spans="1:17" x14ac:dyDescent="0.35">
      <c r="A668" s="13" t="s">
        <v>702</v>
      </c>
      <c r="B668" s="13" t="s">
        <v>42</v>
      </c>
      <c r="C668" s="13" t="s">
        <v>43</v>
      </c>
      <c r="D668" s="13" t="s">
        <v>20</v>
      </c>
      <c r="E668" s="13" t="s">
        <v>31</v>
      </c>
      <c r="F668" s="13" t="s">
        <v>44</v>
      </c>
      <c r="G668" s="13">
        <v>57.74</v>
      </c>
      <c r="H668" s="13">
        <v>3</v>
      </c>
      <c r="I668" s="13">
        <v>8.6609999999999996</v>
      </c>
      <c r="J668">
        <v>181.881</v>
      </c>
      <c r="K668" s="1">
        <v>43516</v>
      </c>
      <c r="L668" s="2">
        <v>0.54583333333333328</v>
      </c>
      <c r="M668" t="s">
        <v>23</v>
      </c>
      <c r="N668">
        <v>173.22</v>
      </c>
      <c r="O668">
        <v>4.7619047620000003</v>
      </c>
      <c r="P668">
        <v>8.6609999999999996</v>
      </c>
      <c r="Q668">
        <v>7.7</v>
      </c>
    </row>
    <row r="669" spans="1:17" x14ac:dyDescent="0.35">
      <c r="A669" s="13" t="s">
        <v>703</v>
      </c>
      <c r="B669" s="13" t="s">
        <v>42</v>
      </c>
      <c r="C669" s="13" t="s">
        <v>43</v>
      </c>
      <c r="D669" s="13" t="s">
        <v>27</v>
      </c>
      <c r="E669" s="13" t="s">
        <v>21</v>
      </c>
      <c r="F669" s="13" t="s">
        <v>22</v>
      </c>
      <c r="G669" s="13">
        <v>17.97</v>
      </c>
      <c r="H669" s="13">
        <v>4</v>
      </c>
      <c r="I669" s="13">
        <v>3.5939999999999999</v>
      </c>
      <c r="J669">
        <v>75.474000000000004</v>
      </c>
      <c r="K669" s="1">
        <v>43519</v>
      </c>
      <c r="L669" s="2">
        <v>0.86319444444444438</v>
      </c>
      <c r="M669" t="s">
        <v>23</v>
      </c>
      <c r="N669">
        <v>71.88</v>
      </c>
      <c r="O669">
        <v>4.7619047620000003</v>
      </c>
      <c r="P669">
        <v>3.5939999999999999</v>
      </c>
      <c r="Q669">
        <v>6.4</v>
      </c>
    </row>
    <row r="670" spans="1:17" x14ac:dyDescent="0.35">
      <c r="A670" s="13" t="s">
        <v>704</v>
      </c>
      <c r="B670" s="13" t="s">
        <v>25</v>
      </c>
      <c r="C670" s="13" t="s">
        <v>26</v>
      </c>
      <c r="D670" s="13" t="s">
        <v>20</v>
      </c>
      <c r="E670" s="13" t="s">
        <v>21</v>
      </c>
      <c r="F670" s="13" t="s">
        <v>22</v>
      </c>
      <c r="G670" s="13">
        <v>47.71</v>
      </c>
      <c r="H670" s="13">
        <v>6</v>
      </c>
      <c r="I670" s="13">
        <v>14.313000000000001</v>
      </c>
      <c r="J670">
        <v>300.57299999999998</v>
      </c>
      <c r="K670" s="1">
        <v>43512</v>
      </c>
      <c r="L670" s="2">
        <v>0.59652777777777777</v>
      </c>
      <c r="M670" t="s">
        <v>23</v>
      </c>
      <c r="N670">
        <v>286.26</v>
      </c>
      <c r="O670">
        <v>4.7619047620000003</v>
      </c>
      <c r="P670">
        <v>14.313000000000001</v>
      </c>
      <c r="Q670">
        <v>4.4000000000000004</v>
      </c>
    </row>
    <row r="671" spans="1:17" x14ac:dyDescent="0.35">
      <c r="A671" s="13" t="s">
        <v>705</v>
      </c>
      <c r="B671" s="13" t="s">
        <v>42</v>
      </c>
      <c r="C671" s="13" t="s">
        <v>43</v>
      </c>
      <c r="D671" s="13" t="s">
        <v>27</v>
      </c>
      <c r="E671" s="13" t="s">
        <v>21</v>
      </c>
      <c r="F671" s="13" t="s">
        <v>36</v>
      </c>
      <c r="G671" s="13">
        <v>40.619999999999997</v>
      </c>
      <c r="H671" s="13">
        <v>2</v>
      </c>
      <c r="I671" s="13">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35">
      <c r="A672" s="13" t="s">
        <v>706</v>
      </c>
      <c r="B672" s="13" t="s">
        <v>18</v>
      </c>
      <c r="C672" s="13" t="s">
        <v>19</v>
      </c>
      <c r="D672" s="13" t="s">
        <v>20</v>
      </c>
      <c r="E672" s="13" t="s">
        <v>31</v>
      </c>
      <c r="F672" s="13" t="s">
        <v>46</v>
      </c>
      <c r="G672" s="13">
        <v>56.04</v>
      </c>
      <c r="H672" s="13">
        <v>10</v>
      </c>
      <c r="I672" s="13">
        <v>28.02</v>
      </c>
      <c r="J672">
        <v>588.41999999999996</v>
      </c>
      <c r="K672" s="1">
        <v>43479</v>
      </c>
      <c r="L672" s="2">
        <v>0.8125</v>
      </c>
      <c r="M672" t="s">
        <v>23</v>
      </c>
      <c r="N672">
        <v>560.4</v>
      </c>
      <c r="O672">
        <v>4.7619047620000003</v>
      </c>
      <c r="P672">
        <v>28.02</v>
      </c>
      <c r="Q672">
        <v>4.4000000000000004</v>
      </c>
    </row>
    <row r="673" spans="1:17" x14ac:dyDescent="0.35">
      <c r="A673" s="13" t="s">
        <v>707</v>
      </c>
      <c r="B673" s="13" t="s">
        <v>42</v>
      </c>
      <c r="C673" s="13" t="s">
        <v>43</v>
      </c>
      <c r="D673" s="13" t="s">
        <v>20</v>
      </c>
      <c r="E673" s="13" t="s">
        <v>31</v>
      </c>
      <c r="F673" s="13" t="s">
        <v>44</v>
      </c>
      <c r="G673" s="13">
        <v>93.4</v>
      </c>
      <c r="H673" s="13">
        <v>2</v>
      </c>
      <c r="I673" s="13">
        <v>9.34</v>
      </c>
      <c r="J673">
        <v>196.14</v>
      </c>
      <c r="K673" s="1">
        <v>43554</v>
      </c>
      <c r="L673" s="2">
        <v>0.69027777777777777</v>
      </c>
      <c r="M673" t="s">
        <v>29</v>
      </c>
      <c r="N673">
        <v>186.8</v>
      </c>
      <c r="O673">
        <v>4.7619047620000003</v>
      </c>
      <c r="P673">
        <v>9.34</v>
      </c>
      <c r="Q673">
        <v>5.5</v>
      </c>
    </row>
    <row r="674" spans="1:17" x14ac:dyDescent="0.35">
      <c r="A674" s="13" t="s">
        <v>708</v>
      </c>
      <c r="B674" s="13" t="s">
        <v>42</v>
      </c>
      <c r="C674" s="13" t="s">
        <v>43</v>
      </c>
      <c r="D674" s="13" t="s">
        <v>27</v>
      </c>
      <c r="E674" s="13" t="s">
        <v>21</v>
      </c>
      <c r="F674" s="13" t="s">
        <v>22</v>
      </c>
      <c r="G674" s="13">
        <v>73.41</v>
      </c>
      <c r="H674" s="13">
        <v>3</v>
      </c>
      <c r="I674" s="13">
        <v>11.0115</v>
      </c>
      <c r="J674">
        <v>231.2415</v>
      </c>
      <c r="K674" s="1">
        <v>43526</v>
      </c>
      <c r="L674" s="2">
        <v>0.54861111111111105</v>
      </c>
      <c r="M674" t="s">
        <v>23</v>
      </c>
      <c r="N674">
        <v>220.23</v>
      </c>
      <c r="O674">
        <v>4.7619047620000003</v>
      </c>
      <c r="P674">
        <v>11.0115</v>
      </c>
      <c r="Q674">
        <v>4</v>
      </c>
    </row>
    <row r="675" spans="1:17" x14ac:dyDescent="0.35">
      <c r="A675" s="13" t="s">
        <v>709</v>
      </c>
      <c r="B675" s="13" t="s">
        <v>25</v>
      </c>
      <c r="C675" s="13" t="s">
        <v>26</v>
      </c>
      <c r="D675" s="13" t="s">
        <v>27</v>
      </c>
      <c r="E675" s="13" t="s">
        <v>31</v>
      </c>
      <c r="F675" s="13" t="s">
        <v>22</v>
      </c>
      <c r="G675" s="13">
        <v>33.64</v>
      </c>
      <c r="H675" s="13">
        <v>8</v>
      </c>
      <c r="I675" s="13">
        <v>13.456</v>
      </c>
      <c r="J675">
        <v>282.57600000000002</v>
      </c>
      <c r="K675" s="1">
        <v>43511</v>
      </c>
      <c r="L675" s="2">
        <v>0.71527777777777779</v>
      </c>
      <c r="M675" t="s">
        <v>33</v>
      </c>
      <c r="N675">
        <v>269.12</v>
      </c>
      <c r="O675">
        <v>4.7619047620000003</v>
      </c>
      <c r="P675">
        <v>13.456</v>
      </c>
      <c r="Q675">
        <v>9.3000000000000007</v>
      </c>
    </row>
    <row r="676" spans="1:17" x14ac:dyDescent="0.35">
      <c r="A676" s="13" t="s">
        <v>710</v>
      </c>
      <c r="B676" s="13" t="s">
        <v>18</v>
      </c>
      <c r="C676" s="13" t="s">
        <v>19</v>
      </c>
      <c r="D676" s="13" t="s">
        <v>27</v>
      </c>
      <c r="E676" s="13" t="s">
        <v>21</v>
      </c>
      <c r="F676" s="13" t="s">
        <v>28</v>
      </c>
      <c r="G676" s="13">
        <v>45.48</v>
      </c>
      <c r="H676" s="13">
        <v>10</v>
      </c>
      <c r="I676" s="13">
        <v>22.74</v>
      </c>
      <c r="J676">
        <v>477.54</v>
      </c>
      <c r="K676" s="1">
        <v>43525</v>
      </c>
      <c r="L676" s="2">
        <v>0.43194444444444446</v>
      </c>
      <c r="M676" t="s">
        <v>33</v>
      </c>
      <c r="N676">
        <v>454.8</v>
      </c>
      <c r="O676">
        <v>4.7619047620000003</v>
      </c>
      <c r="P676">
        <v>22.74</v>
      </c>
      <c r="Q676">
        <v>4.8</v>
      </c>
    </row>
    <row r="677" spans="1:17" x14ac:dyDescent="0.35">
      <c r="A677" s="13" t="s">
        <v>711</v>
      </c>
      <c r="B677" s="13" t="s">
        <v>42</v>
      </c>
      <c r="C677" s="13" t="s">
        <v>43</v>
      </c>
      <c r="D677" s="13" t="s">
        <v>20</v>
      </c>
      <c r="E677" s="13" t="s">
        <v>31</v>
      </c>
      <c r="F677" s="13" t="s">
        <v>46</v>
      </c>
      <c r="G677" s="13">
        <v>83.77</v>
      </c>
      <c r="H677" s="13">
        <v>2</v>
      </c>
      <c r="I677" s="13">
        <v>8.3770000000000007</v>
      </c>
      <c r="J677">
        <v>175.917</v>
      </c>
      <c r="K677" s="1">
        <v>43520</v>
      </c>
      <c r="L677" s="2">
        <v>0.83124999999999993</v>
      </c>
      <c r="M677" t="s">
        <v>29</v>
      </c>
      <c r="N677">
        <v>167.54</v>
      </c>
      <c r="O677">
        <v>4.7619047620000003</v>
      </c>
      <c r="P677">
        <v>8.3770000000000007</v>
      </c>
      <c r="Q677">
        <v>4.5999999999999996</v>
      </c>
    </row>
    <row r="678" spans="1:17" x14ac:dyDescent="0.35">
      <c r="A678" s="13" t="s">
        <v>712</v>
      </c>
      <c r="B678" s="13" t="s">
        <v>42</v>
      </c>
      <c r="C678" s="13" t="s">
        <v>43</v>
      </c>
      <c r="D678" s="13" t="s">
        <v>20</v>
      </c>
      <c r="E678" s="13" t="s">
        <v>21</v>
      </c>
      <c r="F678" s="13" t="s">
        <v>36</v>
      </c>
      <c r="G678" s="13">
        <v>64.08</v>
      </c>
      <c r="H678" s="13">
        <v>7</v>
      </c>
      <c r="I678" s="13">
        <v>22.428000000000001</v>
      </c>
      <c r="J678">
        <v>470.988</v>
      </c>
      <c r="K678" s="1">
        <v>43515</v>
      </c>
      <c r="L678" s="2">
        <v>0.81180555555555556</v>
      </c>
      <c r="M678" t="s">
        <v>33</v>
      </c>
      <c r="N678">
        <v>448.56</v>
      </c>
      <c r="O678">
        <v>4.7619047620000003</v>
      </c>
      <c r="P678">
        <v>22.428000000000001</v>
      </c>
      <c r="Q678">
        <v>7.3</v>
      </c>
    </row>
    <row r="679" spans="1:17" x14ac:dyDescent="0.35">
      <c r="A679" s="13" t="s">
        <v>713</v>
      </c>
      <c r="B679" s="13" t="s">
        <v>18</v>
      </c>
      <c r="C679" s="13" t="s">
        <v>19</v>
      </c>
      <c r="D679" s="13" t="s">
        <v>20</v>
      </c>
      <c r="E679" s="13" t="s">
        <v>21</v>
      </c>
      <c r="F679" s="13" t="s">
        <v>44</v>
      </c>
      <c r="G679" s="13">
        <v>73.47</v>
      </c>
      <c r="H679" s="13">
        <v>4</v>
      </c>
      <c r="I679" s="13">
        <v>14.694000000000001</v>
      </c>
      <c r="J679">
        <v>308.57400000000001</v>
      </c>
      <c r="K679" s="1">
        <v>43519</v>
      </c>
      <c r="L679" s="2">
        <v>0.77083333333333337</v>
      </c>
      <c r="M679" t="s">
        <v>29</v>
      </c>
      <c r="N679">
        <v>293.88</v>
      </c>
      <c r="O679">
        <v>4.7619047620000003</v>
      </c>
      <c r="P679">
        <v>14.694000000000001</v>
      </c>
      <c r="Q679">
        <v>6</v>
      </c>
    </row>
    <row r="680" spans="1:17" x14ac:dyDescent="0.35">
      <c r="A680" s="13" t="s">
        <v>714</v>
      </c>
      <c r="B680" s="13" t="s">
        <v>25</v>
      </c>
      <c r="C680" s="13" t="s">
        <v>26</v>
      </c>
      <c r="D680" s="13" t="s">
        <v>27</v>
      </c>
      <c r="E680" s="13" t="s">
        <v>31</v>
      </c>
      <c r="F680" s="13" t="s">
        <v>22</v>
      </c>
      <c r="G680" s="13">
        <v>58.95</v>
      </c>
      <c r="H680" s="13">
        <v>10</v>
      </c>
      <c r="I680" s="13">
        <v>29.475000000000001</v>
      </c>
      <c r="J680">
        <v>618.97500000000002</v>
      </c>
      <c r="K680" s="1">
        <v>43503</v>
      </c>
      <c r="L680" s="2">
        <v>0.6020833333333333</v>
      </c>
      <c r="M680" t="s">
        <v>23</v>
      </c>
      <c r="N680">
        <v>589.5</v>
      </c>
      <c r="O680">
        <v>4.7619047620000003</v>
      </c>
      <c r="P680">
        <v>29.475000000000001</v>
      </c>
      <c r="Q680">
        <v>8.1</v>
      </c>
    </row>
    <row r="681" spans="1:17" x14ac:dyDescent="0.35">
      <c r="A681" s="13" t="s">
        <v>715</v>
      </c>
      <c r="B681" s="13" t="s">
        <v>18</v>
      </c>
      <c r="C681" s="13" t="s">
        <v>19</v>
      </c>
      <c r="D681" s="13" t="s">
        <v>20</v>
      </c>
      <c r="E681" s="13" t="s">
        <v>31</v>
      </c>
      <c r="F681" s="13" t="s">
        <v>44</v>
      </c>
      <c r="G681" s="13">
        <v>48.5</v>
      </c>
      <c r="H681" s="13">
        <v>6</v>
      </c>
      <c r="I681" s="13">
        <v>14.55</v>
      </c>
      <c r="J681">
        <v>305.55</v>
      </c>
      <c r="K681" s="1">
        <v>43476</v>
      </c>
      <c r="L681" s="2">
        <v>0.58124999999999993</v>
      </c>
      <c r="M681" t="s">
        <v>23</v>
      </c>
      <c r="N681">
        <v>291</v>
      </c>
      <c r="O681">
        <v>4.7619047620000003</v>
      </c>
      <c r="P681">
        <v>14.55</v>
      </c>
      <c r="Q681">
        <v>9.4</v>
      </c>
    </row>
    <row r="682" spans="1:17" x14ac:dyDescent="0.35">
      <c r="A682" s="13" t="s">
        <v>716</v>
      </c>
      <c r="B682" s="13" t="s">
        <v>42</v>
      </c>
      <c r="C682" s="13" t="s">
        <v>43</v>
      </c>
      <c r="D682" s="13" t="s">
        <v>20</v>
      </c>
      <c r="E682" s="13" t="s">
        <v>21</v>
      </c>
      <c r="F682" s="13" t="s">
        <v>28</v>
      </c>
      <c r="G682" s="13">
        <v>39.479999999999997</v>
      </c>
      <c r="H682" s="13">
        <v>1</v>
      </c>
      <c r="I682" s="13">
        <v>1.974</v>
      </c>
      <c r="J682">
        <v>41.454000000000001</v>
      </c>
      <c r="K682" s="1">
        <v>43508</v>
      </c>
      <c r="L682" s="2">
        <v>0.82152777777777775</v>
      </c>
      <c r="M682" t="s">
        <v>29</v>
      </c>
      <c r="N682">
        <v>39.479999999999997</v>
      </c>
      <c r="O682">
        <v>4.7619047620000003</v>
      </c>
      <c r="P682">
        <v>1.974</v>
      </c>
      <c r="Q682">
        <v>6.5</v>
      </c>
    </row>
    <row r="683" spans="1:17" x14ac:dyDescent="0.35">
      <c r="A683" s="13" t="s">
        <v>717</v>
      </c>
      <c r="B683" s="13" t="s">
        <v>42</v>
      </c>
      <c r="C683" s="13" t="s">
        <v>43</v>
      </c>
      <c r="D683" s="13" t="s">
        <v>27</v>
      </c>
      <c r="E683" s="13" t="s">
        <v>21</v>
      </c>
      <c r="F683" s="13" t="s">
        <v>36</v>
      </c>
      <c r="G683" s="13">
        <v>34.81</v>
      </c>
      <c r="H683" s="13">
        <v>1</v>
      </c>
      <c r="I683" s="13">
        <v>1.7404999999999999</v>
      </c>
      <c r="J683">
        <v>36.5505</v>
      </c>
      <c r="K683" s="1">
        <v>43479</v>
      </c>
      <c r="L683" s="2">
        <v>0.42430555555555555</v>
      </c>
      <c r="M683" t="s">
        <v>33</v>
      </c>
      <c r="N683">
        <v>34.81</v>
      </c>
      <c r="O683">
        <v>4.7619047620000003</v>
      </c>
      <c r="P683">
        <v>1.7404999999999999</v>
      </c>
      <c r="Q683">
        <v>7</v>
      </c>
    </row>
    <row r="684" spans="1:17" x14ac:dyDescent="0.35">
      <c r="A684" s="13" t="s">
        <v>718</v>
      </c>
      <c r="B684" s="13" t="s">
        <v>25</v>
      </c>
      <c r="C684" s="13" t="s">
        <v>26</v>
      </c>
      <c r="D684" s="13" t="s">
        <v>27</v>
      </c>
      <c r="E684" s="13" t="s">
        <v>21</v>
      </c>
      <c r="F684" s="13" t="s">
        <v>46</v>
      </c>
      <c r="G684" s="13">
        <v>49.32</v>
      </c>
      <c r="H684" s="13">
        <v>6</v>
      </c>
      <c r="I684" s="13">
        <v>14.795999999999999</v>
      </c>
      <c r="J684">
        <v>310.71600000000001</v>
      </c>
      <c r="K684" s="1">
        <v>43474</v>
      </c>
      <c r="L684" s="2">
        <v>0.57361111111111118</v>
      </c>
      <c r="M684" t="s">
        <v>23</v>
      </c>
      <c r="N684">
        <v>295.92</v>
      </c>
      <c r="O684">
        <v>4.7619047620000003</v>
      </c>
      <c r="P684">
        <v>14.795999999999999</v>
      </c>
      <c r="Q684">
        <v>7.1</v>
      </c>
    </row>
    <row r="685" spans="1:17" x14ac:dyDescent="0.35">
      <c r="A685" s="13" t="s">
        <v>719</v>
      </c>
      <c r="B685" s="13" t="s">
        <v>18</v>
      </c>
      <c r="C685" s="13" t="s">
        <v>19</v>
      </c>
      <c r="D685" s="13" t="s">
        <v>20</v>
      </c>
      <c r="E685" s="13" t="s">
        <v>31</v>
      </c>
      <c r="F685" s="13" t="s">
        <v>46</v>
      </c>
      <c r="G685" s="13">
        <v>21.48</v>
      </c>
      <c r="H685" s="13">
        <v>2</v>
      </c>
      <c r="I685" s="13">
        <v>2.1480000000000001</v>
      </c>
      <c r="J685">
        <v>45.107999999999997</v>
      </c>
      <c r="K685" s="1">
        <v>43523</v>
      </c>
      <c r="L685" s="2">
        <v>0.51527777777777783</v>
      </c>
      <c r="M685" t="s">
        <v>23</v>
      </c>
      <c r="N685">
        <v>42.96</v>
      </c>
      <c r="O685">
        <v>4.7619047620000003</v>
      </c>
      <c r="P685">
        <v>2.1480000000000001</v>
      </c>
      <c r="Q685">
        <v>6.6</v>
      </c>
    </row>
    <row r="686" spans="1:17" x14ac:dyDescent="0.35">
      <c r="A686" s="13" t="s">
        <v>720</v>
      </c>
      <c r="B686" s="13" t="s">
        <v>42</v>
      </c>
      <c r="C686" s="13" t="s">
        <v>43</v>
      </c>
      <c r="D686" s="13" t="s">
        <v>20</v>
      </c>
      <c r="E686" s="13" t="s">
        <v>21</v>
      </c>
      <c r="F686" s="13" t="s">
        <v>36</v>
      </c>
      <c r="G686" s="13">
        <v>23.08</v>
      </c>
      <c r="H686" s="13">
        <v>6</v>
      </c>
      <c r="I686" s="13">
        <v>6.9240000000000004</v>
      </c>
      <c r="J686">
        <v>145.404</v>
      </c>
      <c r="K686" s="1">
        <v>43489</v>
      </c>
      <c r="L686" s="2">
        <v>0.80555555555555547</v>
      </c>
      <c r="M686" t="s">
        <v>23</v>
      </c>
      <c r="N686">
        <v>138.47999999999999</v>
      </c>
      <c r="O686">
        <v>4.7619047620000003</v>
      </c>
      <c r="P686">
        <v>6.9240000000000004</v>
      </c>
      <c r="Q686">
        <v>4.9000000000000004</v>
      </c>
    </row>
    <row r="687" spans="1:17" x14ac:dyDescent="0.35">
      <c r="A687" s="13" t="s">
        <v>721</v>
      </c>
      <c r="B687" s="13" t="s">
        <v>42</v>
      </c>
      <c r="C687" s="13" t="s">
        <v>43</v>
      </c>
      <c r="D687" s="13" t="s">
        <v>20</v>
      </c>
      <c r="E687" s="13" t="s">
        <v>21</v>
      </c>
      <c r="F687" s="13" t="s">
        <v>32</v>
      </c>
      <c r="G687" s="13">
        <v>49.1</v>
      </c>
      <c r="H687" s="13">
        <v>2</v>
      </c>
      <c r="I687" s="13">
        <v>4.91</v>
      </c>
      <c r="J687">
        <v>103.11</v>
      </c>
      <c r="K687" s="1">
        <v>43473</v>
      </c>
      <c r="L687" s="2">
        <v>0.54027777777777775</v>
      </c>
      <c r="M687" t="s">
        <v>33</v>
      </c>
      <c r="N687">
        <v>98.2</v>
      </c>
      <c r="O687">
        <v>4.7619047620000003</v>
      </c>
      <c r="P687">
        <v>4.91</v>
      </c>
      <c r="Q687">
        <v>6.4</v>
      </c>
    </row>
    <row r="688" spans="1:17" x14ac:dyDescent="0.35">
      <c r="A688" s="13" t="s">
        <v>722</v>
      </c>
      <c r="B688" s="13" t="s">
        <v>42</v>
      </c>
      <c r="C688" s="13" t="s">
        <v>43</v>
      </c>
      <c r="D688" s="13" t="s">
        <v>20</v>
      </c>
      <c r="E688" s="13" t="s">
        <v>21</v>
      </c>
      <c r="F688" s="13" t="s">
        <v>36</v>
      </c>
      <c r="G688" s="13">
        <v>64.83</v>
      </c>
      <c r="H688" s="13">
        <v>2</v>
      </c>
      <c r="I688" s="13">
        <v>6.4829999999999997</v>
      </c>
      <c r="J688">
        <v>136.143</v>
      </c>
      <c r="K688" s="1">
        <v>43473</v>
      </c>
      <c r="L688" s="2">
        <v>0.4993055555555555</v>
      </c>
      <c r="M688" t="s">
        <v>33</v>
      </c>
      <c r="N688">
        <v>129.66</v>
      </c>
      <c r="O688">
        <v>4.7619047620000003</v>
      </c>
      <c r="P688">
        <v>6.4829999999999997</v>
      </c>
      <c r="Q688">
        <v>8</v>
      </c>
    </row>
    <row r="689" spans="1:17" x14ac:dyDescent="0.35">
      <c r="A689" s="13" t="s">
        <v>723</v>
      </c>
      <c r="B689" s="13" t="s">
        <v>18</v>
      </c>
      <c r="C689" s="13" t="s">
        <v>19</v>
      </c>
      <c r="D689" s="13" t="s">
        <v>20</v>
      </c>
      <c r="E689" s="13" t="s">
        <v>31</v>
      </c>
      <c r="F689" s="13" t="s">
        <v>32</v>
      </c>
      <c r="G689" s="13">
        <v>63.56</v>
      </c>
      <c r="H689" s="13">
        <v>10</v>
      </c>
      <c r="I689" s="13">
        <v>31.78</v>
      </c>
      <c r="J689">
        <v>667.38</v>
      </c>
      <c r="K689" s="1">
        <v>43481</v>
      </c>
      <c r="L689" s="2">
        <v>0.74930555555555556</v>
      </c>
      <c r="M689" t="s">
        <v>29</v>
      </c>
      <c r="N689">
        <v>635.6</v>
      </c>
      <c r="O689">
        <v>4.7619047620000003</v>
      </c>
      <c r="P689">
        <v>31.78</v>
      </c>
      <c r="Q689">
        <v>4.3</v>
      </c>
    </row>
    <row r="690" spans="1:17" x14ac:dyDescent="0.35">
      <c r="A690" s="13" t="s">
        <v>724</v>
      </c>
      <c r="B690" s="13" t="s">
        <v>25</v>
      </c>
      <c r="C690" s="13" t="s">
        <v>26</v>
      </c>
      <c r="D690" s="13" t="s">
        <v>20</v>
      </c>
      <c r="E690" s="13" t="s">
        <v>31</v>
      </c>
      <c r="F690" s="13" t="s">
        <v>36</v>
      </c>
      <c r="G690" s="13">
        <v>72.88</v>
      </c>
      <c r="H690" s="13">
        <v>2</v>
      </c>
      <c r="I690" s="13">
        <v>7.2880000000000003</v>
      </c>
      <c r="J690">
        <v>153.048</v>
      </c>
      <c r="K690" s="1">
        <v>43537</v>
      </c>
      <c r="L690" s="2">
        <v>0.53541666666666665</v>
      </c>
      <c r="M690" t="s">
        <v>29</v>
      </c>
      <c r="N690">
        <v>145.76</v>
      </c>
      <c r="O690">
        <v>4.7619047620000003</v>
      </c>
      <c r="P690">
        <v>7.2880000000000003</v>
      </c>
      <c r="Q690">
        <v>6.1</v>
      </c>
    </row>
    <row r="691" spans="1:17" x14ac:dyDescent="0.35">
      <c r="A691" s="13" t="s">
        <v>725</v>
      </c>
      <c r="B691" s="13" t="s">
        <v>18</v>
      </c>
      <c r="C691" s="13" t="s">
        <v>19</v>
      </c>
      <c r="D691" s="13" t="s">
        <v>27</v>
      </c>
      <c r="E691" s="13" t="s">
        <v>21</v>
      </c>
      <c r="F691" s="13" t="s">
        <v>44</v>
      </c>
      <c r="G691" s="13">
        <v>67.099999999999994</v>
      </c>
      <c r="H691" s="13">
        <v>3</v>
      </c>
      <c r="I691" s="13">
        <v>10.065</v>
      </c>
      <c r="J691">
        <v>211.36500000000001</v>
      </c>
      <c r="K691" s="1">
        <v>43511</v>
      </c>
      <c r="L691" s="2">
        <v>0.44166666666666665</v>
      </c>
      <c r="M691" t="s">
        <v>29</v>
      </c>
      <c r="N691">
        <v>201.3</v>
      </c>
      <c r="O691">
        <v>4.7619047620000003</v>
      </c>
      <c r="P691">
        <v>10.065</v>
      </c>
      <c r="Q691">
        <v>7.5</v>
      </c>
    </row>
    <row r="692" spans="1:17" x14ac:dyDescent="0.35">
      <c r="A692" s="13" t="s">
        <v>726</v>
      </c>
      <c r="B692" s="13" t="s">
        <v>25</v>
      </c>
      <c r="C692" s="13" t="s">
        <v>26</v>
      </c>
      <c r="D692" s="13" t="s">
        <v>20</v>
      </c>
      <c r="E692" s="13" t="s">
        <v>21</v>
      </c>
      <c r="F692" s="13" t="s">
        <v>36</v>
      </c>
      <c r="G692" s="13">
        <v>70.19</v>
      </c>
      <c r="H692" s="13">
        <v>9</v>
      </c>
      <c r="I692" s="13">
        <v>31.5855</v>
      </c>
      <c r="J692">
        <v>663.29549999999995</v>
      </c>
      <c r="K692" s="1">
        <v>43490</v>
      </c>
      <c r="L692" s="2">
        <v>0.56805555555555554</v>
      </c>
      <c r="M692" t="s">
        <v>29</v>
      </c>
      <c r="N692">
        <v>631.71</v>
      </c>
      <c r="O692">
        <v>4.7619047620000003</v>
      </c>
      <c r="P692">
        <v>31.5855</v>
      </c>
      <c r="Q692">
        <v>6.7</v>
      </c>
    </row>
    <row r="693" spans="1:17" x14ac:dyDescent="0.35">
      <c r="A693" s="13" t="s">
        <v>727</v>
      </c>
      <c r="B693" s="13" t="s">
        <v>25</v>
      </c>
      <c r="C693" s="13" t="s">
        <v>26</v>
      </c>
      <c r="D693" s="13" t="s">
        <v>20</v>
      </c>
      <c r="E693" s="13" t="s">
        <v>31</v>
      </c>
      <c r="F693" s="13" t="s">
        <v>44</v>
      </c>
      <c r="G693" s="13">
        <v>55.04</v>
      </c>
      <c r="H693" s="13">
        <v>7</v>
      </c>
      <c r="I693" s="13">
        <v>19.263999999999999</v>
      </c>
      <c r="J693">
        <v>404.54399999999998</v>
      </c>
      <c r="K693" s="1">
        <v>43536</v>
      </c>
      <c r="L693" s="2">
        <v>0.81874999999999998</v>
      </c>
      <c r="M693" t="s">
        <v>23</v>
      </c>
      <c r="N693">
        <v>385.28</v>
      </c>
      <c r="O693">
        <v>4.7619047620000003</v>
      </c>
      <c r="P693">
        <v>19.263999999999999</v>
      </c>
      <c r="Q693">
        <v>5.2</v>
      </c>
    </row>
    <row r="694" spans="1:17" x14ac:dyDescent="0.35">
      <c r="A694" s="13" t="s">
        <v>728</v>
      </c>
      <c r="B694" s="13" t="s">
        <v>18</v>
      </c>
      <c r="C694" s="13" t="s">
        <v>19</v>
      </c>
      <c r="D694" s="13" t="s">
        <v>20</v>
      </c>
      <c r="E694" s="13" t="s">
        <v>31</v>
      </c>
      <c r="F694" s="13" t="s">
        <v>22</v>
      </c>
      <c r="G694" s="13">
        <v>48.63</v>
      </c>
      <c r="H694" s="13">
        <v>10</v>
      </c>
      <c r="I694" s="13">
        <v>24.315000000000001</v>
      </c>
      <c r="J694">
        <v>510.61500000000001</v>
      </c>
      <c r="K694" s="1">
        <v>43528</v>
      </c>
      <c r="L694" s="2">
        <v>0.53055555555555556</v>
      </c>
      <c r="M694" t="s">
        <v>29</v>
      </c>
      <c r="N694">
        <v>486.3</v>
      </c>
      <c r="O694">
        <v>4.7619047620000003</v>
      </c>
      <c r="P694">
        <v>24.315000000000001</v>
      </c>
      <c r="Q694">
        <v>8.8000000000000007</v>
      </c>
    </row>
    <row r="695" spans="1:17" x14ac:dyDescent="0.35">
      <c r="A695" s="13" t="s">
        <v>729</v>
      </c>
      <c r="B695" s="13" t="s">
        <v>25</v>
      </c>
      <c r="C695" s="13" t="s">
        <v>26</v>
      </c>
      <c r="D695" s="13" t="s">
        <v>20</v>
      </c>
      <c r="E695" s="13" t="s">
        <v>21</v>
      </c>
      <c r="F695" s="13" t="s">
        <v>46</v>
      </c>
      <c r="G695" s="13">
        <v>73.38</v>
      </c>
      <c r="H695" s="13">
        <v>7</v>
      </c>
      <c r="I695" s="13">
        <v>25.683</v>
      </c>
      <c r="J695">
        <v>539.34299999999996</v>
      </c>
      <c r="K695" s="1">
        <v>43506</v>
      </c>
      <c r="L695" s="2">
        <v>0.5805555555555556</v>
      </c>
      <c r="M695" t="s">
        <v>29</v>
      </c>
      <c r="N695">
        <v>513.66</v>
      </c>
      <c r="O695">
        <v>4.7619047620000003</v>
      </c>
      <c r="P695">
        <v>25.683</v>
      </c>
      <c r="Q695">
        <v>9.5</v>
      </c>
    </row>
    <row r="696" spans="1:17" x14ac:dyDescent="0.35">
      <c r="A696" s="13" t="s">
        <v>730</v>
      </c>
      <c r="B696" s="13" t="s">
        <v>25</v>
      </c>
      <c r="C696" s="13" t="s">
        <v>26</v>
      </c>
      <c r="D696" s="13" t="s">
        <v>27</v>
      </c>
      <c r="E696" s="13" t="s">
        <v>21</v>
      </c>
      <c r="F696" s="13" t="s">
        <v>44</v>
      </c>
      <c r="G696" s="13">
        <v>52.6</v>
      </c>
      <c r="H696" s="13">
        <v>9</v>
      </c>
      <c r="I696" s="13">
        <v>23.67</v>
      </c>
      <c r="J696">
        <v>497.07</v>
      </c>
      <c r="K696" s="1">
        <v>43481</v>
      </c>
      <c r="L696" s="2">
        <v>0.61249999999999993</v>
      </c>
      <c r="M696" t="s">
        <v>29</v>
      </c>
      <c r="N696">
        <v>473.4</v>
      </c>
      <c r="O696">
        <v>4.7619047620000003</v>
      </c>
      <c r="P696">
        <v>23.67</v>
      </c>
      <c r="Q696">
        <v>7.6</v>
      </c>
    </row>
    <row r="697" spans="1:17" x14ac:dyDescent="0.35">
      <c r="A697" s="13" t="s">
        <v>731</v>
      </c>
      <c r="B697" s="13" t="s">
        <v>18</v>
      </c>
      <c r="C697" s="13" t="s">
        <v>19</v>
      </c>
      <c r="D697" s="13" t="s">
        <v>20</v>
      </c>
      <c r="E697" s="13" t="s">
        <v>21</v>
      </c>
      <c r="F697" s="13" t="s">
        <v>32</v>
      </c>
      <c r="G697" s="13">
        <v>87.37</v>
      </c>
      <c r="H697" s="13">
        <v>5</v>
      </c>
      <c r="I697" s="13">
        <v>21.842500000000001</v>
      </c>
      <c r="J697">
        <v>458.6925</v>
      </c>
      <c r="K697" s="1">
        <v>43494</v>
      </c>
      <c r="L697" s="2">
        <v>0.82291666666666663</v>
      </c>
      <c r="M697" t="s">
        <v>29</v>
      </c>
      <c r="N697">
        <v>436.85</v>
      </c>
      <c r="O697">
        <v>4.7619047620000003</v>
      </c>
      <c r="P697">
        <v>21.842500000000001</v>
      </c>
      <c r="Q697">
        <v>6.6</v>
      </c>
    </row>
    <row r="698" spans="1:17" x14ac:dyDescent="0.35">
      <c r="A698" s="13" t="s">
        <v>732</v>
      </c>
      <c r="B698" s="13" t="s">
        <v>18</v>
      </c>
      <c r="C698" s="13" t="s">
        <v>19</v>
      </c>
      <c r="D698" s="13" t="s">
        <v>20</v>
      </c>
      <c r="E698" s="13" t="s">
        <v>21</v>
      </c>
      <c r="F698" s="13" t="s">
        <v>36</v>
      </c>
      <c r="G698" s="13">
        <v>27.04</v>
      </c>
      <c r="H698" s="13">
        <v>4</v>
      </c>
      <c r="I698" s="13">
        <v>5.4080000000000004</v>
      </c>
      <c r="J698">
        <v>113.568</v>
      </c>
      <c r="K698" s="1">
        <v>43466</v>
      </c>
      <c r="L698" s="2">
        <v>0.85138888888888886</v>
      </c>
      <c r="M698" t="s">
        <v>23</v>
      </c>
      <c r="N698">
        <v>108.16</v>
      </c>
      <c r="O698">
        <v>4.7619047620000003</v>
      </c>
      <c r="P698">
        <v>5.4080000000000004</v>
      </c>
      <c r="Q698">
        <v>6.9</v>
      </c>
    </row>
    <row r="699" spans="1:17" x14ac:dyDescent="0.35">
      <c r="A699" s="13" t="s">
        <v>733</v>
      </c>
      <c r="B699" s="13" t="s">
        <v>42</v>
      </c>
      <c r="C699" s="13" t="s">
        <v>43</v>
      </c>
      <c r="D699" s="13" t="s">
        <v>27</v>
      </c>
      <c r="E699" s="13" t="s">
        <v>31</v>
      </c>
      <c r="F699" s="13" t="s">
        <v>32</v>
      </c>
      <c r="G699" s="13">
        <v>62.19</v>
      </c>
      <c r="H699" s="13">
        <v>4</v>
      </c>
      <c r="I699" s="13">
        <v>12.438000000000001</v>
      </c>
      <c r="J699">
        <v>261.19799999999998</v>
      </c>
      <c r="K699" s="1">
        <v>43471</v>
      </c>
      <c r="L699" s="2">
        <v>0.82361111111111107</v>
      </c>
      <c r="M699" t="s">
        <v>23</v>
      </c>
      <c r="N699">
        <v>248.76</v>
      </c>
      <c r="O699">
        <v>4.7619047620000003</v>
      </c>
      <c r="P699">
        <v>12.438000000000001</v>
      </c>
      <c r="Q699">
        <v>4.3</v>
      </c>
    </row>
    <row r="700" spans="1:17" x14ac:dyDescent="0.35">
      <c r="A700" s="13" t="s">
        <v>734</v>
      </c>
      <c r="B700" s="13" t="s">
        <v>18</v>
      </c>
      <c r="C700" s="13" t="s">
        <v>19</v>
      </c>
      <c r="D700" s="13" t="s">
        <v>20</v>
      </c>
      <c r="E700" s="13" t="s">
        <v>31</v>
      </c>
      <c r="F700" s="13" t="s">
        <v>28</v>
      </c>
      <c r="G700" s="13">
        <v>69.58</v>
      </c>
      <c r="H700" s="13">
        <v>9</v>
      </c>
      <c r="I700" s="13">
        <v>31.311</v>
      </c>
      <c r="J700">
        <v>657.53099999999995</v>
      </c>
      <c r="K700" s="1">
        <v>43515</v>
      </c>
      <c r="L700" s="2">
        <v>0.81805555555555554</v>
      </c>
      <c r="M700" t="s">
        <v>33</v>
      </c>
      <c r="N700">
        <v>626.22</v>
      </c>
      <c r="O700">
        <v>4.7619047620000003</v>
      </c>
      <c r="P700">
        <v>31.311</v>
      </c>
      <c r="Q700">
        <v>7.8</v>
      </c>
    </row>
    <row r="701" spans="1:17" x14ac:dyDescent="0.35">
      <c r="A701" s="13" t="s">
        <v>735</v>
      </c>
      <c r="B701" s="13" t="s">
        <v>25</v>
      </c>
      <c r="C701" s="13" t="s">
        <v>26</v>
      </c>
      <c r="D701" s="13" t="s">
        <v>27</v>
      </c>
      <c r="E701" s="13" t="s">
        <v>31</v>
      </c>
      <c r="F701" s="13" t="s">
        <v>32</v>
      </c>
      <c r="G701" s="13">
        <v>97.5</v>
      </c>
      <c r="H701" s="13">
        <v>10</v>
      </c>
      <c r="I701" s="13">
        <v>48.75</v>
      </c>
      <c r="J701">
        <v>1023.75</v>
      </c>
      <c r="K701" s="1">
        <v>43477</v>
      </c>
      <c r="L701" s="2">
        <v>0.6791666666666667</v>
      </c>
      <c r="M701" t="s">
        <v>23</v>
      </c>
      <c r="N701">
        <v>975</v>
      </c>
      <c r="O701">
        <v>4.7619047620000003</v>
      </c>
      <c r="P701">
        <v>48.75</v>
      </c>
      <c r="Q701">
        <v>8</v>
      </c>
    </row>
    <row r="702" spans="1:17" x14ac:dyDescent="0.35">
      <c r="A702" s="13" t="s">
        <v>736</v>
      </c>
      <c r="B702" s="13" t="s">
        <v>25</v>
      </c>
      <c r="C702" s="13" t="s">
        <v>26</v>
      </c>
      <c r="D702" s="13" t="s">
        <v>27</v>
      </c>
      <c r="E702" s="13" t="s">
        <v>21</v>
      </c>
      <c r="F702" s="13" t="s">
        <v>46</v>
      </c>
      <c r="G702" s="13">
        <v>60.41</v>
      </c>
      <c r="H702" s="13">
        <v>8</v>
      </c>
      <c r="I702" s="13">
        <v>24.164000000000001</v>
      </c>
      <c r="J702">
        <v>507.44400000000002</v>
      </c>
      <c r="K702" s="1">
        <v>43503</v>
      </c>
      <c r="L702" s="2">
        <v>0.51597222222222217</v>
      </c>
      <c r="M702" t="s">
        <v>23</v>
      </c>
      <c r="N702">
        <v>483.28</v>
      </c>
      <c r="O702">
        <v>4.7619047620000003</v>
      </c>
      <c r="P702">
        <v>24.164000000000001</v>
      </c>
      <c r="Q702">
        <v>9.6</v>
      </c>
    </row>
    <row r="703" spans="1:17" x14ac:dyDescent="0.35">
      <c r="A703" s="13" t="s">
        <v>737</v>
      </c>
      <c r="B703" s="13" t="s">
        <v>42</v>
      </c>
      <c r="C703" s="13" t="s">
        <v>43</v>
      </c>
      <c r="D703" s="13" t="s">
        <v>27</v>
      </c>
      <c r="E703" s="13" t="s">
        <v>31</v>
      </c>
      <c r="F703" s="13" t="s">
        <v>44</v>
      </c>
      <c r="G703" s="13">
        <v>32.32</v>
      </c>
      <c r="H703" s="13">
        <v>3</v>
      </c>
      <c r="I703" s="13">
        <v>4.8479999999999999</v>
      </c>
      <c r="J703">
        <v>101.80800000000001</v>
      </c>
      <c r="K703" s="1">
        <v>43551</v>
      </c>
      <c r="L703" s="2">
        <v>0.7993055555555556</v>
      </c>
      <c r="M703" t="s">
        <v>33</v>
      </c>
      <c r="N703">
        <v>96.96</v>
      </c>
      <c r="O703">
        <v>4.7619047620000003</v>
      </c>
      <c r="P703">
        <v>4.8479999999999999</v>
      </c>
      <c r="Q703">
        <v>4.3</v>
      </c>
    </row>
    <row r="704" spans="1:17" x14ac:dyDescent="0.35">
      <c r="A704" s="13" t="s">
        <v>738</v>
      </c>
      <c r="B704" s="13" t="s">
        <v>42</v>
      </c>
      <c r="C704" s="13" t="s">
        <v>43</v>
      </c>
      <c r="D704" s="13" t="s">
        <v>20</v>
      </c>
      <c r="E704" s="13" t="s">
        <v>21</v>
      </c>
      <c r="F704" s="13" t="s">
        <v>46</v>
      </c>
      <c r="G704" s="13">
        <v>19.77</v>
      </c>
      <c r="H704" s="13">
        <v>10</v>
      </c>
      <c r="I704" s="13">
        <v>9.8849999999999998</v>
      </c>
      <c r="J704">
        <v>207.58500000000001</v>
      </c>
      <c r="K704" s="1">
        <v>43523</v>
      </c>
      <c r="L704" s="2">
        <v>0.7895833333333333</v>
      </c>
      <c r="M704" t="s">
        <v>33</v>
      </c>
      <c r="N704">
        <v>197.7</v>
      </c>
      <c r="O704">
        <v>4.7619047620000003</v>
      </c>
      <c r="P704">
        <v>9.8849999999999998</v>
      </c>
      <c r="Q704">
        <v>5</v>
      </c>
    </row>
    <row r="705" spans="1:17" x14ac:dyDescent="0.35">
      <c r="A705" s="13" t="s">
        <v>739</v>
      </c>
      <c r="B705" s="13" t="s">
        <v>42</v>
      </c>
      <c r="C705" s="13" t="s">
        <v>43</v>
      </c>
      <c r="D705" s="13" t="s">
        <v>20</v>
      </c>
      <c r="E705" s="13" t="s">
        <v>31</v>
      </c>
      <c r="F705" s="13" t="s">
        <v>22</v>
      </c>
      <c r="G705" s="13">
        <v>80.47</v>
      </c>
      <c r="H705" s="13">
        <v>9</v>
      </c>
      <c r="I705" s="13">
        <v>36.211500000000001</v>
      </c>
      <c r="J705">
        <v>760.44150000000002</v>
      </c>
      <c r="K705" s="1">
        <v>43471</v>
      </c>
      <c r="L705" s="2">
        <v>0.47083333333333338</v>
      </c>
      <c r="M705" t="s">
        <v>29</v>
      </c>
      <c r="N705">
        <v>724.23</v>
      </c>
      <c r="O705">
        <v>4.7619047620000003</v>
      </c>
      <c r="P705">
        <v>36.211500000000001</v>
      </c>
      <c r="Q705">
        <v>9.1999999999999993</v>
      </c>
    </row>
    <row r="706" spans="1:17" x14ac:dyDescent="0.35">
      <c r="A706" s="13" t="s">
        <v>740</v>
      </c>
      <c r="B706" s="13" t="s">
        <v>42</v>
      </c>
      <c r="C706" s="13" t="s">
        <v>43</v>
      </c>
      <c r="D706" s="13" t="s">
        <v>20</v>
      </c>
      <c r="E706" s="13" t="s">
        <v>21</v>
      </c>
      <c r="F706" s="13" t="s">
        <v>32</v>
      </c>
      <c r="G706" s="13">
        <v>88.39</v>
      </c>
      <c r="H706" s="13">
        <v>9</v>
      </c>
      <c r="I706" s="13">
        <v>39.775500000000001</v>
      </c>
      <c r="J706">
        <v>835.28549999999996</v>
      </c>
      <c r="K706" s="1">
        <v>43526</v>
      </c>
      <c r="L706" s="2">
        <v>0.52777777777777779</v>
      </c>
      <c r="M706" t="s">
        <v>29</v>
      </c>
      <c r="N706">
        <v>795.51</v>
      </c>
      <c r="O706">
        <v>4.7619047620000003</v>
      </c>
      <c r="P706">
        <v>39.775500000000001</v>
      </c>
      <c r="Q706">
        <v>6.3</v>
      </c>
    </row>
    <row r="707" spans="1:17" x14ac:dyDescent="0.35">
      <c r="A707" s="13" t="s">
        <v>741</v>
      </c>
      <c r="B707" s="13" t="s">
        <v>42</v>
      </c>
      <c r="C707" s="13" t="s">
        <v>43</v>
      </c>
      <c r="D707" s="13" t="s">
        <v>27</v>
      </c>
      <c r="E707" s="13" t="s">
        <v>31</v>
      </c>
      <c r="F707" s="13" t="s">
        <v>22</v>
      </c>
      <c r="G707" s="13">
        <v>71.77</v>
      </c>
      <c r="H707" s="13">
        <v>7</v>
      </c>
      <c r="I707" s="13">
        <v>25.119499999999999</v>
      </c>
      <c r="J707">
        <v>527.5095</v>
      </c>
      <c r="K707" s="1">
        <v>43553</v>
      </c>
      <c r="L707" s="2">
        <v>0.58750000000000002</v>
      </c>
      <c r="M707" t="s">
        <v>29</v>
      </c>
      <c r="N707">
        <v>502.39</v>
      </c>
      <c r="O707">
        <v>4.7619047620000003</v>
      </c>
      <c r="P707">
        <v>25.119499999999999</v>
      </c>
      <c r="Q707">
        <v>8.9</v>
      </c>
    </row>
    <row r="708" spans="1:17" x14ac:dyDescent="0.35">
      <c r="A708" s="13" t="s">
        <v>742</v>
      </c>
      <c r="B708" s="13" t="s">
        <v>42</v>
      </c>
      <c r="C708" s="13" t="s">
        <v>43</v>
      </c>
      <c r="D708" s="13" t="s">
        <v>27</v>
      </c>
      <c r="E708" s="13" t="s">
        <v>21</v>
      </c>
      <c r="F708" s="13" t="s">
        <v>28</v>
      </c>
      <c r="G708" s="13">
        <v>43</v>
      </c>
      <c r="H708" s="13">
        <v>4</v>
      </c>
      <c r="I708" s="13">
        <v>8.6</v>
      </c>
      <c r="J708">
        <v>180.6</v>
      </c>
      <c r="K708" s="1">
        <v>43496</v>
      </c>
      <c r="L708" s="2">
        <v>0.8666666666666667</v>
      </c>
      <c r="M708" t="s">
        <v>23</v>
      </c>
      <c r="N708">
        <v>172</v>
      </c>
      <c r="O708">
        <v>4.7619047620000003</v>
      </c>
      <c r="P708">
        <v>8.6</v>
      </c>
      <c r="Q708">
        <v>7.6</v>
      </c>
    </row>
    <row r="709" spans="1:17" x14ac:dyDescent="0.35">
      <c r="A709" s="13" t="s">
        <v>743</v>
      </c>
      <c r="B709" s="13" t="s">
        <v>25</v>
      </c>
      <c r="C709" s="13" t="s">
        <v>26</v>
      </c>
      <c r="D709" s="13" t="s">
        <v>20</v>
      </c>
      <c r="E709" s="13" t="s">
        <v>31</v>
      </c>
      <c r="F709" s="13" t="s">
        <v>44</v>
      </c>
      <c r="G709" s="13">
        <v>68.98</v>
      </c>
      <c r="H709" s="13">
        <v>1</v>
      </c>
      <c r="I709" s="13">
        <v>3.4489999999999998</v>
      </c>
      <c r="J709">
        <v>72.429000000000002</v>
      </c>
      <c r="K709" s="1">
        <v>43486</v>
      </c>
      <c r="L709" s="2">
        <v>0.84236111111111101</v>
      </c>
      <c r="M709" t="s">
        <v>29</v>
      </c>
      <c r="N709">
        <v>68.98</v>
      </c>
      <c r="O709">
        <v>4.7619047620000003</v>
      </c>
      <c r="P709">
        <v>3.4489999999999998</v>
      </c>
      <c r="Q709">
        <v>4.8</v>
      </c>
    </row>
    <row r="710" spans="1:17" x14ac:dyDescent="0.35">
      <c r="A710" s="13" t="s">
        <v>744</v>
      </c>
      <c r="B710" s="13" t="s">
        <v>25</v>
      </c>
      <c r="C710" s="13" t="s">
        <v>26</v>
      </c>
      <c r="D710" s="13" t="s">
        <v>27</v>
      </c>
      <c r="E710" s="13" t="s">
        <v>31</v>
      </c>
      <c r="F710" s="13" t="s">
        <v>46</v>
      </c>
      <c r="G710" s="13">
        <v>15.62</v>
      </c>
      <c r="H710" s="13">
        <v>8</v>
      </c>
      <c r="I710" s="13">
        <v>6.2480000000000002</v>
      </c>
      <c r="J710">
        <v>131.208</v>
      </c>
      <c r="K710" s="1">
        <v>43485</v>
      </c>
      <c r="L710" s="2">
        <v>0.85902777777777783</v>
      </c>
      <c r="M710" t="s">
        <v>23</v>
      </c>
      <c r="N710">
        <v>124.96</v>
      </c>
      <c r="O710">
        <v>4.7619047620000003</v>
      </c>
      <c r="P710">
        <v>6.2480000000000002</v>
      </c>
      <c r="Q710">
        <v>9.1</v>
      </c>
    </row>
    <row r="711" spans="1:17" x14ac:dyDescent="0.35">
      <c r="A711" s="13" t="s">
        <v>745</v>
      </c>
      <c r="B711" s="13" t="s">
        <v>18</v>
      </c>
      <c r="C711" s="13" t="s">
        <v>19</v>
      </c>
      <c r="D711" s="13" t="s">
        <v>27</v>
      </c>
      <c r="E711" s="13" t="s">
        <v>31</v>
      </c>
      <c r="F711" s="13" t="s">
        <v>36</v>
      </c>
      <c r="G711" s="13">
        <v>25.7</v>
      </c>
      <c r="H711" s="13">
        <v>3</v>
      </c>
      <c r="I711" s="13">
        <v>3.855</v>
      </c>
      <c r="J711">
        <v>80.954999999999998</v>
      </c>
      <c r="K711" s="1">
        <v>43482</v>
      </c>
      <c r="L711" s="2">
        <v>0.74930555555555556</v>
      </c>
      <c r="M711" t="s">
        <v>23</v>
      </c>
      <c r="N711">
        <v>77.099999999999994</v>
      </c>
      <c r="O711">
        <v>4.7619047620000003</v>
      </c>
      <c r="P711">
        <v>3.855</v>
      </c>
      <c r="Q711">
        <v>6.1</v>
      </c>
    </row>
    <row r="712" spans="1:17" x14ac:dyDescent="0.35">
      <c r="A712" s="13" t="s">
        <v>746</v>
      </c>
      <c r="B712" s="13" t="s">
        <v>18</v>
      </c>
      <c r="C712" s="13" t="s">
        <v>19</v>
      </c>
      <c r="D712" s="13" t="s">
        <v>20</v>
      </c>
      <c r="E712" s="13" t="s">
        <v>31</v>
      </c>
      <c r="F712" s="13" t="s">
        <v>44</v>
      </c>
      <c r="G712" s="13">
        <v>80.62</v>
      </c>
      <c r="H712" s="13">
        <v>6</v>
      </c>
      <c r="I712" s="13">
        <v>24.186</v>
      </c>
      <c r="J712">
        <v>507.90600000000001</v>
      </c>
      <c r="K712" s="1">
        <v>43524</v>
      </c>
      <c r="L712" s="2">
        <v>0.84583333333333333</v>
      </c>
      <c r="M712" t="s">
        <v>29</v>
      </c>
      <c r="N712">
        <v>483.72</v>
      </c>
      <c r="O712">
        <v>4.7619047620000003</v>
      </c>
      <c r="P712">
        <v>24.186</v>
      </c>
      <c r="Q712">
        <v>9.1</v>
      </c>
    </row>
    <row r="713" spans="1:17" x14ac:dyDescent="0.35">
      <c r="A713" s="13" t="s">
        <v>747</v>
      </c>
      <c r="B713" s="13" t="s">
        <v>25</v>
      </c>
      <c r="C713" s="13" t="s">
        <v>26</v>
      </c>
      <c r="D713" s="13" t="s">
        <v>20</v>
      </c>
      <c r="E713" s="13" t="s">
        <v>21</v>
      </c>
      <c r="F713" s="13" t="s">
        <v>32</v>
      </c>
      <c r="G713" s="13">
        <v>75.53</v>
      </c>
      <c r="H713" s="13">
        <v>4</v>
      </c>
      <c r="I713" s="13">
        <v>15.106</v>
      </c>
      <c r="J713">
        <v>317.226</v>
      </c>
      <c r="K713" s="1">
        <v>43543</v>
      </c>
      <c r="L713" s="2">
        <v>0.66111111111111109</v>
      </c>
      <c r="M713" t="s">
        <v>23</v>
      </c>
      <c r="N713">
        <v>302.12</v>
      </c>
      <c r="O713">
        <v>4.7619047620000003</v>
      </c>
      <c r="P713">
        <v>15.106</v>
      </c>
      <c r="Q713">
        <v>8.3000000000000007</v>
      </c>
    </row>
    <row r="714" spans="1:17" x14ac:dyDescent="0.35">
      <c r="A714" s="13" t="s">
        <v>748</v>
      </c>
      <c r="B714" s="13" t="s">
        <v>25</v>
      </c>
      <c r="C714" s="13" t="s">
        <v>26</v>
      </c>
      <c r="D714" s="13" t="s">
        <v>27</v>
      </c>
      <c r="E714" s="13" t="s">
        <v>21</v>
      </c>
      <c r="F714" s="13" t="s">
        <v>28</v>
      </c>
      <c r="G714" s="13">
        <v>77.63</v>
      </c>
      <c r="H714" s="13">
        <v>9</v>
      </c>
      <c r="I714" s="13">
        <v>34.933500000000002</v>
      </c>
      <c r="J714">
        <v>733.60350000000005</v>
      </c>
      <c r="K714" s="1">
        <v>43515</v>
      </c>
      <c r="L714" s="2">
        <v>0.63472222222222219</v>
      </c>
      <c r="M714" t="s">
        <v>23</v>
      </c>
      <c r="N714">
        <v>698.67</v>
      </c>
      <c r="O714">
        <v>4.7619047620000003</v>
      </c>
      <c r="P714">
        <v>34.933500000000002</v>
      </c>
      <c r="Q714">
        <v>7.2</v>
      </c>
    </row>
    <row r="715" spans="1:17" x14ac:dyDescent="0.35">
      <c r="A715" s="13" t="s">
        <v>749</v>
      </c>
      <c r="B715" s="13" t="s">
        <v>25</v>
      </c>
      <c r="C715" s="13" t="s">
        <v>26</v>
      </c>
      <c r="D715" s="13" t="s">
        <v>27</v>
      </c>
      <c r="E715" s="13" t="s">
        <v>21</v>
      </c>
      <c r="F715" s="13" t="s">
        <v>22</v>
      </c>
      <c r="G715" s="13">
        <v>13.85</v>
      </c>
      <c r="H715" s="13">
        <v>9</v>
      </c>
      <c r="I715" s="13">
        <v>6.2324999999999999</v>
      </c>
      <c r="J715">
        <v>130.88249999999999</v>
      </c>
      <c r="K715" s="1">
        <v>43500</v>
      </c>
      <c r="L715" s="2">
        <v>0.53472222222222221</v>
      </c>
      <c r="M715" t="s">
        <v>23</v>
      </c>
      <c r="N715">
        <v>124.65</v>
      </c>
      <c r="O715">
        <v>4.7619047620000003</v>
      </c>
      <c r="P715">
        <v>6.2324999999999999</v>
      </c>
      <c r="Q715">
        <v>6</v>
      </c>
    </row>
    <row r="716" spans="1:17" x14ac:dyDescent="0.35">
      <c r="A716" s="13" t="s">
        <v>750</v>
      </c>
      <c r="B716" s="13" t="s">
        <v>25</v>
      </c>
      <c r="C716" s="13" t="s">
        <v>26</v>
      </c>
      <c r="D716" s="13" t="s">
        <v>20</v>
      </c>
      <c r="E716" s="13" t="s">
        <v>31</v>
      </c>
      <c r="F716" s="13" t="s">
        <v>46</v>
      </c>
      <c r="G716" s="13">
        <v>98.7</v>
      </c>
      <c r="H716" s="13">
        <v>8</v>
      </c>
      <c r="I716" s="13">
        <v>39.479999999999997</v>
      </c>
      <c r="J716">
        <v>829.08</v>
      </c>
      <c r="K716" s="1">
        <v>43496</v>
      </c>
      <c r="L716" s="2">
        <v>0.44166666666666665</v>
      </c>
      <c r="M716" t="s">
        <v>23</v>
      </c>
      <c r="N716">
        <v>789.6</v>
      </c>
      <c r="O716">
        <v>4.7619047620000003</v>
      </c>
      <c r="P716">
        <v>39.479999999999997</v>
      </c>
      <c r="Q716">
        <v>8.5</v>
      </c>
    </row>
    <row r="717" spans="1:17" x14ac:dyDescent="0.35">
      <c r="A717" s="13" t="s">
        <v>751</v>
      </c>
      <c r="B717" s="13" t="s">
        <v>18</v>
      </c>
      <c r="C717" s="13" t="s">
        <v>19</v>
      </c>
      <c r="D717" s="13" t="s">
        <v>27</v>
      </c>
      <c r="E717" s="13" t="s">
        <v>21</v>
      </c>
      <c r="F717" s="13" t="s">
        <v>22</v>
      </c>
      <c r="G717" s="13">
        <v>35.68</v>
      </c>
      <c r="H717" s="13">
        <v>5</v>
      </c>
      <c r="I717" s="13">
        <v>8.92</v>
      </c>
      <c r="J717">
        <v>187.32</v>
      </c>
      <c r="K717" s="1">
        <v>43502</v>
      </c>
      <c r="L717" s="2">
        <v>0.7729166666666667</v>
      </c>
      <c r="M717" t="s">
        <v>33</v>
      </c>
      <c r="N717">
        <v>178.4</v>
      </c>
      <c r="O717">
        <v>4.7619047620000003</v>
      </c>
      <c r="P717">
        <v>8.92</v>
      </c>
      <c r="Q717">
        <v>6.6</v>
      </c>
    </row>
    <row r="718" spans="1:17" x14ac:dyDescent="0.35">
      <c r="A718" s="13" t="s">
        <v>752</v>
      </c>
      <c r="B718" s="13" t="s">
        <v>18</v>
      </c>
      <c r="C718" s="13" t="s">
        <v>19</v>
      </c>
      <c r="D718" s="13" t="s">
        <v>20</v>
      </c>
      <c r="E718" s="13" t="s">
        <v>21</v>
      </c>
      <c r="F718" s="13" t="s">
        <v>46</v>
      </c>
      <c r="G718" s="13">
        <v>71.459999999999994</v>
      </c>
      <c r="H718" s="13">
        <v>7</v>
      </c>
      <c r="I718" s="13">
        <v>25.010999999999999</v>
      </c>
      <c r="J718">
        <v>525.23099999999999</v>
      </c>
      <c r="K718" s="1">
        <v>43552</v>
      </c>
      <c r="L718" s="2">
        <v>0.67083333333333339</v>
      </c>
      <c r="M718" t="s">
        <v>23</v>
      </c>
      <c r="N718">
        <v>500.22</v>
      </c>
      <c r="O718">
        <v>4.7619047620000003</v>
      </c>
      <c r="P718">
        <v>25.010999999999999</v>
      </c>
      <c r="Q718">
        <v>4.5</v>
      </c>
    </row>
    <row r="719" spans="1:17" x14ac:dyDescent="0.35">
      <c r="A719" s="13" t="s">
        <v>753</v>
      </c>
      <c r="B719" s="13" t="s">
        <v>18</v>
      </c>
      <c r="C719" s="13" t="s">
        <v>19</v>
      </c>
      <c r="D719" s="13" t="s">
        <v>20</v>
      </c>
      <c r="E719" s="13" t="s">
        <v>31</v>
      </c>
      <c r="F719" s="13" t="s">
        <v>28</v>
      </c>
      <c r="G719" s="13">
        <v>11.94</v>
      </c>
      <c r="H719" s="13">
        <v>3</v>
      </c>
      <c r="I719" s="13">
        <v>1.7909999999999999</v>
      </c>
      <c r="J719">
        <v>37.610999999999997</v>
      </c>
      <c r="K719" s="1">
        <v>43484</v>
      </c>
      <c r="L719" s="2">
        <v>0.53263888888888888</v>
      </c>
      <c r="M719" t="s">
        <v>33</v>
      </c>
      <c r="N719">
        <v>35.82</v>
      </c>
      <c r="O719">
        <v>4.7619047620000003</v>
      </c>
      <c r="P719">
        <v>1.7909999999999999</v>
      </c>
      <c r="Q719">
        <v>8.1</v>
      </c>
    </row>
    <row r="720" spans="1:17" x14ac:dyDescent="0.35">
      <c r="A720" s="13" t="s">
        <v>754</v>
      </c>
      <c r="B720" s="13" t="s">
        <v>18</v>
      </c>
      <c r="C720" s="13" t="s">
        <v>19</v>
      </c>
      <c r="D720" s="13" t="s">
        <v>27</v>
      </c>
      <c r="E720" s="13" t="s">
        <v>31</v>
      </c>
      <c r="F720" s="13" t="s">
        <v>46</v>
      </c>
      <c r="G720" s="13">
        <v>45.38</v>
      </c>
      <c r="H720" s="13">
        <v>3</v>
      </c>
      <c r="I720" s="13">
        <v>6.8070000000000004</v>
      </c>
      <c r="J720">
        <v>142.947</v>
      </c>
      <c r="K720" s="1">
        <v>43513</v>
      </c>
      <c r="L720" s="2">
        <v>0.56527777777777777</v>
      </c>
      <c r="M720" t="s">
        <v>33</v>
      </c>
      <c r="N720">
        <v>136.13999999999999</v>
      </c>
      <c r="O720">
        <v>4.7619047620000003</v>
      </c>
      <c r="P720">
        <v>6.8070000000000004</v>
      </c>
      <c r="Q720">
        <v>7.2</v>
      </c>
    </row>
    <row r="721" spans="1:17" x14ac:dyDescent="0.35">
      <c r="A721" s="13" t="s">
        <v>755</v>
      </c>
      <c r="B721" s="13" t="s">
        <v>42</v>
      </c>
      <c r="C721" s="13" t="s">
        <v>43</v>
      </c>
      <c r="D721" s="13" t="s">
        <v>20</v>
      </c>
      <c r="E721" s="13" t="s">
        <v>21</v>
      </c>
      <c r="F721" s="13" t="s">
        <v>46</v>
      </c>
      <c r="G721" s="13">
        <v>17.48</v>
      </c>
      <c r="H721" s="13">
        <v>6</v>
      </c>
      <c r="I721" s="13">
        <v>5.2439999999999998</v>
      </c>
      <c r="J721">
        <v>110.124</v>
      </c>
      <c r="K721" s="1">
        <v>43483</v>
      </c>
      <c r="L721" s="2">
        <v>0.62777777777777777</v>
      </c>
      <c r="M721" t="s">
        <v>33</v>
      </c>
      <c r="N721">
        <v>104.88</v>
      </c>
      <c r="O721">
        <v>4.7619047620000003</v>
      </c>
      <c r="P721">
        <v>5.2439999999999998</v>
      </c>
      <c r="Q721">
        <v>6.1</v>
      </c>
    </row>
    <row r="722" spans="1:17" x14ac:dyDescent="0.35">
      <c r="A722" s="13" t="s">
        <v>756</v>
      </c>
      <c r="B722" s="13" t="s">
        <v>42</v>
      </c>
      <c r="C722" s="13" t="s">
        <v>43</v>
      </c>
      <c r="D722" s="13" t="s">
        <v>27</v>
      </c>
      <c r="E722" s="13" t="s">
        <v>21</v>
      </c>
      <c r="F722" s="13" t="s">
        <v>46</v>
      </c>
      <c r="G722" s="13">
        <v>25.56</v>
      </c>
      <c r="H722" s="13">
        <v>7</v>
      </c>
      <c r="I722" s="13">
        <v>8.9459999999999997</v>
      </c>
      <c r="J722">
        <v>187.86600000000001</v>
      </c>
      <c r="K722" s="1">
        <v>43498</v>
      </c>
      <c r="L722" s="2">
        <v>0.86249999999999993</v>
      </c>
      <c r="M722" t="s">
        <v>29</v>
      </c>
      <c r="N722">
        <v>178.92</v>
      </c>
      <c r="O722">
        <v>4.7619047620000003</v>
      </c>
      <c r="P722">
        <v>8.9459999999999997</v>
      </c>
      <c r="Q722">
        <v>7.1</v>
      </c>
    </row>
    <row r="723" spans="1:17" x14ac:dyDescent="0.35">
      <c r="A723" s="13" t="s">
        <v>757</v>
      </c>
      <c r="B723" s="13" t="s">
        <v>25</v>
      </c>
      <c r="C723" s="13" t="s">
        <v>26</v>
      </c>
      <c r="D723" s="13" t="s">
        <v>20</v>
      </c>
      <c r="E723" s="13" t="s">
        <v>21</v>
      </c>
      <c r="F723" s="13" t="s">
        <v>36</v>
      </c>
      <c r="G723" s="13">
        <v>90.63</v>
      </c>
      <c r="H723" s="13">
        <v>9</v>
      </c>
      <c r="I723" s="13">
        <v>40.783499999999997</v>
      </c>
      <c r="J723">
        <v>856.45349999999996</v>
      </c>
      <c r="K723" s="1">
        <v>43483</v>
      </c>
      <c r="L723" s="2">
        <v>0.64444444444444449</v>
      </c>
      <c r="M723" t="s">
        <v>29</v>
      </c>
      <c r="N723">
        <v>815.67</v>
      </c>
      <c r="O723">
        <v>4.7619047620000003</v>
      </c>
      <c r="P723">
        <v>40.783499999999997</v>
      </c>
      <c r="Q723">
        <v>5.0999999999999996</v>
      </c>
    </row>
    <row r="724" spans="1:17" x14ac:dyDescent="0.35">
      <c r="A724" s="13" t="s">
        <v>758</v>
      </c>
      <c r="B724" s="13" t="s">
        <v>42</v>
      </c>
      <c r="C724" s="13" t="s">
        <v>43</v>
      </c>
      <c r="D724" s="13" t="s">
        <v>27</v>
      </c>
      <c r="E724" s="13" t="s">
        <v>31</v>
      </c>
      <c r="F724" s="13" t="s">
        <v>32</v>
      </c>
      <c r="G724" s="13">
        <v>44.12</v>
      </c>
      <c r="H724" s="13">
        <v>3</v>
      </c>
      <c r="I724" s="13">
        <v>6.6180000000000003</v>
      </c>
      <c r="J724">
        <v>138.97800000000001</v>
      </c>
      <c r="K724" s="1">
        <v>43542</v>
      </c>
      <c r="L724" s="2">
        <v>0.57291666666666663</v>
      </c>
      <c r="M724" t="s">
        <v>33</v>
      </c>
      <c r="N724">
        <v>132.36000000000001</v>
      </c>
      <c r="O724">
        <v>4.7619047620000003</v>
      </c>
      <c r="P724">
        <v>6.6180000000000003</v>
      </c>
      <c r="Q724">
        <v>7.9</v>
      </c>
    </row>
    <row r="725" spans="1:17" x14ac:dyDescent="0.35">
      <c r="A725" s="13" t="s">
        <v>759</v>
      </c>
      <c r="B725" s="13" t="s">
        <v>25</v>
      </c>
      <c r="C725" s="13" t="s">
        <v>26</v>
      </c>
      <c r="D725" s="13" t="s">
        <v>20</v>
      </c>
      <c r="E725" s="13" t="s">
        <v>21</v>
      </c>
      <c r="F725" s="13" t="s">
        <v>44</v>
      </c>
      <c r="G725" s="13">
        <v>36.770000000000003</v>
      </c>
      <c r="H725" s="13">
        <v>7</v>
      </c>
      <c r="I725" s="13">
        <v>12.8695</v>
      </c>
      <c r="J725">
        <v>270.2595</v>
      </c>
      <c r="K725" s="1">
        <v>43476</v>
      </c>
      <c r="L725" s="2">
        <v>0.84027777777777779</v>
      </c>
      <c r="M725" t="s">
        <v>29</v>
      </c>
      <c r="N725">
        <v>257.39</v>
      </c>
      <c r="O725">
        <v>4.7619047620000003</v>
      </c>
      <c r="P725">
        <v>12.8695</v>
      </c>
      <c r="Q725">
        <v>7.4</v>
      </c>
    </row>
    <row r="726" spans="1:17" x14ac:dyDescent="0.35">
      <c r="A726" s="13" t="s">
        <v>760</v>
      </c>
      <c r="B726" s="13" t="s">
        <v>42</v>
      </c>
      <c r="C726" s="13" t="s">
        <v>43</v>
      </c>
      <c r="D726" s="13" t="s">
        <v>20</v>
      </c>
      <c r="E726" s="13" t="s">
        <v>31</v>
      </c>
      <c r="F726" s="13" t="s">
        <v>44</v>
      </c>
      <c r="G726" s="13">
        <v>23.34</v>
      </c>
      <c r="H726" s="13">
        <v>4</v>
      </c>
      <c r="I726" s="13">
        <v>4.6680000000000001</v>
      </c>
      <c r="J726">
        <v>98.028000000000006</v>
      </c>
      <c r="K726" s="1">
        <v>43500</v>
      </c>
      <c r="L726" s="2">
        <v>0.78680555555555554</v>
      </c>
      <c r="M726" t="s">
        <v>23</v>
      </c>
      <c r="N726">
        <v>93.36</v>
      </c>
      <c r="O726">
        <v>4.7619047620000003</v>
      </c>
      <c r="P726">
        <v>4.6680000000000001</v>
      </c>
      <c r="Q726">
        <v>7.4</v>
      </c>
    </row>
    <row r="727" spans="1:17" x14ac:dyDescent="0.35">
      <c r="A727" s="13" t="s">
        <v>761</v>
      </c>
      <c r="B727" s="13" t="s">
        <v>25</v>
      </c>
      <c r="C727" s="13" t="s">
        <v>26</v>
      </c>
      <c r="D727" s="13" t="s">
        <v>20</v>
      </c>
      <c r="E727" s="13" t="s">
        <v>21</v>
      </c>
      <c r="F727" s="13" t="s">
        <v>22</v>
      </c>
      <c r="G727" s="13">
        <v>28.5</v>
      </c>
      <c r="H727" s="13">
        <v>8</v>
      </c>
      <c r="I727" s="13">
        <v>11.4</v>
      </c>
      <c r="J727">
        <v>239.4</v>
      </c>
      <c r="K727" s="1">
        <v>43502</v>
      </c>
      <c r="L727" s="2">
        <v>0.6</v>
      </c>
      <c r="M727" t="s">
        <v>29</v>
      </c>
      <c r="N727">
        <v>228</v>
      </c>
      <c r="O727">
        <v>4.7619047620000003</v>
      </c>
      <c r="P727">
        <v>11.4</v>
      </c>
      <c r="Q727">
        <v>6.6</v>
      </c>
    </row>
    <row r="728" spans="1:17" x14ac:dyDescent="0.35">
      <c r="A728" s="13" t="s">
        <v>762</v>
      </c>
      <c r="B728" s="13" t="s">
        <v>25</v>
      </c>
      <c r="C728" s="13" t="s">
        <v>26</v>
      </c>
      <c r="D728" s="13" t="s">
        <v>20</v>
      </c>
      <c r="E728" s="13" t="s">
        <v>31</v>
      </c>
      <c r="F728" s="13" t="s">
        <v>32</v>
      </c>
      <c r="G728" s="13">
        <v>55.57</v>
      </c>
      <c r="H728" s="13">
        <v>3</v>
      </c>
      <c r="I728" s="13">
        <v>8.3354999999999997</v>
      </c>
      <c r="J728">
        <v>175.0455</v>
      </c>
      <c r="K728" s="1">
        <v>43473</v>
      </c>
      <c r="L728" s="2">
        <v>0.48749999999999999</v>
      </c>
      <c r="M728" t="s">
        <v>33</v>
      </c>
      <c r="N728">
        <v>166.71</v>
      </c>
      <c r="O728">
        <v>4.7619047620000003</v>
      </c>
      <c r="P728">
        <v>8.3354999999999997</v>
      </c>
      <c r="Q728">
        <v>5.9</v>
      </c>
    </row>
    <row r="729" spans="1:17" x14ac:dyDescent="0.35">
      <c r="A729" s="13" t="s">
        <v>763</v>
      </c>
      <c r="B729" s="13" t="s">
        <v>42</v>
      </c>
      <c r="C729" s="13" t="s">
        <v>43</v>
      </c>
      <c r="D729" s="13" t="s">
        <v>27</v>
      </c>
      <c r="E729" s="13" t="s">
        <v>31</v>
      </c>
      <c r="F729" s="13" t="s">
        <v>36</v>
      </c>
      <c r="G729" s="13">
        <v>69.739999999999995</v>
      </c>
      <c r="H729" s="13">
        <v>10</v>
      </c>
      <c r="I729" s="13">
        <v>34.869999999999997</v>
      </c>
      <c r="J729">
        <v>732.27</v>
      </c>
      <c r="K729" s="1">
        <v>43529</v>
      </c>
      <c r="L729" s="2">
        <v>0.74236111111111114</v>
      </c>
      <c r="M729" t="s">
        <v>33</v>
      </c>
      <c r="N729">
        <v>697.4</v>
      </c>
      <c r="O729">
        <v>4.7619047620000003</v>
      </c>
      <c r="P729">
        <v>34.869999999999997</v>
      </c>
      <c r="Q729">
        <v>8.9</v>
      </c>
    </row>
    <row r="730" spans="1:17" x14ac:dyDescent="0.35">
      <c r="A730" s="13" t="s">
        <v>764</v>
      </c>
      <c r="B730" s="13" t="s">
        <v>25</v>
      </c>
      <c r="C730" s="13" t="s">
        <v>26</v>
      </c>
      <c r="D730" s="13" t="s">
        <v>27</v>
      </c>
      <c r="E730" s="13" t="s">
        <v>31</v>
      </c>
      <c r="F730" s="13" t="s">
        <v>46</v>
      </c>
      <c r="G730" s="13">
        <v>97.26</v>
      </c>
      <c r="H730" s="13">
        <v>4</v>
      </c>
      <c r="I730" s="13">
        <v>19.452000000000002</v>
      </c>
      <c r="J730">
        <v>408.49200000000002</v>
      </c>
      <c r="K730" s="1">
        <v>43540</v>
      </c>
      <c r="L730" s="2">
        <v>0.6479166666666667</v>
      </c>
      <c r="M730" t="s">
        <v>23</v>
      </c>
      <c r="N730">
        <v>389.04</v>
      </c>
      <c r="O730">
        <v>4.7619047620000003</v>
      </c>
      <c r="P730">
        <v>19.452000000000002</v>
      </c>
      <c r="Q730">
        <v>6.8</v>
      </c>
    </row>
    <row r="731" spans="1:17" x14ac:dyDescent="0.35">
      <c r="A731" s="13" t="s">
        <v>765</v>
      </c>
      <c r="B731" s="13" t="s">
        <v>42</v>
      </c>
      <c r="C731" s="13" t="s">
        <v>43</v>
      </c>
      <c r="D731" s="13" t="s">
        <v>20</v>
      </c>
      <c r="E731" s="13" t="s">
        <v>21</v>
      </c>
      <c r="F731" s="13" t="s">
        <v>32</v>
      </c>
      <c r="G731" s="13">
        <v>52.18</v>
      </c>
      <c r="H731" s="13">
        <v>7</v>
      </c>
      <c r="I731" s="13">
        <v>18.263000000000002</v>
      </c>
      <c r="J731">
        <v>383.52300000000002</v>
      </c>
      <c r="K731" s="1">
        <v>43533</v>
      </c>
      <c r="L731" s="2">
        <v>0.45416666666666666</v>
      </c>
      <c r="M731" t="s">
        <v>29</v>
      </c>
      <c r="N731">
        <v>365.26</v>
      </c>
      <c r="O731">
        <v>4.7619047620000003</v>
      </c>
      <c r="P731">
        <v>18.263000000000002</v>
      </c>
      <c r="Q731">
        <v>9.3000000000000007</v>
      </c>
    </row>
    <row r="732" spans="1:17" x14ac:dyDescent="0.35">
      <c r="A732" s="13" t="s">
        <v>766</v>
      </c>
      <c r="B732" s="13" t="s">
        <v>18</v>
      </c>
      <c r="C732" s="13" t="s">
        <v>19</v>
      </c>
      <c r="D732" s="13" t="s">
        <v>20</v>
      </c>
      <c r="E732" s="13" t="s">
        <v>21</v>
      </c>
      <c r="F732" s="13" t="s">
        <v>46</v>
      </c>
      <c r="G732" s="13">
        <v>22.32</v>
      </c>
      <c r="H732" s="13">
        <v>4</v>
      </c>
      <c r="I732" s="13">
        <v>4.4640000000000004</v>
      </c>
      <c r="J732">
        <v>93.744</v>
      </c>
      <c r="K732" s="1">
        <v>43525</v>
      </c>
      <c r="L732" s="2">
        <v>0.68263888888888891</v>
      </c>
      <c r="M732" t="s">
        <v>33</v>
      </c>
      <c r="N732">
        <v>89.28</v>
      </c>
      <c r="O732">
        <v>4.7619047620000003</v>
      </c>
      <c r="P732">
        <v>4.4640000000000004</v>
      </c>
      <c r="Q732">
        <v>4.4000000000000004</v>
      </c>
    </row>
    <row r="733" spans="1:17" x14ac:dyDescent="0.35">
      <c r="A733" s="13" t="s">
        <v>767</v>
      </c>
      <c r="B733" s="13" t="s">
        <v>18</v>
      </c>
      <c r="C733" s="13" t="s">
        <v>19</v>
      </c>
      <c r="D733" s="13" t="s">
        <v>27</v>
      </c>
      <c r="E733" s="13" t="s">
        <v>31</v>
      </c>
      <c r="F733" s="13" t="s">
        <v>22</v>
      </c>
      <c r="G733" s="13">
        <v>56</v>
      </c>
      <c r="H733" s="13">
        <v>3</v>
      </c>
      <c r="I733" s="13">
        <v>8.4</v>
      </c>
      <c r="J733">
        <v>176.4</v>
      </c>
      <c r="K733" s="1">
        <v>43524</v>
      </c>
      <c r="L733" s="2">
        <v>0.81458333333333333</v>
      </c>
      <c r="M733" t="s">
        <v>23</v>
      </c>
      <c r="N733">
        <v>168</v>
      </c>
      <c r="O733">
        <v>4.7619047620000003</v>
      </c>
      <c r="P733">
        <v>8.4</v>
      </c>
      <c r="Q733">
        <v>4.8</v>
      </c>
    </row>
    <row r="734" spans="1:17" x14ac:dyDescent="0.35">
      <c r="A734" s="13" t="s">
        <v>768</v>
      </c>
      <c r="B734" s="13" t="s">
        <v>18</v>
      </c>
      <c r="C734" s="13" t="s">
        <v>19</v>
      </c>
      <c r="D734" s="13" t="s">
        <v>20</v>
      </c>
      <c r="E734" s="13" t="s">
        <v>31</v>
      </c>
      <c r="F734" s="13" t="s">
        <v>46</v>
      </c>
      <c r="G734" s="13">
        <v>19.7</v>
      </c>
      <c r="H734" s="13">
        <v>1</v>
      </c>
      <c r="I734" s="13">
        <v>0.98499999999999999</v>
      </c>
      <c r="J734">
        <v>20.684999999999999</v>
      </c>
      <c r="K734" s="1">
        <v>43504</v>
      </c>
      <c r="L734" s="2">
        <v>0.48541666666666666</v>
      </c>
      <c r="M734" t="s">
        <v>23</v>
      </c>
      <c r="N734">
        <v>19.7</v>
      </c>
      <c r="O734">
        <v>4.7619047620000003</v>
      </c>
      <c r="P734">
        <v>0.98499999999999999</v>
      </c>
      <c r="Q734">
        <v>9.5</v>
      </c>
    </row>
    <row r="735" spans="1:17" x14ac:dyDescent="0.35">
      <c r="A735" s="13" t="s">
        <v>769</v>
      </c>
      <c r="B735" s="13" t="s">
        <v>42</v>
      </c>
      <c r="C735" s="13" t="s">
        <v>43</v>
      </c>
      <c r="D735" s="13" t="s">
        <v>27</v>
      </c>
      <c r="E735" s="13" t="s">
        <v>31</v>
      </c>
      <c r="F735" s="13" t="s">
        <v>28</v>
      </c>
      <c r="G735" s="13">
        <v>75.88</v>
      </c>
      <c r="H735" s="13">
        <v>7</v>
      </c>
      <c r="I735" s="13">
        <v>26.558</v>
      </c>
      <c r="J735">
        <v>557.71799999999996</v>
      </c>
      <c r="K735" s="1">
        <v>43489</v>
      </c>
      <c r="L735" s="2">
        <v>0.44305555555555554</v>
      </c>
      <c r="M735" t="s">
        <v>23</v>
      </c>
      <c r="N735">
        <v>531.16</v>
      </c>
      <c r="O735">
        <v>4.7619047620000003</v>
      </c>
      <c r="P735">
        <v>26.558</v>
      </c>
      <c r="Q735">
        <v>8.9</v>
      </c>
    </row>
    <row r="736" spans="1:17" x14ac:dyDescent="0.35">
      <c r="A736" s="13" t="s">
        <v>770</v>
      </c>
      <c r="B736" s="13" t="s">
        <v>42</v>
      </c>
      <c r="C736" s="13" t="s">
        <v>43</v>
      </c>
      <c r="D736" s="13" t="s">
        <v>20</v>
      </c>
      <c r="E736" s="13" t="s">
        <v>31</v>
      </c>
      <c r="F736" s="13" t="s">
        <v>44</v>
      </c>
      <c r="G736" s="13">
        <v>53.72</v>
      </c>
      <c r="H736" s="13">
        <v>1</v>
      </c>
      <c r="I736" s="13">
        <v>2.6859999999999999</v>
      </c>
      <c r="J736">
        <v>56.405999999999999</v>
      </c>
      <c r="K736" s="1">
        <v>43525</v>
      </c>
      <c r="L736" s="2">
        <v>0.8354166666666667</v>
      </c>
      <c r="M736" t="s">
        <v>23</v>
      </c>
      <c r="N736">
        <v>53.72</v>
      </c>
      <c r="O736">
        <v>4.7619047620000003</v>
      </c>
      <c r="P736">
        <v>2.6859999999999999</v>
      </c>
      <c r="Q736">
        <v>6.4</v>
      </c>
    </row>
    <row r="737" spans="1:17" x14ac:dyDescent="0.35">
      <c r="A737" s="13" t="s">
        <v>771</v>
      </c>
      <c r="B737" s="13" t="s">
        <v>25</v>
      </c>
      <c r="C737" s="13" t="s">
        <v>26</v>
      </c>
      <c r="D737" s="13" t="s">
        <v>20</v>
      </c>
      <c r="E737" s="13" t="s">
        <v>31</v>
      </c>
      <c r="F737" s="13" t="s">
        <v>22</v>
      </c>
      <c r="G737" s="13">
        <v>81.95</v>
      </c>
      <c r="H737" s="13">
        <v>10</v>
      </c>
      <c r="I737" s="13">
        <v>40.975000000000001</v>
      </c>
      <c r="J737">
        <v>860.47500000000002</v>
      </c>
      <c r="K737" s="1">
        <v>43534</v>
      </c>
      <c r="L737" s="2">
        <v>0.52708333333333335</v>
      </c>
      <c r="M737" t="s">
        <v>33</v>
      </c>
      <c r="N737">
        <v>819.5</v>
      </c>
      <c r="O737">
        <v>4.7619047620000003</v>
      </c>
      <c r="P737">
        <v>40.975000000000001</v>
      </c>
      <c r="Q737">
        <v>6</v>
      </c>
    </row>
    <row r="738" spans="1:17" x14ac:dyDescent="0.35">
      <c r="A738" s="13" t="s">
        <v>772</v>
      </c>
      <c r="B738" s="13" t="s">
        <v>25</v>
      </c>
      <c r="C738" s="13" t="s">
        <v>26</v>
      </c>
      <c r="D738" s="13" t="s">
        <v>20</v>
      </c>
      <c r="E738" s="13" t="s">
        <v>21</v>
      </c>
      <c r="F738" s="13" t="s">
        <v>32</v>
      </c>
      <c r="G738" s="13">
        <v>81.2</v>
      </c>
      <c r="H738" s="13">
        <v>7</v>
      </c>
      <c r="I738" s="13">
        <v>28.42</v>
      </c>
      <c r="J738">
        <v>596.82000000000005</v>
      </c>
      <c r="K738" s="1">
        <v>43547</v>
      </c>
      <c r="L738" s="2">
        <v>0.66597222222222219</v>
      </c>
      <c r="M738" t="s">
        <v>33</v>
      </c>
      <c r="N738">
        <v>568.4</v>
      </c>
      <c r="O738">
        <v>4.7619047620000003</v>
      </c>
      <c r="P738">
        <v>28.42</v>
      </c>
      <c r="Q738">
        <v>8.1</v>
      </c>
    </row>
    <row r="739" spans="1:17" x14ac:dyDescent="0.35">
      <c r="A739" s="13" t="s">
        <v>773</v>
      </c>
      <c r="B739" s="13" t="s">
        <v>25</v>
      </c>
      <c r="C739" s="13" t="s">
        <v>26</v>
      </c>
      <c r="D739" s="13" t="s">
        <v>27</v>
      </c>
      <c r="E739" s="13" t="s">
        <v>31</v>
      </c>
      <c r="F739" s="13" t="s">
        <v>28</v>
      </c>
      <c r="G739" s="13">
        <v>58.76</v>
      </c>
      <c r="H739" s="13">
        <v>10</v>
      </c>
      <c r="I739" s="13">
        <v>29.38</v>
      </c>
      <c r="J739">
        <v>616.98</v>
      </c>
      <c r="K739" s="1">
        <v>43494</v>
      </c>
      <c r="L739" s="2">
        <v>0.60138888888888886</v>
      </c>
      <c r="M739" t="s">
        <v>23</v>
      </c>
      <c r="N739">
        <v>587.6</v>
      </c>
      <c r="O739">
        <v>4.7619047620000003</v>
      </c>
      <c r="P739">
        <v>29.38</v>
      </c>
      <c r="Q739">
        <v>9</v>
      </c>
    </row>
    <row r="740" spans="1:17" x14ac:dyDescent="0.35">
      <c r="A740" s="13" t="s">
        <v>774</v>
      </c>
      <c r="B740" s="13" t="s">
        <v>42</v>
      </c>
      <c r="C740" s="13" t="s">
        <v>43</v>
      </c>
      <c r="D740" s="13" t="s">
        <v>20</v>
      </c>
      <c r="E740" s="13" t="s">
        <v>31</v>
      </c>
      <c r="F740" s="13" t="s">
        <v>28</v>
      </c>
      <c r="G740" s="13">
        <v>91.56</v>
      </c>
      <c r="H740" s="13">
        <v>8</v>
      </c>
      <c r="I740" s="13">
        <v>36.624000000000002</v>
      </c>
      <c r="J740">
        <v>769.10400000000004</v>
      </c>
      <c r="K740" s="1">
        <v>43477</v>
      </c>
      <c r="L740" s="2">
        <v>0.76527777777777783</v>
      </c>
      <c r="M740" t="s">
        <v>23</v>
      </c>
      <c r="N740">
        <v>732.48</v>
      </c>
      <c r="O740">
        <v>4.7619047620000003</v>
      </c>
      <c r="P740">
        <v>36.624000000000002</v>
      </c>
      <c r="Q740">
        <v>6</v>
      </c>
    </row>
    <row r="741" spans="1:17" x14ac:dyDescent="0.35">
      <c r="A741" s="13" t="s">
        <v>775</v>
      </c>
      <c r="B741" s="13" t="s">
        <v>18</v>
      </c>
      <c r="C741" s="13" t="s">
        <v>19</v>
      </c>
      <c r="D741" s="13" t="s">
        <v>27</v>
      </c>
      <c r="E741" s="13" t="s">
        <v>31</v>
      </c>
      <c r="F741" s="13" t="s">
        <v>32</v>
      </c>
      <c r="G741" s="13">
        <v>93.96</v>
      </c>
      <c r="H741" s="13">
        <v>9</v>
      </c>
      <c r="I741" s="13">
        <v>42.281999999999996</v>
      </c>
      <c r="J741">
        <v>887.92200000000003</v>
      </c>
      <c r="K741" s="1">
        <v>43544</v>
      </c>
      <c r="L741" s="2">
        <v>0.48055555555555557</v>
      </c>
      <c r="M741" t="s">
        <v>29</v>
      </c>
      <c r="N741">
        <v>845.64</v>
      </c>
      <c r="O741">
        <v>4.7619047620000003</v>
      </c>
      <c r="P741">
        <v>42.281999999999996</v>
      </c>
      <c r="Q741">
        <v>9.8000000000000007</v>
      </c>
    </row>
    <row r="742" spans="1:17" x14ac:dyDescent="0.35">
      <c r="A742" s="13" t="s">
        <v>776</v>
      </c>
      <c r="B742" s="13" t="s">
        <v>25</v>
      </c>
      <c r="C742" s="13" t="s">
        <v>26</v>
      </c>
      <c r="D742" s="13" t="s">
        <v>27</v>
      </c>
      <c r="E742" s="13" t="s">
        <v>31</v>
      </c>
      <c r="F742" s="13" t="s">
        <v>32</v>
      </c>
      <c r="G742" s="13">
        <v>55.61</v>
      </c>
      <c r="H742" s="13">
        <v>7</v>
      </c>
      <c r="I742" s="13">
        <v>19.4635</v>
      </c>
      <c r="J742">
        <v>408.73349999999999</v>
      </c>
      <c r="K742" s="1">
        <v>43547</v>
      </c>
      <c r="L742" s="2">
        <v>0.52847222222222223</v>
      </c>
      <c r="M742" t="s">
        <v>29</v>
      </c>
      <c r="N742">
        <v>389.27</v>
      </c>
      <c r="O742">
        <v>4.7619047620000003</v>
      </c>
      <c r="P742">
        <v>19.4635</v>
      </c>
      <c r="Q742">
        <v>8.5</v>
      </c>
    </row>
    <row r="743" spans="1:17" x14ac:dyDescent="0.35">
      <c r="A743" s="13" t="s">
        <v>777</v>
      </c>
      <c r="B743" s="13" t="s">
        <v>25</v>
      </c>
      <c r="C743" s="13" t="s">
        <v>26</v>
      </c>
      <c r="D743" s="13" t="s">
        <v>27</v>
      </c>
      <c r="E743" s="13" t="s">
        <v>31</v>
      </c>
      <c r="F743" s="13" t="s">
        <v>44</v>
      </c>
      <c r="G743" s="13">
        <v>84.83</v>
      </c>
      <c r="H743" s="13">
        <v>1</v>
      </c>
      <c r="I743" s="13">
        <v>4.2415000000000003</v>
      </c>
      <c r="J743">
        <v>89.0715</v>
      </c>
      <c r="K743" s="1">
        <v>43479</v>
      </c>
      <c r="L743" s="2">
        <v>0.63888888888888895</v>
      </c>
      <c r="M743" t="s">
        <v>23</v>
      </c>
      <c r="N743">
        <v>84.83</v>
      </c>
      <c r="O743">
        <v>4.7619047620000003</v>
      </c>
      <c r="P743">
        <v>4.2415000000000003</v>
      </c>
      <c r="Q743">
        <v>8.8000000000000007</v>
      </c>
    </row>
    <row r="744" spans="1:17" x14ac:dyDescent="0.35">
      <c r="A744" s="13" t="s">
        <v>778</v>
      </c>
      <c r="B744" s="13" t="s">
        <v>18</v>
      </c>
      <c r="C744" s="13" t="s">
        <v>19</v>
      </c>
      <c r="D744" s="13" t="s">
        <v>20</v>
      </c>
      <c r="E744" s="13" t="s">
        <v>21</v>
      </c>
      <c r="F744" s="13" t="s">
        <v>36</v>
      </c>
      <c r="G744" s="13">
        <v>71.63</v>
      </c>
      <c r="H744" s="13">
        <v>2</v>
      </c>
      <c r="I744" s="13">
        <v>7.1630000000000003</v>
      </c>
      <c r="J744">
        <v>150.423</v>
      </c>
      <c r="K744" s="1">
        <v>43508</v>
      </c>
      <c r="L744" s="2">
        <v>0.60625000000000007</v>
      </c>
      <c r="M744" t="s">
        <v>23</v>
      </c>
      <c r="N744">
        <v>143.26</v>
      </c>
      <c r="O744">
        <v>4.7619047620000003</v>
      </c>
      <c r="P744">
        <v>7.1630000000000003</v>
      </c>
      <c r="Q744">
        <v>8.8000000000000007</v>
      </c>
    </row>
    <row r="745" spans="1:17" x14ac:dyDescent="0.35">
      <c r="A745" s="13" t="s">
        <v>779</v>
      </c>
      <c r="B745" s="13" t="s">
        <v>18</v>
      </c>
      <c r="C745" s="13" t="s">
        <v>19</v>
      </c>
      <c r="D745" s="13" t="s">
        <v>20</v>
      </c>
      <c r="E745" s="13" t="s">
        <v>31</v>
      </c>
      <c r="F745" s="13" t="s">
        <v>32</v>
      </c>
      <c r="G745" s="13">
        <v>37.69</v>
      </c>
      <c r="H745" s="13">
        <v>2</v>
      </c>
      <c r="I745" s="13">
        <v>3.7690000000000001</v>
      </c>
      <c r="J745">
        <v>79.149000000000001</v>
      </c>
      <c r="K745" s="1">
        <v>43516</v>
      </c>
      <c r="L745" s="2">
        <v>0.64513888888888882</v>
      </c>
      <c r="M745" t="s">
        <v>23</v>
      </c>
      <c r="N745">
        <v>75.38</v>
      </c>
      <c r="O745">
        <v>4.7619047620000003</v>
      </c>
      <c r="P745">
        <v>3.7690000000000001</v>
      </c>
      <c r="Q745">
        <v>9.5</v>
      </c>
    </row>
    <row r="746" spans="1:17" x14ac:dyDescent="0.35">
      <c r="A746" s="13" t="s">
        <v>780</v>
      </c>
      <c r="B746" s="13" t="s">
        <v>25</v>
      </c>
      <c r="C746" s="13" t="s">
        <v>26</v>
      </c>
      <c r="D746" s="13" t="s">
        <v>20</v>
      </c>
      <c r="E746" s="13" t="s">
        <v>21</v>
      </c>
      <c r="F746" s="13" t="s">
        <v>36</v>
      </c>
      <c r="G746" s="13">
        <v>31.67</v>
      </c>
      <c r="H746" s="13">
        <v>8</v>
      </c>
      <c r="I746" s="13">
        <v>12.667999999999999</v>
      </c>
      <c r="J746">
        <v>266.02800000000002</v>
      </c>
      <c r="K746" s="1">
        <v>43467</v>
      </c>
      <c r="L746" s="2">
        <v>0.67986111111111114</v>
      </c>
      <c r="M746" t="s">
        <v>33</v>
      </c>
      <c r="N746">
        <v>253.36</v>
      </c>
      <c r="O746">
        <v>4.7619047620000003</v>
      </c>
      <c r="P746">
        <v>12.667999999999999</v>
      </c>
      <c r="Q746">
        <v>5.6</v>
      </c>
    </row>
    <row r="747" spans="1:17" x14ac:dyDescent="0.35">
      <c r="A747" s="13" t="s">
        <v>781</v>
      </c>
      <c r="B747" s="13" t="s">
        <v>25</v>
      </c>
      <c r="C747" s="13" t="s">
        <v>26</v>
      </c>
      <c r="D747" s="13" t="s">
        <v>20</v>
      </c>
      <c r="E747" s="13" t="s">
        <v>21</v>
      </c>
      <c r="F747" s="13" t="s">
        <v>44</v>
      </c>
      <c r="G747" s="13">
        <v>38.42</v>
      </c>
      <c r="H747" s="13">
        <v>1</v>
      </c>
      <c r="I747" s="13">
        <v>1.921</v>
      </c>
      <c r="J747">
        <v>40.341000000000001</v>
      </c>
      <c r="K747" s="1">
        <v>43498</v>
      </c>
      <c r="L747" s="2">
        <v>0.68958333333333333</v>
      </c>
      <c r="M747" t="s">
        <v>29</v>
      </c>
      <c r="N747">
        <v>38.42</v>
      </c>
      <c r="O747">
        <v>4.7619047620000003</v>
      </c>
      <c r="P747">
        <v>1.921</v>
      </c>
      <c r="Q747">
        <v>8.6</v>
      </c>
    </row>
    <row r="748" spans="1:17" x14ac:dyDescent="0.35">
      <c r="A748" s="13" t="s">
        <v>782</v>
      </c>
      <c r="B748" s="13" t="s">
        <v>42</v>
      </c>
      <c r="C748" s="13" t="s">
        <v>43</v>
      </c>
      <c r="D748" s="13" t="s">
        <v>20</v>
      </c>
      <c r="E748" s="13" t="s">
        <v>31</v>
      </c>
      <c r="F748" s="13" t="s">
        <v>46</v>
      </c>
      <c r="G748" s="13">
        <v>65.23</v>
      </c>
      <c r="H748" s="13">
        <v>10</v>
      </c>
      <c r="I748" s="13">
        <v>32.615000000000002</v>
      </c>
      <c r="J748">
        <v>684.91499999999996</v>
      </c>
      <c r="K748" s="1">
        <v>43473</v>
      </c>
      <c r="L748" s="2">
        <v>0.79652777777777783</v>
      </c>
      <c r="M748" t="s">
        <v>33</v>
      </c>
      <c r="N748">
        <v>652.29999999999995</v>
      </c>
      <c r="O748">
        <v>4.7619047620000003</v>
      </c>
      <c r="P748">
        <v>32.615000000000002</v>
      </c>
      <c r="Q748">
        <v>5.2</v>
      </c>
    </row>
    <row r="749" spans="1:17" x14ac:dyDescent="0.35">
      <c r="A749" s="13" t="s">
        <v>783</v>
      </c>
      <c r="B749" s="13" t="s">
        <v>25</v>
      </c>
      <c r="C749" s="13" t="s">
        <v>26</v>
      </c>
      <c r="D749" s="13" t="s">
        <v>20</v>
      </c>
      <c r="E749" s="13" t="s">
        <v>21</v>
      </c>
      <c r="F749" s="13" t="s">
        <v>32</v>
      </c>
      <c r="G749" s="13">
        <v>10.53</v>
      </c>
      <c r="H749" s="13">
        <v>5</v>
      </c>
      <c r="I749" s="13">
        <v>2.6324999999999998</v>
      </c>
      <c r="J749">
        <v>55.282499999999999</v>
      </c>
      <c r="K749" s="1">
        <v>43495</v>
      </c>
      <c r="L749" s="2">
        <v>0.61319444444444449</v>
      </c>
      <c r="M749" t="s">
        <v>33</v>
      </c>
      <c r="N749">
        <v>52.65</v>
      </c>
      <c r="O749">
        <v>4.7619047620000003</v>
      </c>
      <c r="P749">
        <v>2.6324999999999998</v>
      </c>
      <c r="Q749">
        <v>5.8</v>
      </c>
    </row>
    <row r="750" spans="1:17" x14ac:dyDescent="0.35">
      <c r="A750" s="13" t="s">
        <v>784</v>
      </c>
      <c r="B750" s="13" t="s">
        <v>42</v>
      </c>
      <c r="C750" s="13" t="s">
        <v>43</v>
      </c>
      <c r="D750" s="13" t="s">
        <v>20</v>
      </c>
      <c r="E750" s="13" t="s">
        <v>21</v>
      </c>
      <c r="F750" s="13" t="s">
        <v>32</v>
      </c>
      <c r="G750" s="13">
        <v>12.29</v>
      </c>
      <c r="H750" s="13">
        <v>9</v>
      </c>
      <c r="I750" s="13">
        <v>5.5305</v>
      </c>
      <c r="J750">
        <v>116.1405</v>
      </c>
      <c r="K750" s="1">
        <v>43550</v>
      </c>
      <c r="L750" s="2">
        <v>0.81111111111111101</v>
      </c>
      <c r="M750" t="s">
        <v>33</v>
      </c>
      <c r="N750">
        <v>110.61</v>
      </c>
      <c r="O750">
        <v>4.7619047620000003</v>
      </c>
      <c r="P750">
        <v>5.5305</v>
      </c>
      <c r="Q750">
        <v>8</v>
      </c>
    </row>
    <row r="751" spans="1:17" x14ac:dyDescent="0.35">
      <c r="A751" s="13" t="s">
        <v>785</v>
      </c>
      <c r="B751" s="13" t="s">
        <v>25</v>
      </c>
      <c r="C751" s="13" t="s">
        <v>26</v>
      </c>
      <c r="D751" s="13" t="s">
        <v>20</v>
      </c>
      <c r="E751" s="13" t="s">
        <v>31</v>
      </c>
      <c r="F751" s="13" t="s">
        <v>22</v>
      </c>
      <c r="G751" s="13">
        <v>81.23</v>
      </c>
      <c r="H751" s="13">
        <v>7</v>
      </c>
      <c r="I751" s="13">
        <v>28.430499999999999</v>
      </c>
      <c r="J751">
        <v>597.04049999999995</v>
      </c>
      <c r="K751" s="1">
        <v>43480</v>
      </c>
      <c r="L751" s="2">
        <v>0.86388888888888893</v>
      </c>
      <c r="M751" t="s">
        <v>29</v>
      </c>
      <c r="N751">
        <v>568.61</v>
      </c>
      <c r="O751">
        <v>4.7619047620000003</v>
      </c>
      <c r="P751">
        <v>28.430499999999999</v>
      </c>
      <c r="Q751">
        <v>9</v>
      </c>
    </row>
    <row r="752" spans="1:17" x14ac:dyDescent="0.35">
      <c r="A752" s="13" t="s">
        <v>786</v>
      </c>
      <c r="B752" s="13" t="s">
        <v>42</v>
      </c>
      <c r="C752" s="13" t="s">
        <v>43</v>
      </c>
      <c r="D752" s="13" t="s">
        <v>20</v>
      </c>
      <c r="E752" s="13" t="s">
        <v>21</v>
      </c>
      <c r="F752" s="13" t="s">
        <v>46</v>
      </c>
      <c r="G752" s="13">
        <v>22.32</v>
      </c>
      <c r="H752" s="13">
        <v>4</v>
      </c>
      <c r="I752" s="13">
        <v>4.4640000000000004</v>
      </c>
      <c r="J752">
        <v>93.744</v>
      </c>
      <c r="K752" s="1">
        <v>43538</v>
      </c>
      <c r="L752" s="2">
        <v>0.4694444444444445</v>
      </c>
      <c r="M752" t="s">
        <v>23</v>
      </c>
      <c r="N752">
        <v>89.28</v>
      </c>
      <c r="O752">
        <v>4.7619047620000003</v>
      </c>
      <c r="P752">
        <v>4.4640000000000004</v>
      </c>
      <c r="Q752">
        <v>4.0999999999999996</v>
      </c>
    </row>
    <row r="753" spans="1:17" x14ac:dyDescent="0.35">
      <c r="A753" s="13" t="s">
        <v>787</v>
      </c>
      <c r="B753" s="13" t="s">
        <v>18</v>
      </c>
      <c r="C753" s="13" t="s">
        <v>19</v>
      </c>
      <c r="D753" s="13" t="s">
        <v>27</v>
      </c>
      <c r="E753" s="13" t="s">
        <v>21</v>
      </c>
      <c r="F753" s="13" t="s">
        <v>44</v>
      </c>
      <c r="G753" s="13">
        <v>27.28</v>
      </c>
      <c r="H753" s="13">
        <v>5</v>
      </c>
      <c r="I753" s="13">
        <v>6.82</v>
      </c>
      <c r="J753">
        <v>143.22</v>
      </c>
      <c r="K753" s="1">
        <v>43499</v>
      </c>
      <c r="L753" s="2">
        <v>0.4381944444444445</v>
      </c>
      <c r="M753" t="s">
        <v>33</v>
      </c>
      <c r="N753">
        <v>136.4</v>
      </c>
      <c r="O753">
        <v>4.7619047620000003</v>
      </c>
      <c r="P753">
        <v>6.82</v>
      </c>
      <c r="Q753">
        <v>8.6</v>
      </c>
    </row>
    <row r="754" spans="1:17" x14ac:dyDescent="0.35">
      <c r="A754" s="13" t="s">
        <v>788</v>
      </c>
      <c r="B754" s="13" t="s">
        <v>18</v>
      </c>
      <c r="C754" s="13" t="s">
        <v>19</v>
      </c>
      <c r="D754" s="13" t="s">
        <v>20</v>
      </c>
      <c r="E754" s="13" t="s">
        <v>21</v>
      </c>
      <c r="F754" s="13" t="s">
        <v>28</v>
      </c>
      <c r="G754" s="13">
        <v>17.420000000000002</v>
      </c>
      <c r="H754" s="13">
        <v>10</v>
      </c>
      <c r="I754" s="13">
        <v>8.7100000000000009</v>
      </c>
      <c r="J754">
        <v>182.91</v>
      </c>
      <c r="K754" s="1">
        <v>43518</v>
      </c>
      <c r="L754" s="2">
        <v>0.52083333333333337</v>
      </c>
      <c r="M754" t="s">
        <v>23</v>
      </c>
      <c r="N754">
        <v>174.2</v>
      </c>
      <c r="O754">
        <v>4.7619047620000003</v>
      </c>
      <c r="P754">
        <v>8.7100000000000009</v>
      </c>
      <c r="Q754">
        <v>7</v>
      </c>
    </row>
    <row r="755" spans="1:17" x14ac:dyDescent="0.35">
      <c r="A755" s="13" t="s">
        <v>789</v>
      </c>
      <c r="B755" s="13" t="s">
        <v>42</v>
      </c>
      <c r="C755" s="13" t="s">
        <v>43</v>
      </c>
      <c r="D755" s="13" t="s">
        <v>27</v>
      </c>
      <c r="E755" s="13" t="s">
        <v>31</v>
      </c>
      <c r="F755" s="13" t="s">
        <v>32</v>
      </c>
      <c r="G755" s="13">
        <v>73.28</v>
      </c>
      <c r="H755" s="13">
        <v>5</v>
      </c>
      <c r="I755" s="13">
        <v>18.32</v>
      </c>
      <c r="J755">
        <v>384.72</v>
      </c>
      <c r="K755" s="1">
        <v>43489</v>
      </c>
      <c r="L755" s="2">
        <v>0.62847222222222221</v>
      </c>
      <c r="M755" t="s">
        <v>23</v>
      </c>
      <c r="N755">
        <v>366.4</v>
      </c>
      <c r="O755">
        <v>4.7619047620000003</v>
      </c>
      <c r="P755">
        <v>18.32</v>
      </c>
      <c r="Q755">
        <v>8.4</v>
      </c>
    </row>
    <row r="756" spans="1:17" x14ac:dyDescent="0.35">
      <c r="A756" s="13" t="s">
        <v>790</v>
      </c>
      <c r="B756" s="13" t="s">
        <v>25</v>
      </c>
      <c r="C756" s="13" t="s">
        <v>26</v>
      </c>
      <c r="D756" s="13" t="s">
        <v>20</v>
      </c>
      <c r="E756" s="13" t="s">
        <v>21</v>
      </c>
      <c r="F756" s="13" t="s">
        <v>46</v>
      </c>
      <c r="G756" s="13">
        <v>84.87</v>
      </c>
      <c r="H756" s="13">
        <v>3</v>
      </c>
      <c r="I756" s="13">
        <v>12.730499999999999</v>
      </c>
      <c r="J756">
        <v>267.34050000000002</v>
      </c>
      <c r="K756" s="1">
        <v>43490</v>
      </c>
      <c r="L756" s="2">
        <v>0.77083333333333337</v>
      </c>
      <c r="M756" t="s">
        <v>23</v>
      </c>
      <c r="N756">
        <v>254.61</v>
      </c>
      <c r="O756">
        <v>4.7619047620000003</v>
      </c>
      <c r="P756">
        <v>12.730499999999999</v>
      </c>
      <c r="Q756">
        <v>7.4</v>
      </c>
    </row>
    <row r="757" spans="1:17" x14ac:dyDescent="0.35">
      <c r="A757" s="13" t="s">
        <v>791</v>
      </c>
      <c r="B757" s="13" t="s">
        <v>18</v>
      </c>
      <c r="C757" s="13" t="s">
        <v>19</v>
      </c>
      <c r="D757" s="13" t="s">
        <v>27</v>
      </c>
      <c r="E757" s="13" t="s">
        <v>21</v>
      </c>
      <c r="F757" s="13" t="s">
        <v>46</v>
      </c>
      <c r="G757" s="13">
        <v>97.29</v>
      </c>
      <c r="H757" s="13">
        <v>8</v>
      </c>
      <c r="I757" s="13">
        <v>38.915999999999997</v>
      </c>
      <c r="J757">
        <v>817.23599999999999</v>
      </c>
      <c r="K757" s="1">
        <v>43533</v>
      </c>
      <c r="L757" s="2">
        <v>0.5541666666666667</v>
      </c>
      <c r="M757" t="s">
        <v>33</v>
      </c>
      <c r="N757">
        <v>778.32</v>
      </c>
      <c r="O757">
        <v>4.7619047620000003</v>
      </c>
      <c r="P757">
        <v>38.915999999999997</v>
      </c>
      <c r="Q757">
        <v>6.2</v>
      </c>
    </row>
    <row r="758" spans="1:17" x14ac:dyDescent="0.35">
      <c r="A758" s="13" t="s">
        <v>792</v>
      </c>
      <c r="B758" s="13" t="s">
        <v>42</v>
      </c>
      <c r="C758" s="13" t="s">
        <v>43</v>
      </c>
      <c r="D758" s="13" t="s">
        <v>20</v>
      </c>
      <c r="E758" s="13" t="s">
        <v>21</v>
      </c>
      <c r="F758" s="13" t="s">
        <v>28</v>
      </c>
      <c r="G758" s="13">
        <v>35.74</v>
      </c>
      <c r="H758" s="13">
        <v>8</v>
      </c>
      <c r="I758" s="13">
        <v>14.295999999999999</v>
      </c>
      <c r="J758">
        <v>300.21600000000001</v>
      </c>
      <c r="K758" s="1">
        <v>43513</v>
      </c>
      <c r="L758" s="2">
        <v>0.64444444444444449</v>
      </c>
      <c r="M758" t="s">
        <v>23</v>
      </c>
      <c r="N758">
        <v>285.92</v>
      </c>
      <c r="O758">
        <v>4.7619047620000003</v>
      </c>
      <c r="P758">
        <v>14.295999999999999</v>
      </c>
      <c r="Q758">
        <v>4.9000000000000004</v>
      </c>
    </row>
    <row r="759" spans="1:17" x14ac:dyDescent="0.35">
      <c r="A759" s="13" t="s">
        <v>793</v>
      </c>
      <c r="B759" s="13" t="s">
        <v>18</v>
      </c>
      <c r="C759" s="13" t="s">
        <v>19</v>
      </c>
      <c r="D759" s="13" t="s">
        <v>27</v>
      </c>
      <c r="E759" s="13" t="s">
        <v>21</v>
      </c>
      <c r="F759" s="13" t="s">
        <v>32</v>
      </c>
      <c r="G759" s="13">
        <v>96.52</v>
      </c>
      <c r="H759" s="13">
        <v>6</v>
      </c>
      <c r="I759" s="13">
        <v>28.956</v>
      </c>
      <c r="J759">
        <v>608.07600000000002</v>
      </c>
      <c r="K759" s="1">
        <v>43476</v>
      </c>
      <c r="L759" s="2">
        <v>0.49444444444444446</v>
      </c>
      <c r="M759" t="s">
        <v>29</v>
      </c>
      <c r="N759">
        <v>579.12</v>
      </c>
      <c r="O759">
        <v>4.7619047620000003</v>
      </c>
      <c r="P759">
        <v>28.956</v>
      </c>
      <c r="Q759">
        <v>4.5</v>
      </c>
    </row>
    <row r="760" spans="1:17" x14ac:dyDescent="0.35">
      <c r="A760" s="13" t="s">
        <v>794</v>
      </c>
      <c r="B760" s="13" t="s">
        <v>18</v>
      </c>
      <c r="C760" s="13" t="s">
        <v>19</v>
      </c>
      <c r="D760" s="13" t="s">
        <v>20</v>
      </c>
      <c r="E760" s="13" t="s">
        <v>31</v>
      </c>
      <c r="F760" s="13" t="s">
        <v>44</v>
      </c>
      <c r="G760" s="13">
        <v>18.850000000000001</v>
      </c>
      <c r="H760" s="13">
        <v>10</v>
      </c>
      <c r="I760" s="13">
        <v>9.4250000000000007</v>
      </c>
      <c r="J760">
        <v>197.92500000000001</v>
      </c>
      <c r="K760" s="1">
        <v>43523</v>
      </c>
      <c r="L760" s="2">
        <v>0.76666666666666661</v>
      </c>
      <c r="M760" t="s">
        <v>23</v>
      </c>
      <c r="N760">
        <v>188.5</v>
      </c>
      <c r="O760">
        <v>4.7619047620000003</v>
      </c>
      <c r="P760">
        <v>9.4250000000000007</v>
      </c>
      <c r="Q760">
        <v>5.6</v>
      </c>
    </row>
    <row r="761" spans="1:17" x14ac:dyDescent="0.35">
      <c r="A761" s="13" t="s">
        <v>795</v>
      </c>
      <c r="B761" s="13" t="s">
        <v>18</v>
      </c>
      <c r="C761" s="13" t="s">
        <v>19</v>
      </c>
      <c r="D761" s="13" t="s">
        <v>27</v>
      </c>
      <c r="E761" s="13" t="s">
        <v>21</v>
      </c>
      <c r="F761" s="13" t="s">
        <v>44</v>
      </c>
      <c r="G761" s="13">
        <v>55.39</v>
      </c>
      <c r="H761" s="13">
        <v>4</v>
      </c>
      <c r="I761" s="13">
        <v>11.077999999999999</v>
      </c>
      <c r="J761">
        <v>232.63800000000001</v>
      </c>
      <c r="K761" s="1">
        <v>43549</v>
      </c>
      <c r="L761" s="2">
        <v>0.6381944444444444</v>
      </c>
      <c r="M761" t="s">
        <v>23</v>
      </c>
      <c r="N761">
        <v>221.56</v>
      </c>
      <c r="O761">
        <v>4.7619047620000003</v>
      </c>
      <c r="P761">
        <v>11.077999999999999</v>
      </c>
      <c r="Q761">
        <v>8</v>
      </c>
    </row>
    <row r="762" spans="1:17" x14ac:dyDescent="0.35">
      <c r="A762" s="13" t="s">
        <v>796</v>
      </c>
      <c r="B762" s="13" t="s">
        <v>42</v>
      </c>
      <c r="C762" s="13" t="s">
        <v>43</v>
      </c>
      <c r="D762" s="13" t="s">
        <v>20</v>
      </c>
      <c r="E762" s="13" t="s">
        <v>21</v>
      </c>
      <c r="F762" s="13" t="s">
        <v>44</v>
      </c>
      <c r="G762" s="13">
        <v>77.2</v>
      </c>
      <c r="H762" s="13">
        <v>10</v>
      </c>
      <c r="I762" s="13">
        <v>38.6</v>
      </c>
      <c r="J762">
        <v>810.6</v>
      </c>
      <c r="K762" s="1">
        <v>43507</v>
      </c>
      <c r="L762" s="2">
        <v>0.44305555555555554</v>
      </c>
      <c r="M762" t="s">
        <v>33</v>
      </c>
      <c r="N762">
        <v>772</v>
      </c>
      <c r="O762">
        <v>4.7619047620000003</v>
      </c>
      <c r="P762">
        <v>38.6</v>
      </c>
      <c r="Q762">
        <v>5.6</v>
      </c>
    </row>
    <row r="763" spans="1:17" x14ac:dyDescent="0.35">
      <c r="A763" s="13" t="s">
        <v>797</v>
      </c>
      <c r="B763" s="13" t="s">
        <v>42</v>
      </c>
      <c r="C763" s="13" t="s">
        <v>43</v>
      </c>
      <c r="D763" s="13" t="s">
        <v>27</v>
      </c>
      <c r="E763" s="13" t="s">
        <v>31</v>
      </c>
      <c r="F763" s="13" t="s">
        <v>28</v>
      </c>
      <c r="G763" s="13">
        <v>72.13</v>
      </c>
      <c r="H763" s="13">
        <v>10</v>
      </c>
      <c r="I763" s="13">
        <v>36.064999999999998</v>
      </c>
      <c r="J763">
        <v>757.36500000000001</v>
      </c>
      <c r="K763" s="1">
        <v>43496</v>
      </c>
      <c r="L763" s="2">
        <v>0.6333333333333333</v>
      </c>
      <c r="M763" t="s">
        <v>33</v>
      </c>
      <c r="N763">
        <v>721.3</v>
      </c>
      <c r="O763">
        <v>4.7619047620000003</v>
      </c>
      <c r="P763">
        <v>36.064999999999998</v>
      </c>
      <c r="Q763">
        <v>4.2</v>
      </c>
    </row>
    <row r="764" spans="1:17" x14ac:dyDescent="0.35">
      <c r="A764" s="13" t="s">
        <v>798</v>
      </c>
      <c r="B764" s="13" t="s">
        <v>18</v>
      </c>
      <c r="C764" s="13" t="s">
        <v>19</v>
      </c>
      <c r="D764" s="13" t="s">
        <v>20</v>
      </c>
      <c r="E764" s="13" t="s">
        <v>21</v>
      </c>
      <c r="F764" s="13" t="s">
        <v>46</v>
      </c>
      <c r="G764" s="13">
        <v>63.88</v>
      </c>
      <c r="H764" s="13">
        <v>8</v>
      </c>
      <c r="I764" s="13">
        <v>25.552</v>
      </c>
      <c r="J764">
        <v>536.59199999999998</v>
      </c>
      <c r="K764" s="1">
        <v>43485</v>
      </c>
      <c r="L764" s="2">
        <v>0.7416666666666667</v>
      </c>
      <c r="M764" t="s">
        <v>23</v>
      </c>
      <c r="N764">
        <v>511.04</v>
      </c>
      <c r="O764">
        <v>4.7619047620000003</v>
      </c>
      <c r="P764">
        <v>25.552</v>
      </c>
      <c r="Q764">
        <v>9.9</v>
      </c>
    </row>
    <row r="765" spans="1:17" x14ac:dyDescent="0.35">
      <c r="A765" s="13" t="s">
        <v>799</v>
      </c>
      <c r="B765" s="13" t="s">
        <v>18</v>
      </c>
      <c r="C765" s="13" t="s">
        <v>19</v>
      </c>
      <c r="D765" s="13" t="s">
        <v>20</v>
      </c>
      <c r="E765" s="13" t="s">
        <v>21</v>
      </c>
      <c r="F765" s="13" t="s">
        <v>22</v>
      </c>
      <c r="G765" s="13">
        <v>10.69</v>
      </c>
      <c r="H765" s="13">
        <v>5</v>
      </c>
      <c r="I765" s="13">
        <v>2.6724999999999999</v>
      </c>
      <c r="J765">
        <v>56.122500000000002</v>
      </c>
      <c r="K765" s="1">
        <v>43550</v>
      </c>
      <c r="L765" s="2">
        <v>0.46319444444444446</v>
      </c>
      <c r="M765" t="s">
        <v>23</v>
      </c>
      <c r="N765">
        <v>53.45</v>
      </c>
      <c r="O765">
        <v>4.7619047620000003</v>
      </c>
      <c r="P765">
        <v>2.6724999999999999</v>
      </c>
      <c r="Q765">
        <v>7.6</v>
      </c>
    </row>
    <row r="766" spans="1:17" x14ac:dyDescent="0.35">
      <c r="A766" s="13" t="s">
        <v>800</v>
      </c>
      <c r="B766" s="13" t="s">
        <v>18</v>
      </c>
      <c r="C766" s="13" t="s">
        <v>19</v>
      </c>
      <c r="D766" s="13" t="s">
        <v>20</v>
      </c>
      <c r="E766" s="13" t="s">
        <v>31</v>
      </c>
      <c r="F766" s="13" t="s">
        <v>22</v>
      </c>
      <c r="G766" s="13">
        <v>55.5</v>
      </c>
      <c r="H766" s="13">
        <v>4</v>
      </c>
      <c r="I766" s="13">
        <v>11.1</v>
      </c>
      <c r="J766">
        <v>233.1</v>
      </c>
      <c r="K766" s="1">
        <v>43485</v>
      </c>
      <c r="L766" s="2">
        <v>0.65833333333333333</v>
      </c>
      <c r="M766" t="s">
        <v>33</v>
      </c>
      <c r="N766">
        <v>222</v>
      </c>
      <c r="O766">
        <v>4.7619047620000003</v>
      </c>
      <c r="P766">
        <v>11.1</v>
      </c>
      <c r="Q766">
        <v>6.6</v>
      </c>
    </row>
    <row r="767" spans="1:17" x14ac:dyDescent="0.35">
      <c r="A767" s="13" t="s">
        <v>801</v>
      </c>
      <c r="B767" s="13" t="s">
        <v>42</v>
      </c>
      <c r="C767" s="13" t="s">
        <v>43</v>
      </c>
      <c r="D767" s="13" t="s">
        <v>27</v>
      </c>
      <c r="E767" s="13" t="s">
        <v>21</v>
      </c>
      <c r="F767" s="13" t="s">
        <v>32</v>
      </c>
      <c r="G767" s="13">
        <v>95.46</v>
      </c>
      <c r="H767" s="13">
        <v>8</v>
      </c>
      <c r="I767" s="13">
        <v>38.183999999999997</v>
      </c>
      <c r="J767">
        <v>801.86400000000003</v>
      </c>
      <c r="K767" s="1">
        <v>43529</v>
      </c>
      <c r="L767" s="2">
        <v>0.81944444444444453</v>
      </c>
      <c r="M767" t="s">
        <v>23</v>
      </c>
      <c r="N767">
        <v>763.68</v>
      </c>
      <c r="O767">
        <v>4.7619047620000003</v>
      </c>
      <c r="P767">
        <v>38.183999999999997</v>
      </c>
      <c r="Q767">
        <v>4.7</v>
      </c>
    </row>
    <row r="768" spans="1:17" x14ac:dyDescent="0.35">
      <c r="A768" s="13" t="s">
        <v>802</v>
      </c>
      <c r="B768" s="13" t="s">
        <v>25</v>
      </c>
      <c r="C768" s="13" t="s">
        <v>26</v>
      </c>
      <c r="D768" s="13" t="s">
        <v>27</v>
      </c>
      <c r="E768" s="13" t="s">
        <v>21</v>
      </c>
      <c r="F768" s="13" t="s">
        <v>46</v>
      </c>
      <c r="G768" s="13">
        <v>76.06</v>
      </c>
      <c r="H768" s="13">
        <v>3</v>
      </c>
      <c r="I768" s="13">
        <v>11.409000000000001</v>
      </c>
      <c r="J768">
        <v>239.589</v>
      </c>
      <c r="K768" s="1">
        <v>43470</v>
      </c>
      <c r="L768" s="2">
        <v>0.85416666666666663</v>
      </c>
      <c r="M768" t="s">
        <v>33</v>
      </c>
      <c r="N768">
        <v>228.18</v>
      </c>
      <c r="O768">
        <v>4.7619047620000003</v>
      </c>
      <c r="P768">
        <v>11.409000000000001</v>
      </c>
      <c r="Q768">
        <v>9.8000000000000007</v>
      </c>
    </row>
    <row r="769" spans="1:17" x14ac:dyDescent="0.35">
      <c r="A769" s="13" t="s">
        <v>803</v>
      </c>
      <c r="B769" s="13" t="s">
        <v>42</v>
      </c>
      <c r="C769" s="13" t="s">
        <v>43</v>
      </c>
      <c r="D769" s="13" t="s">
        <v>27</v>
      </c>
      <c r="E769" s="13" t="s">
        <v>31</v>
      </c>
      <c r="F769" s="13" t="s">
        <v>36</v>
      </c>
      <c r="G769" s="13">
        <v>13.69</v>
      </c>
      <c r="H769" s="13">
        <v>6</v>
      </c>
      <c r="I769" s="13">
        <v>4.1070000000000002</v>
      </c>
      <c r="J769">
        <v>86.247</v>
      </c>
      <c r="K769" s="1">
        <v>43509</v>
      </c>
      <c r="L769" s="2">
        <v>0.58263888888888882</v>
      </c>
      <c r="M769" t="s">
        <v>29</v>
      </c>
      <c r="N769">
        <v>82.14</v>
      </c>
      <c r="O769">
        <v>4.7619047620000003</v>
      </c>
      <c r="P769">
        <v>4.1070000000000002</v>
      </c>
      <c r="Q769">
        <v>6.3</v>
      </c>
    </row>
    <row r="770" spans="1:17" x14ac:dyDescent="0.35">
      <c r="A770" s="13" t="s">
        <v>804</v>
      </c>
      <c r="B770" s="13" t="s">
        <v>42</v>
      </c>
      <c r="C770" s="13" t="s">
        <v>43</v>
      </c>
      <c r="D770" s="13" t="s">
        <v>27</v>
      </c>
      <c r="E770" s="13" t="s">
        <v>21</v>
      </c>
      <c r="F770" s="13" t="s">
        <v>28</v>
      </c>
      <c r="G770" s="13">
        <v>95.64</v>
      </c>
      <c r="H770" s="13">
        <v>4</v>
      </c>
      <c r="I770" s="13">
        <v>19.128</v>
      </c>
      <c r="J770">
        <v>401.68799999999999</v>
      </c>
      <c r="K770" s="1">
        <v>43540</v>
      </c>
      <c r="L770" s="2">
        <v>0.78541666666666676</v>
      </c>
      <c r="M770" t="s">
        <v>29</v>
      </c>
      <c r="N770">
        <v>382.56</v>
      </c>
      <c r="O770">
        <v>4.7619047620000003</v>
      </c>
      <c r="P770">
        <v>19.128</v>
      </c>
      <c r="Q770">
        <v>7.9</v>
      </c>
    </row>
    <row r="771" spans="1:17" x14ac:dyDescent="0.35">
      <c r="A771" s="13" t="s">
        <v>805</v>
      </c>
      <c r="B771" s="13" t="s">
        <v>18</v>
      </c>
      <c r="C771" s="13" t="s">
        <v>19</v>
      </c>
      <c r="D771" s="13" t="s">
        <v>27</v>
      </c>
      <c r="E771" s="13" t="s">
        <v>21</v>
      </c>
      <c r="F771" s="13" t="s">
        <v>32</v>
      </c>
      <c r="G771" s="13">
        <v>11.43</v>
      </c>
      <c r="H771" s="13">
        <v>6</v>
      </c>
      <c r="I771" s="13">
        <v>3.4289999999999998</v>
      </c>
      <c r="J771">
        <v>72.009</v>
      </c>
      <c r="K771" s="1">
        <v>43480</v>
      </c>
      <c r="L771" s="2">
        <v>0.72499999999999998</v>
      </c>
      <c r="M771" t="s">
        <v>29</v>
      </c>
      <c r="N771">
        <v>68.58</v>
      </c>
      <c r="O771">
        <v>4.7619047620000003</v>
      </c>
      <c r="P771">
        <v>3.4289999999999998</v>
      </c>
      <c r="Q771">
        <v>7.7</v>
      </c>
    </row>
    <row r="772" spans="1:17" x14ac:dyDescent="0.35">
      <c r="A772" s="13" t="s">
        <v>806</v>
      </c>
      <c r="B772" s="13" t="s">
        <v>42</v>
      </c>
      <c r="C772" s="13" t="s">
        <v>43</v>
      </c>
      <c r="D772" s="13" t="s">
        <v>20</v>
      </c>
      <c r="E772" s="13" t="s">
        <v>21</v>
      </c>
      <c r="F772" s="13" t="s">
        <v>36</v>
      </c>
      <c r="G772" s="13">
        <v>95.54</v>
      </c>
      <c r="H772" s="13">
        <v>4</v>
      </c>
      <c r="I772" s="13">
        <v>19.108000000000001</v>
      </c>
      <c r="J772">
        <v>401.26799999999997</v>
      </c>
      <c r="K772" s="1">
        <v>43522</v>
      </c>
      <c r="L772" s="2">
        <v>0.49861111111111112</v>
      </c>
      <c r="M772" t="s">
        <v>23</v>
      </c>
      <c r="N772">
        <v>382.16</v>
      </c>
      <c r="O772">
        <v>4.7619047620000003</v>
      </c>
      <c r="P772">
        <v>19.108000000000001</v>
      </c>
      <c r="Q772">
        <v>4.5</v>
      </c>
    </row>
    <row r="773" spans="1:17" x14ac:dyDescent="0.35">
      <c r="A773" s="13" t="s">
        <v>807</v>
      </c>
      <c r="B773" s="13" t="s">
        <v>25</v>
      </c>
      <c r="C773" s="13" t="s">
        <v>26</v>
      </c>
      <c r="D773" s="13" t="s">
        <v>20</v>
      </c>
      <c r="E773" s="13" t="s">
        <v>21</v>
      </c>
      <c r="F773" s="13" t="s">
        <v>22</v>
      </c>
      <c r="G773" s="13">
        <v>85.87</v>
      </c>
      <c r="H773" s="13">
        <v>7</v>
      </c>
      <c r="I773" s="13">
        <v>30.054500000000001</v>
      </c>
      <c r="J773">
        <v>631.14449999999999</v>
      </c>
      <c r="K773" s="1">
        <v>43523</v>
      </c>
      <c r="L773" s="2">
        <v>0.79236111111111107</v>
      </c>
      <c r="M773" t="s">
        <v>33</v>
      </c>
      <c r="N773">
        <v>601.09</v>
      </c>
      <c r="O773">
        <v>4.7619047620000003</v>
      </c>
      <c r="P773">
        <v>30.054500000000001</v>
      </c>
      <c r="Q773">
        <v>8</v>
      </c>
    </row>
    <row r="774" spans="1:17" x14ac:dyDescent="0.35">
      <c r="A774" s="13" t="s">
        <v>808</v>
      </c>
      <c r="B774" s="13" t="s">
        <v>25</v>
      </c>
      <c r="C774" s="13" t="s">
        <v>26</v>
      </c>
      <c r="D774" s="13" t="s">
        <v>20</v>
      </c>
      <c r="E774" s="13" t="s">
        <v>21</v>
      </c>
      <c r="F774" s="13" t="s">
        <v>36</v>
      </c>
      <c r="G774" s="13">
        <v>67.989999999999995</v>
      </c>
      <c r="H774" s="13">
        <v>7</v>
      </c>
      <c r="I774" s="13">
        <v>23.796500000000002</v>
      </c>
      <c r="J774">
        <v>499.72649999999999</v>
      </c>
      <c r="K774" s="1">
        <v>43513</v>
      </c>
      <c r="L774" s="2">
        <v>0.70138888888888884</v>
      </c>
      <c r="M774" t="s">
        <v>23</v>
      </c>
      <c r="N774">
        <v>475.93</v>
      </c>
      <c r="O774">
        <v>4.7619047620000003</v>
      </c>
      <c r="P774">
        <v>23.796500000000002</v>
      </c>
      <c r="Q774">
        <v>5.7</v>
      </c>
    </row>
    <row r="775" spans="1:17" x14ac:dyDescent="0.35">
      <c r="A775" s="13" t="s">
        <v>809</v>
      </c>
      <c r="B775" s="13" t="s">
        <v>25</v>
      </c>
      <c r="C775" s="13" t="s">
        <v>26</v>
      </c>
      <c r="D775" s="13" t="s">
        <v>27</v>
      </c>
      <c r="E775" s="13" t="s">
        <v>21</v>
      </c>
      <c r="F775" s="13" t="s">
        <v>44</v>
      </c>
      <c r="G775" s="13">
        <v>52.42</v>
      </c>
      <c r="H775" s="13">
        <v>1</v>
      </c>
      <c r="I775" s="13">
        <v>2.621</v>
      </c>
      <c r="J775">
        <v>55.040999999999997</v>
      </c>
      <c r="K775" s="1">
        <v>43502</v>
      </c>
      <c r="L775" s="2">
        <v>0.43194444444444446</v>
      </c>
      <c r="M775" t="s">
        <v>33</v>
      </c>
      <c r="N775">
        <v>52.42</v>
      </c>
      <c r="O775">
        <v>4.7619047620000003</v>
      </c>
      <c r="P775">
        <v>2.621</v>
      </c>
      <c r="Q775">
        <v>6.3</v>
      </c>
    </row>
    <row r="776" spans="1:17" x14ac:dyDescent="0.35">
      <c r="A776" s="13" t="s">
        <v>810</v>
      </c>
      <c r="B776" s="13" t="s">
        <v>25</v>
      </c>
      <c r="C776" s="13" t="s">
        <v>26</v>
      </c>
      <c r="D776" s="13" t="s">
        <v>20</v>
      </c>
      <c r="E776" s="13" t="s">
        <v>31</v>
      </c>
      <c r="F776" s="13" t="s">
        <v>44</v>
      </c>
      <c r="G776" s="13">
        <v>65.650000000000006</v>
      </c>
      <c r="H776" s="13">
        <v>2</v>
      </c>
      <c r="I776" s="13">
        <v>6.5650000000000004</v>
      </c>
      <c r="J776">
        <v>137.86500000000001</v>
      </c>
      <c r="K776" s="1">
        <v>43482</v>
      </c>
      <c r="L776" s="2">
        <v>0.69861111111111107</v>
      </c>
      <c r="M776" t="s">
        <v>29</v>
      </c>
      <c r="N776">
        <v>131.30000000000001</v>
      </c>
      <c r="O776">
        <v>4.7619047620000003</v>
      </c>
      <c r="P776">
        <v>6.5650000000000004</v>
      </c>
      <c r="Q776">
        <v>6</v>
      </c>
    </row>
    <row r="777" spans="1:17" x14ac:dyDescent="0.35">
      <c r="A777" s="13" t="s">
        <v>811</v>
      </c>
      <c r="B777" s="13" t="s">
        <v>42</v>
      </c>
      <c r="C777" s="13" t="s">
        <v>43</v>
      </c>
      <c r="D777" s="13" t="s">
        <v>27</v>
      </c>
      <c r="E777" s="13" t="s">
        <v>21</v>
      </c>
      <c r="F777" s="13" t="s">
        <v>44</v>
      </c>
      <c r="G777" s="13">
        <v>28.86</v>
      </c>
      <c r="H777" s="13">
        <v>5</v>
      </c>
      <c r="I777" s="13">
        <v>7.2149999999999999</v>
      </c>
      <c r="J777">
        <v>151.51499999999999</v>
      </c>
      <c r="K777" s="1">
        <v>43487</v>
      </c>
      <c r="L777" s="2">
        <v>0.75555555555555554</v>
      </c>
      <c r="M777" t="s">
        <v>33</v>
      </c>
      <c r="N777">
        <v>144.30000000000001</v>
      </c>
      <c r="O777">
        <v>4.7619047620000003</v>
      </c>
      <c r="P777">
        <v>7.2149999999999999</v>
      </c>
      <c r="Q777">
        <v>8</v>
      </c>
    </row>
    <row r="778" spans="1:17" x14ac:dyDescent="0.35">
      <c r="A778" s="13" t="s">
        <v>812</v>
      </c>
      <c r="B778" s="13" t="s">
        <v>25</v>
      </c>
      <c r="C778" s="13" t="s">
        <v>26</v>
      </c>
      <c r="D778" s="13" t="s">
        <v>20</v>
      </c>
      <c r="E778" s="13" t="s">
        <v>31</v>
      </c>
      <c r="F778" s="13" t="s">
        <v>22</v>
      </c>
      <c r="G778" s="13">
        <v>65.31</v>
      </c>
      <c r="H778" s="13">
        <v>7</v>
      </c>
      <c r="I778" s="13">
        <v>22.858499999999999</v>
      </c>
      <c r="J778">
        <v>480.02850000000001</v>
      </c>
      <c r="K778" s="1">
        <v>43529</v>
      </c>
      <c r="L778" s="2">
        <v>0.75138888888888899</v>
      </c>
      <c r="M778" t="s">
        <v>33</v>
      </c>
      <c r="N778">
        <v>457.17</v>
      </c>
      <c r="O778">
        <v>4.7619047620000003</v>
      </c>
      <c r="P778">
        <v>22.858499999999999</v>
      </c>
      <c r="Q778">
        <v>4.2</v>
      </c>
    </row>
    <row r="779" spans="1:17" x14ac:dyDescent="0.35">
      <c r="A779" s="13" t="s">
        <v>813</v>
      </c>
      <c r="B779" s="13" t="s">
        <v>42</v>
      </c>
      <c r="C779" s="13" t="s">
        <v>43</v>
      </c>
      <c r="D779" s="13" t="s">
        <v>27</v>
      </c>
      <c r="E779" s="13" t="s">
        <v>31</v>
      </c>
      <c r="F779" s="13" t="s">
        <v>36</v>
      </c>
      <c r="G779" s="13">
        <v>93.38</v>
      </c>
      <c r="H779" s="13">
        <v>1</v>
      </c>
      <c r="I779" s="13">
        <v>4.6689999999999996</v>
      </c>
      <c r="J779">
        <v>98.049000000000007</v>
      </c>
      <c r="K779" s="1">
        <v>43468</v>
      </c>
      <c r="L779" s="2">
        <v>0.54652777777777783</v>
      </c>
      <c r="M779" t="s">
        <v>29</v>
      </c>
      <c r="N779">
        <v>93.38</v>
      </c>
      <c r="O779">
        <v>4.7619047620000003</v>
      </c>
      <c r="P779">
        <v>4.6689999999999996</v>
      </c>
      <c r="Q779">
        <v>9.6</v>
      </c>
    </row>
    <row r="780" spans="1:17" x14ac:dyDescent="0.35">
      <c r="A780" s="13" t="s">
        <v>814</v>
      </c>
      <c r="B780" s="13" t="s">
        <v>25</v>
      </c>
      <c r="C780" s="13" t="s">
        <v>26</v>
      </c>
      <c r="D780" s="13" t="s">
        <v>20</v>
      </c>
      <c r="E780" s="13" t="s">
        <v>31</v>
      </c>
      <c r="F780" s="13" t="s">
        <v>36</v>
      </c>
      <c r="G780" s="13">
        <v>25.25</v>
      </c>
      <c r="H780" s="13">
        <v>5</v>
      </c>
      <c r="I780" s="13">
        <v>6.3125</v>
      </c>
      <c r="J780">
        <v>132.5625</v>
      </c>
      <c r="K780" s="1">
        <v>43544</v>
      </c>
      <c r="L780" s="2">
        <v>0.74444444444444446</v>
      </c>
      <c r="M780" t="s">
        <v>29</v>
      </c>
      <c r="N780">
        <v>126.25</v>
      </c>
      <c r="O780">
        <v>4.7619047620000003</v>
      </c>
      <c r="P780">
        <v>6.3125</v>
      </c>
      <c r="Q780">
        <v>6.1</v>
      </c>
    </row>
    <row r="781" spans="1:17" x14ac:dyDescent="0.35">
      <c r="A781" s="13" t="s">
        <v>815</v>
      </c>
      <c r="B781" s="13" t="s">
        <v>42</v>
      </c>
      <c r="C781" s="13" t="s">
        <v>43</v>
      </c>
      <c r="D781" s="13" t="s">
        <v>20</v>
      </c>
      <c r="E781" s="13" t="s">
        <v>31</v>
      </c>
      <c r="F781" s="13" t="s">
        <v>28</v>
      </c>
      <c r="G781" s="13">
        <v>87.87</v>
      </c>
      <c r="H781" s="13">
        <v>9</v>
      </c>
      <c r="I781" s="13">
        <v>39.541499999999999</v>
      </c>
      <c r="J781">
        <v>830.37149999999997</v>
      </c>
      <c r="K781" s="1">
        <v>43496</v>
      </c>
      <c r="L781" s="2">
        <v>0.85555555555555562</v>
      </c>
      <c r="M781" t="s">
        <v>23</v>
      </c>
      <c r="N781">
        <v>790.83</v>
      </c>
      <c r="O781">
        <v>4.7619047620000003</v>
      </c>
      <c r="P781">
        <v>39.541499999999999</v>
      </c>
      <c r="Q781">
        <v>5.6</v>
      </c>
    </row>
    <row r="782" spans="1:17" x14ac:dyDescent="0.35">
      <c r="A782" s="13" t="s">
        <v>816</v>
      </c>
      <c r="B782" s="13" t="s">
        <v>25</v>
      </c>
      <c r="C782" s="13" t="s">
        <v>26</v>
      </c>
      <c r="D782" s="13" t="s">
        <v>27</v>
      </c>
      <c r="E782" s="13" t="s">
        <v>31</v>
      </c>
      <c r="F782" s="13" t="s">
        <v>22</v>
      </c>
      <c r="G782" s="13">
        <v>21.8</v>
      </c>
      <c r="H782" s="13">
        <v>8</v>
      </c>
      <c r="I782" s="13">
        <v>8.7200000000000006</v>
      </c>
      <c r="J782">
        <v>183.12</v>
      </c>
      <c r="K782" s="1">
        <v>43515</v>
      </c>
      <c r="L782" s="2">
        <v>0.80833333333333324</v>
      </c>
      <c r="M782" t="s">
        <v>29</v>
      </c>
      <c r="N782">
        <v>174.4</v>
      </c>
      <c r="O782">
        <v>4.7619047620000003</v>
      </c>
      <c r="P782">
        <v>8.7200000000000006</v>
      </c>
      <c r="Q782">
        <v>8.3000000000000007</v>
      </c>
    </row>
    <row r="783" spans="1:17" x14ac:dyDescent="0.35">
      <c r="A783" s="13" t="s">
        <v>817</v>
      </c>
      <c r="B783" s="13" t="s">
        <v>18</v>
      </c>
      <c r="C783" s="13" t="s">
        <v>19</v>
      </c>
      <c r="D783" s="13" t="s">
        <v>27</v>
      </c>
      <c r="E783" s="13" t="s">
        <v>21</v>
      </c>
      <c r="F783" s="13" t="s">
        <v>36</v>
      </c>
      <c r="G783" s="13">
        <v>94.76</v>
      </c>
      <c r="H783" s="13">
        <v>4</v>
      </c>
      <c r="I783" s="13">
        <v>18.952000000000002</v>
      </c>
      <c r="J783">
        <v>397.99200000000002</v>
      </c>
      <c r="K783" s="1">
        <v>43507</v>
      </c>
      <c r="L783" s="2">
        <v>0.67083333333333339</v>
      </c>
      <c r="M783" t="s">
        <v>23</v>
      </c>
      <c r="N783">
        <v>379.04</v>
      </c>
      <c r="O783">
        <v>4.7619047620000003</v>
      </c>
      <c r="P783">
        <v>18.952000000000002</v>
      </c>
      <c r="Q783">
        <v>7.8</v>
      </c>
    </row>
    <row r="784" spans="1:17" x14ac:dyDescent="0.35">
      <c r="A784" s="13" t="s">
        <v>818</v>
      </c>
      <c r="B784" s="13" t="s">
        <v>18</v>
      </c>
      <c r="C784" s="13" t="s">
        <v>19</v>
      </c>
      <c r="D784" s="13" t="s">
        <v>20</v>
      </c>
      <c r="E784" s="13" t="s">
        <v>21</v>
      </c>
      <c r="F784" s="13" t="s">
        <v>46</v>
      </c>
      <c r="G784" s="13">
        <v>30.62</v>
      </c>
      <c r="H784" s="13">
        <v>1</v>
      </c>
      <c r="I784" s="13">
        <v>1.5309999999999999</v>
      </c>
      <c r="J784">
        <v>32.151000000000003</v>
      </c>
      <c r="K784" s="1">
        <v>43501</v>
      </c>
      <c r="L784" s="2">
        <v>0.59305555555555556</v>
      </c>
      <c r="M784" t="s">
        <v>33</v>
      </c>
      <c r="N784">
        <v>30.62</v>
      </c>
      <c r="O784">
        <v>4.7619047620000003</v>
      </c>
      <c r="P784">
        <v>1.5309999999999999</v>
      </c>
      <c r="Q784">
        <v>4.0999999999999996</v>
      </c>
    </row>
    <row r="785" spans="1:17" x14ac:dyDescent="0.35">
      <c r="A785" s="13" t="s">
        <v>819</v>
      </c>
      <c r="B785" s="13" t="s">
        <v>25</v>
      </c>
      <c r="C785" s="13" t="s">
        <v>26</v>
      </c>
      <c r="D785" s="13" t="s">
        <v>27</v>
      </c>
      <c r="E785" s="13" t="s">
        <v>21</v>
      </c>
      <c r="F785" s="13" t="s">
        <v>32</v>
      </c>
      <c r="G785" s="13">
        <v>44.01</v>
      </c>
      <c r="H785" s="13">
        <v>8</v>
      </c>
      <c r="I785" s="13">
        <v>17.603999999999999</v>
      </c>
      <c r="J785">
        <v>369.68400000000003</v>
      </c>
      <c r="K785" s="1">
        <v>43527</v>
      </c>
      <c r="L785" s="2">
        <v>0.73333333333333339</v>
      </c>
      <c r="M785" t="s">
        <v>29</v>
      </c>
      <c r="N785">
        <v>352.08</v>
      </c>
      <c r="O785">
        <v>4.7619047620000003</v>
      </c>
      <c r="P785">
        <v>17.603999999999999</v>
      </c>
      <c r="Q785">
        <v>8.8000000000000007</v>
      </c>
    </row>
    <row r="786" spans="1:17" x14ac:dyDescent="0.35">
      <c r="A786" s="13" t="s">
        <v>820</v>
      </c>
      <c r="B786" s="13" t="s">
        <v>25</v>
      </c>
      <c r="C786" s="13" t="s">
        <v>26</v>
      </c>
      <c r="D786" s="13" t="s">
        <v>20</v>
      </c>
      <c r="E786" s="13" t="s">
        <v>21</v>
      </c>
      <c r="F786" s="13" t="s">
        <v>22</v>
      </c>
      <c r="G786" s="13">
        <v>10.16</v>
      </c>
      <c r="H786" s="13">
        <v>5</v>
      </c>
      <c r="I786" s="13">
        <v>2.54</v>
      </c>
      <c r="J786">
        <v>53.34</v>
      </c>
      <c r="K786" s="1">
        <v>43520</v>
      </c>
      <c r="L786" s="2">
        <v>0.54722222222222217</v>
      </c>
      <c r="M786" t="s">
        <v>23</v>
      </c>
      <c r="N786">
        <v>50.8</v>
      </c>
      <c r="O786">
        <v>4.7619047620000003</v>
      </c>
      <c r="P786">
        <v>2.54</v>
      </c>
      <c r="Q786">
        <v>4.0999999999999996</v>
      </c>
    </row>
    <row r="787" spans="1:17" x14ac:dyDescent="0.35">
      <c r="A787" s="13" t="s">
        <v>821</v>
      </c>
      <c r="B787" s="13" t="s">
        <v>18</v>
      </c>
      <c r="C787" s="13" t="s">
        <v>19</v>
      </c>
      <c r="D787" s="13" t="s">
        <v>27</v>
      </c>
      <c r="E787" s="13" t="s">
        <v>31</v>
      </c>
      <c r="F787" s="13" t="s">
        <v>28</v>
      </c>
      <c r="G787" s="13">
        <v>74.58</v>
      </c>
      <c r="H787" s="13">
        <v>7</v>
      </c>
      <c r="I787" s="13">
        <v>26.103000000000002</v>
      </c>
      <c r="J787">
        <v>548.16300000000001</v>
      </c>
      <c r="K787" s="1">
        <v>43500</v>
      </c>
      <c r="L787" s="2">
        <v>0.67291666666666661</v>
      </c>
      <c r="M787" t="s">
        <v>33</v>
      </c>
      <c r="N787">
        <v>522.05999999999995</v>
      </c>
      <c r="O787">
        <v>4.7619047620000003</v>
      </c>
      <c r="P787">
        <v>26.103000000000002</v>
      </c>
      <c r="Q787">
        <v>9</v>
      </c>
    </row>
    <row r="788" spans="1:17" x14ac:dyDescent="0.35">
      <c r="A788" s="13" t="s">
        <v>822</v>
      </c>
      <c r="B788" s="13" t="s">
        <v>25</v>
      </c>
      <c r="C788" s="13" t="s">
        <v>26</v>
      </c>
      <c r="D788" s="13" t="s">
        <v>27</v>
      </c>
      <c r="E788" s="13" t="s">
        <v>31</v>
      </c>
      <c r="F788" s="13" t="s">
        <v>28</v>
      </c>
      <c r="G788" s="13">
        <v>71.89</v>
      </c>
      <c r="H788" s="13">
        <v>8</v>
      </c>
      <c r="I788" s="13">
        <v>28.756</v>
      </c>
      <c r="J788">
        <v>603.87599999999998</v>
      </c>
      <c r="K788" s="1">
        <v>43515</v>
      </c>
      <c r="L788" s="2">
        <v>0.48125000000000001</v>
      </c>
      <c r="M788" t="s">
        <v>23</v>
      </c>
      <c r="N788">
        <v>575.12</v>
      </c>
      <c r="O788">
        <v>4.7619047620000003</v>
      </c>
      <c r="P788">
        <v>28.756</v>
      </c>
      <c r="Q788">
        <v>5.5</v>
      </c>
    </row>
    <row r="789" spans="1:17" x14ac:dyDescent="0.35">
      <c r="A789" s="13" t="s">
        <v>823</v>
      </c>
      <c r="B789" s="13" t="s">
        <v>25</v>
      </c>
      <c r="C789" s="13" t="s">
        <v>26</v>
      </c>
      <c r="D789" s="13" t="s">
        <v>27</v>
      </c>
      <c r="E789" s="13" t="s">
        <v>21</v>
      </c>
      <c r="F789" s="13" t="s">
        <v>22</v>
      </c>
      <c r="G789" s="13">
        <v>10.99</v>
      </c>
      <c r="H789" s="13">
        <v>5</v>
      </c>
      <c r="I789" s="13">
        <v>2.7475000000000001</v>
      </c>
      <c r="J789">
        <v>57.697499999999998</v>
      </c>
      <c r="K789" s="1">
        <v>43488</v>
      </c>
      <c r="L789" s="2">
        <v>0.4291666666666667</v>
      </c>
      <c r="M789" t="s">
        <v>33</v>
      </c>
      <c r="N789">
        <v>54.95</v>
      </c>
      <c r="O789">
        <v>4.7619047620000003</v>
      </c>
      <c r="P789">
        <v>2.7475000000000001</v>
      </c>
      <c r="Q789">
        <v>9.3000000000000007</v>
      </c>
    </row>
    <row r="790" spans="1:17" x14ac:dyDescent="0.35">
      <c r="A790" s="13" t="s">
        <v>824</v>
      </c>
      <c r="B790" s="13" t="s">
        <v>25</v>
      </c>
      <c r="C790" s="13" t="s">
        <v>26</v>
      </c>
      <c r="D790" s="13" t="s">
        <v>20</v>
      </c>
      <c r="E790" s="13" t="s">
        <v>31</v>
      </c>
      <c r="F790" s="13" t="s">
        <v>22</v>
      </c>
      <c r="G790" s="13">
        <v>60.47</v>
      </c>
      <c r="H790" s="13">
        <v>3</v>
      </c>
      <c r="I790" s="13">
        <v>9.0704999999999991</v>
      </c>
      <c r="J790">
        <v>190.48050000000001</v>
      </c>
      <c r="K790" s="1">
        <v>43479</v>
      </c>
      <c r="L790" s="2">
        <v>0.4548611111111111</v>
      </c>
      <c r="M790" t="s">
        <v>33</v>
      </c>
      <c r="N790">
        <v>181.41</v>
      </c>
      <c r="O790">
        <v>4.7619047620000003</v>
      </c>
      <c r="P790">
        <v>9.0704999999999991</v>
      </c>
      <c r="Q790">
        <v>5.6</v>
      </c>
    </row>
    <row r="791" spans="1:17" x14ac:dyDescent="0.35">
      <c r="A791" s="13" t="s">
        <v>825</v>
      </c>
      <c r="B791" s="13" t="s">
        <v>18</v>
      </c>
      <c r="C791" s="13" t="s">
        <v>19</v>
      </c>
      <c r="D791" s="13" t="s">
        <v>27</v>
      </c>
      <c r="E791" s="13" t="s">
        <v>31</v>
      </c>
      <c r="F791" s="13" t="s">
        <v>36</v>
      </c>
      <c r="G791" s="13">
        <v>58.91</v>
      </c>
      <c r="H791" s="13">
        <v>7</v>
      </c>
      <c r="I791" s="13">
        <v>20.618500000000001</v>
      </c>
      <c r="J791">
        <v>432.98849999999999</v>
      </c>
      <c r="K791" s="1">
        <v>43482</v>
      </c>
      <c r="L791" s="2">
        <v>0.63541666666666663</v>
      </c>
      <c r="M791" t="s">
        <v>23</v>
      </c>
      <c r="N791">
        <v>412.37</v>
      </c>
      <c r="O791">
        <v>4.7619047620000003</v>
      </c>
      <c r="P791">
        <v>20.618500000000001</v>
      </c>
      <c r="Q791">
        <v>9.6999999999999993</v>
      </c>
    </row>
    <row r="792" spans="1:17" x14ac:dyDescent="0.35">
      <c r="A792" s="13" t="s">
        <v>826</v>
      </c>
      <c r="B792" s="13" t="s">
        <v>18</v>
      </c>
      <c r="C792" s="13" t="s">
        <v>19</v>
      </c>
      <c r="D792" s="13" t="s">
        <v>27</v>
      </c>
      <c r="E792" s="13" t="s">
        <v>31</v>
      </c>
      <c r="F792" s="13" t="s">
        <v>46</v>
      </c>
      <c r="G792" s="13">
        <v>46.41</v>
      </c>
      <c r="H792" s="13">
        <v>1</v>
      </c>
      <c r="I792" s="13">
        <v>2.3205</v>
      </c>
      <c r="J792">
        <v>48.730499999999999</v>
      </c>
      <c r="K792" s="1">
        <v>43527</v>
      </c>
      <c r="L792" s="2">
        <v>0.83750000000000002</v>
      </c>
      <c r="M792" t="s">
        <v>33</v>
      </c>
      <c r="N792">
        <v>46.41</v>
      </c>
      <c r="O792">
        <v>4.7619047620000003</v>
      </c>
      <c r="P792">
        <v>2.3205</v>
      </c>
      <c r="Q792">
        <v>4</v>
      </c>
    </row>
    <row r="793" spans="1:17" x14ac:dyDescent="0.35">
      <c r="A793" s="13" t="s">
        <v>827</v>
      </c>
      <c r="B793" s="13" t="s">
        <v>25</v>
      </c>
      <c r="C793" s="13" t="s">
        <v>26</v>
      </c>
      <c r="D793" s="13" t="s">
        <v>20</v>
      </c>
      <c r="E793" s="13" t="s">
        <v>31</v>
      </c>
      <c r="F793" s="13" t="s">
        <v>22</v>
      </c>
      <c r="G793" s="13">
        <v>68.55</v>
      </c>
      <c r="H793" s="13">
        <v>4</v>
      </c>
      <c r="I793" s="13">
        <v>13.71</v>
      </c>
      <c r="J793">
        <v>287.91000000000003</v>
      </c>
      <c r="K793" s="1">
        <v>43511</v>
      </c>
      <c r="L793" s="2">
        <v>0.84791666666666676</v>
      </c>
      <c r="M793" t="s">
        <v>33</v>
      </c>
      <c r="N793">
        <v>274.2</v>
      </c>
      <c r="O793">
        <v>4.7619047620000003</v>
      </c>
      <c r="P793">
        <v>13.71</v>
      </c>
      <c r="Q793">
        <v>9.1999999999999993</v>
      </c>
    </row>
    <row r="794" spans="1:17" x14ac:dyDescent="0.35">
      <c r="A794" s="13" t="s">
        <v>828</v>
      </c>
      <c r="B794" s="13" t="s">
        <v>42</v>
      </c>
      <c r="C794" s="13" t="s">
        <v>43</v>
      </c>
      <c r="D794" s="13" t="s">
        <v>27</v>
      </c>
      <c r="E794" s="13" t="s">
        <v>21</v>
      </c>
      <c r="F794" s="13" t="s">
        <v>32</v>
      </c>
      <c r="G794" s="13">
        <v>97.37</v>
      </c>
      <c r="H794" s="13">
        <v>10</v>
      </c>
      <c r="I794" s="13">
        <v>48.685000000000002</v>
      </c>
      <c r="J794">
        <v>1022.385</v>
      </c>
      <c r="K794" s="1">
        <v>43480</v>
      </c>
      <c r="L794" s="2">
        <v>0.57500000000000007</v>
      </c>
      <c r="M794" t="s">
        <v>33</v>
      </c>
      <c r="N794">
        <v>973.7</v>
      </c>
      <c r="O794">
        <v>4.7619047620000003</v>
      </c>
      <c r="P794">
        <v>48.685000000000002</v>
      </c>
      <c r="Q794">
        <v>4.9000000000000004</v>
      </c>
    </row>
    <row r="795" spans="1:17" x14ac:dyDescent="0.35">
      <c r="A795" s="13" t="s">
        <v>829</v>
      </c>
      <c r="B795" s="13" t="s">
        <v>18</v>
      </c>
      <c r="C795" s="13" t="s">
        <v>19</v>
      </c>
      <c r="D795" s="13" t="s">
        <v>20</v>
      </c>
      <c r="E795" s="13" t="s">
        <v>31</v>
      </c>
      <c r="F795" s="13" t="s">
        <v>28</v>
      </c>
      <c r="G795" s="13">
        <v>92.6</v>
      </c>
      <c r="H795" s="13">
        <v>7</v>
      </c>
      <c r="I795" s="13">
        <v>32.409999999999997</v>
      </c>
      <c r="J795">
        <v>680.61</v>
      </c>
      <c r="K795" s="1">
        <v>43523</v>
      </c>
      <c r="L795" s="2">
        <v>0.53611111111111109</v>
      </c>
      <c r="M795" t="s">
        <v>33</v>
      </c>
      <c r="N795">
        <v>648.20000000000005</v>
      </c>
      <c r="O795">
        <v>4.7619047620000003</v>
      </c>
      <c r="P795">
        <v>32.409999999999997</v>
      </c>
      <c r="Q795">
        <v>9.3000000000000007</v>
      </c>
    </row>
    <row r="796" spans="1:17" x14ac:dyDescent="0.35">
      <c r="A796" s="13" t="s">
        <v>830</v>
      </c>
      <c r="B796" s="13" t="s">
        <v>18</v>
      </c>
      <c r="C796" s="13" t="s">
        <v>19</v>
      </c>
      <c r="D796" s="13" t="s">
        <v>27</v>
      </c>
      <c r="E796" s="13" t="s">
        <v>21</v>
      </c>
      <c r="F796" s="13" t="s">
        <v>28</v>
      </c>
      <c r="G796" s="13">
        <v>46.61</v>
      </c>
      <c r="H796" s="13">
        <v>2</v>
      </c>
      <c r="I796" s="13">
        <v>4.6609999999999996</v>
      </c>
      <c r="J796">
        <v>97.881</v>
      </c>
      <c r="K796" s="1">
        <v>43522</v>
      </c>
      <c r="L796" s="2">
        <v>0.51944444444444449</v>
      </c>
      <c r="M796" t="s">
        <v>33</v>
      </c>
      <c r="N796">
        <v>93.22</v>
      </c>
      <c r="O796">
        <v>4.7619047620000003</v>
      </c>
      <c r="P796">
        <v>4.6609999999999996</v>
      </c>
      <c r="Q796">
        <v>6.6</v>
      </c>
    </row>
    <row r="797" spans="1:17" x14ac:dyDescent="0.35">
      <c r="A797" s="13" t="s">
        <v>831</v>
      </c>
      <c r="B797" s="13" t="s">
        <v>42</v>
      </c>
      <c r="C797" s="13" t="s">
        <v>43</v>
      </c>
      <c r="D797" s="13" t="s">
        <v>27</v>
      </c>
      <c r="E797" s="13" t="s">
        <v>31</v>
      </c>
      <c r="F797" s="13" t="s">
        <v>46</v>
      </c>
      <c r="G797" s="13">
        <v>27.18</v>
      </c>
      <c r="H797" s="13">
        <v>2</v>
      </c>
      <c r="I797" s="13">
        <v>2.718</v>
      </c>
      <c r="J797">
        <v>57.078000000000003</v>
      </c>
      <c r="K797" s="1">
        <v>43539</v>
      </c>
      <c r="L797" s="2">
        <v>0.68472222222222223</v>
      </c>
      <c r="M797" t="s">
        <v>23</v>
      </c>
      <c r="N797">
        <v>54.36</v>
      </c>
      <c r="O797">
        <v>4.7619047620000003</v>
      </c>
      <c r="P797">
        <v>2.718</v>
      </c>
      <c r="Q797">
        <v>4.3</v>
      </c>
    </row>
    <row r="798" spans="1:17" x14ac:dyDescent="0.35">
      <c r="A798" s="13" t="s">
        <v>832</v>
      </c>
      <c r="B798" s="13" t="s">
        <v>25</v>
      </c>
      <c r="C798" s="13" t="s">
        <v>26</v>
      </c>
      <c r="D798" s="13" t="s">
        <v>20</v>
      </c>
      <c r="E798" s="13" t="s">
        <v>21</v>
      </c>
      <c r="F798" s="13" t="s">
        <v>32</v>
      </c>
      <c r="G798" s="13">
        <v>60.87</v>
      </c>
      <c r="H798" s="13">
        <v>1</v>
      </c>
      <c r="I798" s="13">
        <v>3.0434999999999999</v>
      </c>
      <c r="J798">
        <v>63.913499999999999</v>
      </c>
      <c r="K798" s="1">
        <v>43489</v>
      </c>
      <c r="L798" s="2">
        <v>0.55833333333333335</v>
      </c>
      <c r="M798" t="s">
        <v>29</v>
      </c>
      <c r="N798">
        <v>60.87</v>
      </c>
      <c r="O798">
        <v>4.7619047620000003</v>
      </c>
      <c r="P798">
        <v>3.0434999999999999</v>
      </c>
      <c r="Q798">
        <v>5.5</v>
      </c>
    </row>
    <row r="799" spans="1:17" x14ac:dyDescent="0.35">
      <c r="A799" s="13" t="s">
        <v>833</v>
      </c>
      <c r="B799" s="13" t="s">
        <v>18</v>
      </c>
      <c r="C799" s="13" t="s">
        <v>19</v>
      </c>
      <c r="D799" s="13" t="s">
        <v>20</v>
      </c>
      <c r="E799" s="13" t="s">
        <v>21</v>
      </c>
      <c r="F799" s="13" t="s">
        <v>36</v>
      </c>
      <c r="G799" s="13">
        <v>24.49</v>
      </c>
      <c r="H799" s="13">
        <v>10</v>
      </c>
      <c r="I799" s="13">
        <v>12.244999999999999</v>
      </c>
      <c r="J799">
        <v>257.14499999999998</v>
      </c>
      <c r="K799" s="1">
        <v>43518</v>
      </c>
      <c r="L799" s="2">
        <v>0.63541666666666663</v>
      </c>
      <c r="M799" t="s">
        <v>29</v>
      </c>
      <c r="N799">
        <v>244.9</v>
      </c>
      <c r="O799">
        <v>4.7619047620000003</v>
      </c>
      <c r="P799">
        <v>12.244999999999999</v>
      </c>
      <c r="Q799">
        <v>8.1</v>
      </c>
    </row>
    <row r="800" spans="1:17" x14ac:dyDescent="0.35">
      <c r="A800" s="13" t="s">
        <v>834</v>
      </c>
      <c r="B800" s="13" t="s">
        <v>42</v>
      </c>
      <c r="C800" s="13" t="s">
        <v>43</v>
      </c>
      <c r="D800" s="13" t="s">
        <v>27</v>
      </c>
      <c r="E800" s="13" t="s">
        <v>31</v>
      </c>
      <c r="F800" s="13" t="s">
        <v>22</v>
      </c>
      <c r="G800" s="13">
        <v>92.78</v>
      </c>
      <c r="H800" s="13">
        <v>1</v>
      </c>
      <c r="I800" s="13">
        <v>4.6390000000000002</v>
      </c>
      <c r="J800">
        <v>97.418999999999997</v>
      </c>
      <c r="K800" s="1">
        <v>43539</v>
      </c>
      <c r="L800" s="2">
        <v>0.4513888888888889</v>
      </c>
      <c r="M800" t="s">
        <v>33</v>
      </c>
      <c r="N800">
        <v>92.78</v>
      </c>
      <c r="O800">
        <v>4.7619047620000003</v>
      </c>
      <c r="P800">
        <v>4.6390000000000002</v>
      </c>
      <c r="Q800">
        <v>9.8000000000000007</v>
      </c>
    </row>
    <row r="801" spans="1:17" x14ac:dyDescent="0.35">
      <c r="A801" s="13" t="s">
        <v>835</v>
      </c>
      <c r="B801" s="13" t="s">
        <v>25</v>
      </c>
      <c r="C801" s="13" t="s">
        <v>26</v>
      </c>
      <c r="D801" s="13" t="s">
        <v>20</v>
      </c>
      <c r="E801" s="13" t="s">
        <v>31</v>
      </c>
      <c r="F801" s="13" t="s">
        <v>32</v>
      </c>
      <c r="G801" s="13">
        <v>86.69</v>
      </c>
      <c r="H801" s="13">
        <v>5</v>
      </c>
      <c r="I801" s="13">
        <v>21.672499999999999</v>
      </c>
      <c r="J801">
        <v>455.1225</v>
      </c>
      <c r="K801" s="1">
        <v>43507</v>
      </c>
      <c r="L801" s="2">
        <v>0.77638888888888891</v>
      </c>
      <c r="M801" t="s">
        <v>23</v>
      </c>
      <c r="N801">
        <v>433.45</v>
      </c>
      <c r="O801">
        <v>4.7619047620000003</v>
      </c>
      <c r="P801">
        <v>21.672499999999999</v>
      </c>
      <c r="Q801">
        <v>9.4</v>
      </c>
    </row>
    <row r="802" spans="1:17" x14ac:dyDescent="0.35">
      <c r="A802" s="13" t="s">
        <v>836</v>
      </c>
      <c r="B802" s="13" t="s">
        <v>42</v>
      </c>
      <c r="C802" s="13" t="s">
        <v>43</v>
      </c>
      <c r="D802" s="13" t="s">
        <v>27</v>
      </c>
      <c r="E802" s="13" t="s">
        <v>31</v>
      </c>
      <c r="F802" s="13" t="s">
        <v>36</v>
      </c>
      <c r="G802" s="13">
        <v>23.01</v>
      </c>
      <c r="H802" s="13">
        <v>6</v>
      </c>
      <c r="I802" s="13">
        <v>6.9029999999999996</v>
      </c>
      <c r="J802">
        <v>144.96299999999999</v>
      </c>
      <c r="K802" s="1">
        <v>43477</v>
      </c>
      <c r="L802" s="2">
        <v>0.69791666666666663</v>
      </c>
      <c r="M802" t="s">
        <v>23</v>
      </c>
      <c r="N802">
        <v>138.06</v>
      </c>
      <c r="O802">
        <v>4.7619047620000003</v>
      </c>
      <c r="P802">
        <v>6.9029999999999996</v>
      </c>
      <c r="Q802">
        <v>7.9</v>
      </c>
    </row>
    <row r="803" spans="1:17" x14ac:dyDescent="0.35">
      <c r="A803" s="13" t="s">
        <v>837</v>
      </c>
      <c r="B803" s="13" t="s">
        <v>25</v>
      </c>
      <c r="C803" s="13" t="s">
        <v>26</v>
      </c>
      <c r="D803" s="13" t="s">
        <v>20</v>
      </c>
      <c r="E803" s="13" t="s">
        <v>21</v>
      </c>
      <c r="F803" s="13" t="s">
        <v>28</v>
      </c>
      <c r="G803" s="13">
        <v>30.2</v>
      </c>
      <c r="H803" s="13">
        <v>8</v>
      </c>
      <c r="I803" s="13">
        <v>12.08</v>
      </c>
      <c r="J803">
        <v>253.68</v>
      </c>
      <c r="K803" s="1">
        <v>43527</v>
      </c>
      <c r="L803" s="2">
        <v>0.8125</v>
      </c>
      <c r="M803" t="s">
        <v>23</v>
      </c>
      <c r="N803">
        <v>241.6</v>
      </c>
      <c r="O803">
        <v>4.7619047620000003</v>
      </c>
      <c r="P803">
        <v>12.08</v>
      </c>
      <c r="Q803">
        <v>5.0999999999999996</v>
      </c>
    </row>
    <row r="804" spans="1:17" x14ac:dyDescent="0.35">
      <c r="A804" s="13" t="s">
        <v>838</v>
      </c>
      <c r="B804" s="13" t="s">
        <v>25</v>
      </c>
      <c r="C804" s="13" t="s">
        <v>26</v>
      </c>
      <c r="D804" s="13" t="s">
        <v>20</v>
      </c>
      <c r="E804" s="13" t="s">
        <v>31</v>
      </c>
      <c r="F804" s="13" t="s">
        <v>46</v>
      </c>
      <c r="G804" s="13">
        <v>67.39</v>
      </c>
      <c r="H804" s="13">
        <v>7</v>
      </c>
      <c r="I804" s="13">
        <v>23.586500000000001</v>
      </c>
      <c r="J804">
        <v>495.31650000000002</v>
      </c>
      <c r="K804" s="1">
        <v>43547</v>
      </c>
      <c r="L804" s="2">
        <v>0.55763888888888891</v>
      </c>
      <c r="M804" t="s">
        <v>23</v>
      </c>
      <c r="N804">
        <v>471.73</v>
      </c>
      <c r="O804">
        <v>4.7619047620000003</v>
      </c>
      <c r="P804">
        <v>23.586500000000001</v>
      </c>
      <c r="Q804">
        <v>6.9</v>
      </c>
    </row>
    <row r="805" spans="1:17" x14ac:dyDescent="0.35">
      <c r="A805" s="13" t="s">
        <v>839</v>
      </c>
      <c r="B805" s="13" t="s">
        <v>18</v>
      </c>
      <c r="C805" s="13" t="s">
        <v>19</v>
      </c>
      <c r="D805" s="13" t="s">
        <v>20</v>
      </c>
      <c r="E805" s="13" t="s">
        <v>21</v>
      </c>
      <c r="F805" s="13" t="s">
        <v>46</v>
      </c>
      <c r="G805" s="13">
        <v>48.96</v>
      </c>
      <c r="H805" s="13">
        <v>9</v>
      </c>
      <c r="I805" s="13">
        <v>22.032</v>
      </c>
      <c r="J805">
        <v>462.67200000000003</v>
      </c>
      <c r="K805" s="1">
        <v>43528</v>
      </c>
      <c r="L805" s="2">
        <v>0.4770833333333333</v>
      </c>
      <c r="M805" t="s">
        <v>29</v>
      </c>
      <c r="N805">
        <v>440.64</v>
      </c>
      <c r="O805">
        <v>4.7619047620000003</v>
      </c>
      <c r="P805">
        <v>22.032</v>
      </c>
      <c r="Q805">
        <v>8</v>
      </c>
    </row>
    <row r="806" spans="1:17" x14ac:dyDescent="0.35">
      <c r="A806" s="13" t="s">
        <v>840</v>
      </c>
      <c r="B806" s="13" t="s">
        <v>42</v>
      </c>
      <c r="C806" s="13" t="s">
        <v>43</v>
      </c>
      <c r="D806" s="13" t="s">
        <v>20</v>
      </c>
      <c r="E806" s="13" t="s">
        <v>21</v>
      </c>
      <c r="F806" s="13" t="s">
        <v>28</v>
      </c>
      <c r="G806" s="13">
        <v>75.59</v>
      </c>
      <c r="H806" s="13">
        <v>9</v>
      </c>
      <c r="I806" s="13">
        <v>34.015500000000003</v>
      </c>
      <c r="J806">
        <v>714.32550000000003</v>
      </c>
      <c r="K806" s="1">
        <v>43519</v>
      </c>
      <c r="L806" s="2">
        <v>0.46666666666666662</v>
      </c>
      <c r="M806" t="s">
        <v>29</v>
      </c>
      <c r="N806">
        <v>680.31</v>
      </c>
      <c r="O806">
        <v>4.7619047620000003</v>
      </c>
      <c r="P806">
        <v>34.015500000000003</v>
      </c>
      <c r="Q806">
        <v>8</v>
      </c>
    </row>
    <row r="807" spans="1:17" x14ac:dyDescent="0.35">
      <c r="A807" s="13" t="s">
        <v>841</v>
      </c>
      <c r="B807" s="13" t="s">
        <v>18</v>
      </c>
      <c r="C807" s="13" t="s">
        <v>19</v>
      </c>
      <c r="D807" s="13" t="s">
        <v>27</v>
      </c>
      <c r="E807" s="13" t="s">
        <v>21</v>
      </c>
      <c r="F807" s="13" t="s">
        <v>32</v>
      </c>
      <c r="G807" s="13">
        <v>77.47</v>
      </c>
      <c r="H807" s="13">
        <v>4</v>
      </c>
      <c r="I807" s="13">
        <v>15.494</v>
      </c>
      <c r="J807">
        <v>325.37400000000002</v>
      </c>
      <c r="K807" s="1">
        <v>43541</v>
      </c>
      <c r="L807" s="2">
        <v>0.69166666666666676</v>
      </c>
      <c r="M807" t="s">
        <v>29</v>
      </c>
      <c r="N807">
        <v>309.88</v>
      </c>
      <c r="O807">
        <v>4.7619047620000003</v>
      </c>
      <c r="P807">
        <v>15.494</v>
      </c>
      <c r="Q807">
        <v>4.2</v>
      </c>
    </row>
    <row r="808" spans="1:17" x14ac:dyDescent="0.35">
      <c r="A808" s="13" t="s">
        <v>842</v>
      </c>
      <c r="B808" s="13" t="s">
        <v>18</v>
      </c>
      <c r="C808" s="13" t="s">
        <v>19</v>
      </c>
      <c r="D808" s="13" t="s">
        <v>27</v>
      </c>
      <c r="E808" s="13" t="s">
        <v>21</v>
      </c>
      <c r="F808" s="13" t="s">
        <v>36</v>
      </c>
      <c r="G808" s="13">
        <v>93.18</v>
      </c>
      <c r="H808" s="13">
        <v>2</v>
      </c>
      <c r="I808" s="13">
        <v>9.3179999999999996</v>
      </c>
      <c r="J808">
        <v>195.678</v>
      </c>
      <c r="K808" s="1">
        <v>43481</v>
      </c>
      <c r="L808" s="2">
        <v>0.77847222222222223</v>
      </c>
      <c r="M808" t="s">
        <v>33</v>
      </c>
      <c r="N808">
        <v>186.36</v>
      </c>
      <c r="O808">
        <v>4.7619047620000003</v>
      </c>
      <c r="P808">
        <v>9.3179999999999996</v>
      </c>
      <c r="Q808">
        <v>8.5</v>
      </c>
    </row>
    <row r="809" spans="1:17" x14ac:dyDescent="0.35">
      <c r="A809" s="13" t="s">
        <v>843</v>
      </c>
      <c r="B809" s="13" t="s">
        <v>18</v>
      </c>
      <c r="C809" s="13" t="s">
        <v>19</v>
      </c>
      <c r="D809" s="13" t="s">
        <v>27</v>
      </c>
      <c r="E809" s="13" t="s">
        <v>21</v>
      </c>
      <c r="F809" s="13" t="s">
        <v>28</v>
      </c>
      <c r="G809" s="13">
        <v>50.23</v>
      </c>
      <c r="H809" s="13">
        <v>4</v>
      </c>
      <c r="I809" s="13">
        <v>10.045999999999999</v>
      </c>
      <c r="J809">
        <v>210.96600000000001</v>
      </c>
      <c r="K809" s="1">
        <v>43473</v>
      </c>
      <c r="L809" s="2">
        <v>0.71666666666666667</v>
      </c>
      <c r="M809" t="s">
        <v>29</v>
      </c>
      <c r="N809">
        <v>200.92</v>
      </c>
      <c r="O809">
        <v>4.7619047620000003</v>
      </c>
      <c r="P809">
        <v>10.045999999999999</v>
      </c>
      <c r="Q809">
        <v>9</v>
      </c>
    </row>
    <row r="810" spans="1:17" x14ac:dyDescent="0.35">
      <c r="A810" s="13" t="s">
        <v>844</v>
      </c>
      <c r="B810" s="13" t="s">
        <v>42</v>
      </c>
      <c r="C810" s="13" t="s">
        <v>43</v>
      </c>
      <c r="D810" s="13" t="s">
        <v>27</v>
      </c>
      <c r="E810" s="13" t="s">
        <v>21</v>
      </c>
      <c r="F810" s="13" t="s">
        <v>22</v>
      </c>
      <c r="G810" s="13">
        <v>17.75</v>
      </c>
      <c r="H810" s="13">
        <v>1</v>
      </c>
      <c r="I810" s="13">
        <v>0.88749999999999996</v>
      </c>
      <c r="J810">
        <v>18.637499999999999</v>
      </c>
      <c r="K810" s="1">
        <v>43479</v>
      </c>
      <c r="L810" s="2">
        <v>0.44305555555555554</v>
      </c>
      <c r="M810" t="s">
        <v>29</v>
      </c>
      <c r="N810">
        <v>17.75</v>
      </c>
      <c r="O810">
        <v>4.7619047620000003</v>
      </c>
      <c r="P810">
        <v>0.88749999999999996</v>
      </c>
      <c r="Q810">
        <v>8.6</v>
      </c>
    </row>
    <row r="811" spans="1:17" x14ac:dyDescent="0.35">
      <c r="A811" s="13" t="s">
        <v>845</v>
      </c>
      <c r="B811" s="13" t="s">
        <v>25</v>
      </c>
      <c r="C811" s="13" t="s">
        <v>26</v>
      </c>
      <c r="D811" s="13" t="s">
        <v>27</v>
      </c>
      <c r="E811" s="13" t="s">
        <v>21</v>
      </c>
      <c r="F811" s="13" t="s">
        <v>46</v>
      </c>
      <c r="G811" s="13">
        <v>62.18</v>
      </c>
      <c r="H811" s="13">
        <v>10</v>
      </c>
      <c r="I811" s="13">
        <v>31.09</v>
      </c>
      <c r="J811">
        <v>652.89</v>
      </c>
      <c r="K811" s="1">
        <v>43496</v>
      </c>
      <c r="L811" s="2">
        <v>0.43958333333333338</v>
      </c>
      <c r="M811" t="s">
        <v>23</v>
      </c>
      <c r="N811">
        <v>621.79999999999995</v>
      </c>
      <c r="O811">
        <v>4.7619047620000003</v>
      </c>
      <c r="P811">
        <v>31.09</v>
      </c>
      <c r="Q811">
        <v>6</v>
      </c>
    </row>
    <row r="812" spans="1:17" x14ac:dyDescent="0.35">
      <c r="A812" s="13" t="s">
        <v>846</v>
      </c>
      <c r="B812" s="13" t="s">
        <v>42</v>
      </c>
      <c r="C812" s="13" t="s">
        <v>43</v>
      </c>
      <c r="D812" s="13" t="s">
        <v>27</v>
      </c>
      <c r="E812" s="13" t="s">
        <v>31</v>
      </c>
      <c r="F812" s="13" t="s">
        <v>22</v>
      </c>
      <c r="G812" s="13">
        <v>10.75</v>
      </c>
      <c r="H812" s="13">
        <v>8</v>
      </c>
      <c r="I812" s="13">
        <v>4.3</v>
      </c>
      <c r="J812">
        <v>90.3</v>
      </c>
      <c r="K812" s="1">
        <v>43539</v>
      </c>
      <c r="L812" s="2">
        <v>0.60972222222222217</v>
      </c>
      <c r="M812" t="s">
        <v>23</v>
      </c>
      <c r="N812">
        <v>86</v>
      </c>
      <c r="O812">
        <v>4.7619047620000003</v>
      </c>
      <c r="P812">
        <v>4.3</v>
      </c>
      <c r="Q812">
        <v>6.2</v>
      </c>
    </row>
    <row r="813" spans="1:17" x14ac:dyDescent="0.35">
      <c r="A813" s="13" t="s">
        <v>847</v>
      </c>
      <c r="B813" s="13" t="s">
        <v>18</v>
      </c>
      <c r="C813" s="13" t="s">
        <v>19</v>
      </c>
      <c r="D813" s="13" t="s">
        <v>27</v>
      </c>
      <c r="E813" s="13" t="s">
        <v>21</v>
      </c>
      <c r="F813" s="13" t="s">
        <v>28</v>
      </c>
      <c r="G813" s="13">
        <v>40.26</v>
      </c>
      <c r="H813" s="13">
        <v>10</v>
      </c>
      <c r="I813" s="13">
        <v>20.13</v>
      </c>
      <c r="J813">
        <v>422.73</v>
      </c>
      <c r="K813" s="1">
        <v>43520</v>
      </c>
      <c r="L813" s="2">
        <v>0.75416666666666676</v>
      </c>
      <c r="M813" t="s">
        <v>33</v>
      </c>
      <c r="N813">
        <v>402.6</v>
      </c>
      <c r="O813">
        <v>4.7619047620000003</v>
      </c>
      <c r="P813">
        <v>20.13</v>
      </c>
      <c r="Q813">
        <v>5</v>
      </c>
    </row>
    <row r="814" spans="1:17" x14ac:dyDescent="0.35">
      <c r="A814" s="13" t="s">
        <v>848</v>
      </c>
      <c r="B814" s="13" t="s">
        <v>25</v>
      </c>
      <c r="C814" s="13" t="s">
        <v>26</v>
      </c>
      <c r="D814" s="13" t="s">
        <v>20</v>
      </c>
      <c r="E814" s="13" t="s">
        <v>21</v>
      </c>
      <c r="F814" s="13" t="s">
        <v>36</v>
      </c>
      <c r="G814" s="13">
        <v>64.97</v>
      </c>
      <c r="H814" s="13">
        <v>5</v>
      </c>
      <c r="I814" s="13">
        <v>16.2425</v>
      </c>
      <c r="J814">
        <v>341.09249999999997</v>
      </c>
      <c r="K814" s="1">
        <v>43504</v>
      </c>
      <c r="L814" s="2">
        <v>0.53611111111111109</v>
      </c>
      <c r="M814" t="s">
        <v>33</v>
      </c>
      <c r="N814">
        <v>324.85000000000002</v>
      </c>
      <c r="O814">
        <v>4.7619047620000003</v>
      </c>
      <c r="P814">
        <v>16.2425</v>
      </c>
      <c r="Q814">
        <v>6.5</v>
      </c>
    </row>
    <row r="815" spans="1:17" x14ac:dyDescent="0.35">
      <c r="A815" s="13" t="s">
        <v>849</v>
      </c>
      <c r="B815" s="13" t="s">
        <v>18</v>
      </c>
      <c r="C815" s="13" t="s">
        <v>19</v>
      </c>
      <c r="D815" s="13" t="s">
        <v>27</v>
      </c>
      <c r="E815" s="13" t="s">
        <v>31</v>
      </c>
      <c r="F815" s="13" t="s">
        <v>28</v>
      </c>
      <c r="G815" s="13">
        <v>95.15</v>
      </c>
      <c r="H815" s="13">
        <v>1</v>
      </c>
      <c r="I815" s="13">
        <v>4.7575000000000003</v>
      </c>
      <c r="J815">
        <v>99.907499999999999</v>
      </c>
      <c r="K815" s="1">
        <v>43546</v>
      </c>
      <c r="L815" s="2">
        <v>0.58333333333333337</v>
      </c>
      <c r="M815" t="s">
        <v>29</v>
      </c>
      <c r="N815">
        <v>95.15</v>
      </c>
      <c r="O815">
        <v>4.7619047620000003</v>
      </c>
      <c r="P815">
        <v>4.7575000000000003</v>
      </c>
      <c r="Q815">
        <v>6</v>
      </c>
    </row>
    <row r="816" spans="1:17" x14ac:dyDescent="0.35">
      <c r="A816" s="13" t="s">
        <v>850</v>
      </c>
      <c r="B816" s="13" t="s">
        <v>18</v>
      </c>
      <c r="C816" s="13" t="s">
        <v>19</v>
      </c>
      <c r="D816" s="13" t="s">
        <v>20</v>
      </c>
      <c r="E816" s="13" t="s">
        <v>21</v>
      </c>
      <c r="F816" s="13" t="s">
        <v>28</v>
      </c>
      <c r="G816" s="13">
        <v>48.62</v>
      </c>
      <c r="H816" s="13">
        <v>8</v>
      </c>
      <c r="I816" s="13">
        <v>19.448</v>
      </c>
      <c r="J816">
        <v>408.40800000000002</v>
      </c>
      <c r="K816" s="1">
        <v>43489</v>
      </c>
      <c r="L816" s="2">
        <v>0.45624999999999999</v>
      </c>
      <c r="M816" t="s">
        <v>29</v>
      </c>
      <c r="N816">
        <v>388.96</v>
      </c>
      <c r="O816">
        <v>4.7619047620000003</v>
      </c>
      <c r="P816">
        <v>19.448</v>
      </c>
      <c r="Q816">
        <v>5</v>
      </c>
    </row>
    <row r="817" spans="1:17" x14ac:dyDescent="0.35">
      <c r="A817" s="13" t="s">
        <v>851</v>
      </c>
      <c r="B817" s="13" t="s">
        <v>42</v>
      </c>
      <c r="C817" s="13" t="s">
        <v>43</v>
      </c>
      <c r="D817" s="13" t="s">
        <v>27</v>
      </c>
      <c r="E817" s="13" t="s">
        <v>21</v>
      </c>
      <c r="F817" s="13" t="s">
        <v>44</v>
      </c>
      <c r="G817" s="13">
        <v>53.21</v>
      </c>
      <c r="H817" s="13">
        <v>8</v>
      </c>
      <c r="I817" s="13">
        <v>21.283999999999999</v>
      </c>
      <c r="J817">
        <v>446.964</v>
      </c>
      <c r="K817" s="1">
        <v>43538</v>
      </c>
      <c r="L817" s="2">
        <v>0.69791666666666663</v>
      </c>
      <c r="M817" t="s">
        <v>23</v>
      </c>
      <c r="N817">
        <v>425.68</v>
      </c>
      <c r="O817">
        <v>4.7619047620000003</v>
      </c>
      <c r="P817">
        <v>21.283999999999999</v>
      </c>
      <c r="Q817">
        <v>5</v>
      </c>
    </row>
    <row r="818" spans="1:17" x14ac:dyDescent="0.35">
      <c r="A818" s="13" t="s">
        <v>852</v>
      </c>
      <c r="B818" s="13" t="s">
        <v>25</v>
      </c>
      <c r="C818" s="13" t="s">
        <v>26</v>
      </c>
      <c r="D818" s="13" t="s">
        <v>27</v>
      </c>
      <c r="E818" s="13" t="s">
        <v>21</v>
      </c>
      <c r="F818" s="13" t="s">
        <v>46</v>
      </c>
      <c r="G818" s="13">
        <v>45.44</v>
      </c>
      <c r="H818" s="13">
        <v>7</v>
      </c>
      <c r="I818" s="13">
        <v>15.904</v>
      </c>
      <c r="J818">
        <v>333.98399999999998</v>
      </c>
      <c r="K818" s="1">
        <v>43488</v>
      </c>
      <c r="L818" s="2">
        <v>0.46875</v>
      </c>
      <c r="M818" t="s">
        <v>29</v>
      </c>
      <c r="N818">
        <v>318.08</v>
      </c>
      <c r="O818">
        <v>4.7619047620000003</v>
      </c>
      <c r="P818">
        <v>15.904</v>
      </c>
      <c r="Q818">
        <v>9.1999999999999993</v>
      </c>
    </row>
    <row r="819" spans="1:17" x14ac:dyDescent="0.35">
      <c r="A819" s="13" t="s">
        <v>853</v>
      </c>
      <c r="B819" s="13" t="s">
        <v>18</v>
      </c>
      <c r="C819" s="13" t="s">
        <v>19</v>
      </c>
      <c r="D819" s="13" t="s">
        <v>27</v>
      </c>
      <c r="E819" s="13" t="s">
        <v>31</v>
      </c>
      <c r="F819" s="13" t="s">
        <v>44</v>
      </c>
      <c r="G819" s="13">
        <v>33.880000000000003</v>
      </c>
      <c r="H819" s="13">
        <v>8</v>
      </c>
      <c r="I819" s="13">
        <v>13.552</v>
      </c>
      <c r="J819">
        <v>284.59199999999998</v>
      </c>
      <c r="K819" s="1">
        <v>43484</v>
      </c>
      <c r="L819" s="2">
        <v>0.8534722222222223</v>
      </c>
      <c r="M819" t="s">
        <v>23</v>
      </c>
      <c r="N819">
        <v>271.04000000000002</v>
      </c>
      <c r="O819">
        <v>4.7619047620000003</v>
      </c>
      <c r="P819">
        <v>13.552</v>
      </c>
      <c r="Q819">
        <v>9.6</v>
      </c>
    </row>
    <row r="820" spans="1:17" x14ac:dyDescent="0.35">
      <c r="A820" s="13" t="s">
        <v>854</v>
      </c>
      <c r="B820" s="13" t="s">
        <v>42</v>
      </c>
      <c r="C820" s="13" t="s">
        <v>43</v>
      </c>
      <c r="D820" s="13" t="s">
        <v>20</v>
      </c>
      <c r="E820" s="13" t="s">
        <v>31</v>
      </c>
      <c r="F820" s="13" t="s">
        <v>22</v>
      </c>
      <c r="G820" s="13">
        <v>96.16</v>
      </c>
      <c r="H820" s="13">
        <v>4</v>
      </c>
      <c r="I820" s="13">
        <v>19.231999999999999</v>
      </c>
      <c r="J820">
        <v>403.87200000000001</v>
      </c>
      <c r="K820" s="1">
        <v>43492</v>
      </c>
      <c r="L820" s="2">
        <v>0.8354166666666667</v>
      </c>
      <c r="M820" t="s">
        <v>33</v>
      </c>
      <c r="N820">
        <v>384.64</v>
      </c>
      <c r="O820">
        <v>4.7619047620000003</v>
      </c>
      <c r="P820">
        <v>19.231999999999999</v>
      </c>
      <c r="Q820">
        <v>8.4</v>
      </c>
    </row>
    <row r="821" spans="1:17" x14ac:dyDescent="0.35">
      <c r="A821" s="13" t="s">
        <v>855</v>
      </c>
      <c r="B821" s="13" t="s">
        <v>42</v>
      </c>
      <c r="C821" s="13" t="s">
        <v>43</v>
      </c>
      <c r="D821" s="13" t="s">
        <v>20</v>
      </c>
      <c r="E821" s="13" t="s">
        <v>31</v>
      </c>
      <c r="F821" s="13" t="s">
        <v>44</v>
      </c>
      <c r="G821" s="13">
        <v>47.16</v>
      </c>
      <c r="H821" s="13">
        <v>5</v>
      </c>
      <c r="I821" s="13">
        <v>11.79</v>
      </c>
      <c r="J821">
        <v>247.59</v>
      </c>
      <c r="K821" s="1">
        <v>43499</v>
      </c>
      <c r="L821" s="2">
        <v>0.60763888888888895</v>
      </c>
      <c r="M821" t="s">
        <v>33</v>
      </c>
      <c r="N821">
        <v>235.8</v>
      </c>
      <c r="O821">
        <v>4.7619047620000003</v>
      </c>
      <c r="P821">
        <v>11.79</v>
      </c>
      <c r="Q821">
        <v>6</v>
      </c>
    </row>
    <row r="822" spans="1:17" x14ac:dyDescent="0.35">
      <c r="A822" s="13" t="s">
        <v>856</v>
      </c>
      <c r="B822" s="13" t="s">
        <v>42</v>
      </c>
      <c r="C822" s="13" t="s">
        <v>43</v>
      </c>
      <c r="D822" s="13" t="s">
        <v>27</v>
      </c>
      <c r="E822" s="13" t="s">
        <v>31</v>
      </c>
      <c r="F822" s="13" t="s">
        <v>28</v>
      </c>
      <c r="G822" s="13">
        <v>52.89</v>
      </c>
      <c r="H822" s="13">
        <v>4</v>
      </c>
      <c r="I822" s="13">
        <v>10.577999999999999</v>
      </c>
      <c r="J822">
        <v>222.13800000000001</v>
      </c>
      <c r="K822" s="1">
        <v>43549</v>
      </c>
      <c r="L822" s="2">
        <v>0.68888888888888899</v>
      </c>
      <c r="M822" t="s">
        <v>23</v>
      </c>
      <c r="N822">
        <v>211.56</v>
      </c>
      <c r="O822">
        <v>4.7619047620000003</v>
      </c>
      <c r="P822">
        <v>10.577999999999999</v>
      </c>
      <c r="Q822">
        <v>6.7</v>
      </c>
    </row>
    <row r="823" spans="1:17" x14ac:dyDescent="0.35">
      <c r="A823" s="13" t="s">
        <v>857</v>
      </c>
      <c r="B823" s="13" t="s">
        <v>18</v>
      </c>
      <c r="C823" s="13" t="s">
        <v>19</v>
      </c>
      <c r="D823" s="13" t="s">
        <v>20</v>
      </c>
      <c r="E823" s="13" t="s">
        <v>21</v>
      </c>
      <c r="F823" s="13" t="s">
        <v>32</v>
      </c>
      <c r="G823" s="13">
        <v>47.68</v>
      </c>
      <c r="H823" s="13">
        <v>2</v>
      </c>
      <c r="I823" s="13">
        <v>4.7679999999999998</v>
      </c>
      <c r="J823">
        <v>100.128</v>
      </c>
      <c r="K823" s="1">
        <v>43520</v>
      </c>
      <c r="L823" s="2">
        <v>0.4236111111111111</v>
      </c>
      <c r="M823" t="s">
        <v>33</v>
      </c>
      <c r="N823">
        <v>95.36</v>
      </c>
      <c r="O823">
        <v>4.7619047620000003</v>
      </c>
      <c r="P823">
        <v>4.7679999999999998</v>
      </c>
      <c r="Q823">
        <v>4.0999999999999996</v>
      </c>
    </row>
    <row r="824" spans="1:17" x14ac:dyDescent="0.35">
      <c r="A824" s="13" t="s">
        <v>858</v>
      </c>
      <c r="B824" s="13" t="s">
        <v>25</v>
      </c>
      <c r="C824" s="13" t="s">
        <v>26</v>
      </c>
      <c r="D824" s="13" t="s">
        <v>20</v>
      </c>
      <c r="E824" s="13" t="s">
        <v>31</v>
      </c>
      <c r="F824" s="13" t="s">
        <v>36</v>
      </c>
      <c r="G824" s="13">
        <v>10.17</v>
      </c>
      <c r="H824" s="13">
        <v>1</v>
      </c>
      <c r="I824" s="13">
        <v>0.50849999999999995</v>
      </c>
      <c r="J824">
        <v>10.6785</v>
      </c>
      <c r="K824" s="1">
        <v>43503</v>
      </c>
      <c r="L824" s="2">
        <v>0.59375</v>
      </c>
      <c r="M824" t="s">
        <v>29</v>
      </c>
      <c r="N824">
        <v>10.17</v>
      </c>
      <c r="O824">
        <v>4.7619047620000003</v>
      </c>
      <c r="P824">
        <v>0.50849999999999995</v>
      </c>
      <c r="Q824">
        <v>5.9</v>
      </c>
    </row>
    <row r="825" spans="1:17" x14ac:dyDescent="0.35">
      <c r="A825" s="13" t="s">
        <v>859</v>
      </c>
      <c r="B825" s="13" t="s">
        <v>18</v>
      </c>
      <c r="C825" s="13" t="s">
        <v>19</v>
      </c>
      <c r="D825" s="13" t="s">
        <v>27</v>
      </c>
      <c r="E825" s="13" t="s">
        <v>21</v>
      </c>
      <c r="F825" s="13" t="s">
        <v>22</v>
      </c>
      <c r="G825" s="13">
        <v>68.709999999999994</v>
      </c>
      <c r="H825" s="13">
        <v>3</v>
      </c>
      <c r="I825" s="13">
        <v>10.3065</v>
      </c>
      <c r="J825">
        <v>216.4365</v>
      </c>
      <c r="K825" s="1">
        <v>43528</v>
      </c>
      <c r="L825" s="2">
        <v>0.4201388888888889</v>
      </c>
      <c r="M825" t="s">
        <v>29</v>
      </c>
      <c r="N825">
        <v>206.13</v>
      </c>
      <c r="O825">
        <v>4.7619047620000003</v>
      </c>
      <c r="P825">
        <v>10.3065</v>
      </c>
      <c r="Q825">
        <v>8.6999999999999993</v>
      </c>
    </row>
    <row r="826" spans="1:17" x14ac:dyDescent="0.35">
      <c r="A826" s="13" t="s">
        <v>860</v>
      </c>
      <c r="B826" s="13" t="s">
        <v>42</v>
      </c>
      <c r="C826" s="13" t="s">
        <v>43</v>
      </c>
      <c r="D826" s="13" t="s">
        <v>20</v>
      </c>
      <c r="E826" s="13" t="s">
        <v>21</v>
      </c>
      <c r="F826" s="13" t="s">
        <v>36</v>
      </c>
      <c r="G826" s="13">
        <v>60.08</v>
      </c>
      <c r="H826" s="13">
        <v>7</v>
      </c>
      <c r="I826" s="13">
        <v>21.027999999999999</v>
      </c>
      <c r="J826">
        <v>441.58800000000002</v>
      </c>
      <c r="K826" s="1">
        <v>43510</v>
      </c>
      <c r="L826" s="2">
        <v>0.48333333333333334</v>
      </c>
      <c r="M826" t="s">
        <v>33</v>
      </c>
      <c r="N826">
        <v>420.56</v>
      </c>
      <c r="O826">
        <v>4.7619047620000003</v>
      </c>
      <c r="P826">
        <v>21.027999999999999</v>
      </c>
      <c r="Q826">
        <v>4.5</v>
      </c>
    </row>
    <row r="827" spans="1:17" x14ac:dyDescent="0.35">
      <c r="A827" s="13" t="s">
        <v>861</v>
      </c>
      <c r="B827" s="13" t="s">
        <v>18</v>
      </c>
      <c r="C827" s="13" t="s">
        <v>19</v>
      </c>
      <c r="D827" s="13" t="s">
        <v>20</v>
      </c>
      <c r="E827" s="13" t="s">
        <v>21</v>
      </c>
      <c r="F827" s="13" t="s">
        <v>36</v>
      </c>
      <c r="G827" s="13">
        <v>22.01</v>
      </c>
      <c r="H827" s="13">
        <v>4</v>
      </c>
      <c r="I827" s="13">
        <v>4.4020000000000001</v>
      </c>
      <c r="J827">
        <v>92.441999999999993</v>
      </c>
      <c r="K827" s="1">
        <v>43494</v>
      </c>
      <c r="L827" s="2">
        <v>0.76041666666666663</v>
      </c>
      <c r="M827" t="s">
        <v>33</v>
      </c>
      <c r="N827">
        <v>88.04</v>
      </c>
      <c r="O827">
        <v>4.7619047620000003</v>
      </c>
      <c r="P827">
        <v>4.4020000000000001</v>
      </c>
      <c r="Q827">
        <v>6.6</v>
      </c>
    </row>
    <row r="828" spans="1:17" x14ac:dyDescent="0.35">
      <c r="A828" s="13" t="s">
        <v>862</v>
      </c>
      <c r="B828" s="13" t="s">
        <v>42</v>
      </c>
      <c r="C828" s="13" t="s">
        <v>43</v>
      </c>
      <c r="D828" s="13" t="s">
        <v>20</v>
      </c>
      <c r="E828" s="13" t="s">
        <v>21</v>
      </c>
      <c r="F828" s="13" t="s">
        <v>22</v>
      </c>
      <c r="G828" s="13">
        <v>72.11</v>
      </c>
      <c r="H828" s="13">
        <v>9</v>
      </c>
      <c r="I828" s="13">
        <v>32.4495</v>
      </c>
      <c r="J828">
        <v>681.43949999999995</v>
      </c>
      <c r="K828" s="1">
        <v>43493</v>
      </c>
      <c r="L828" s="2">
        <v>0.57847222222222217</v>
      </c>
      <c r="M828" t="s">
        <v>33</v>
      </c>
      <c r="N828">
        <v>648.99</v>
      </c>
      <c r="O828">
        <v>4.7619047620000003</v>
      </c>
      <c r="P828">
        <v>32.4495</v>
      </c>
      <c r="Q828">
        <v>7.7</v>
      </c>
    </row>
    <row r="829" spans="1:17" x14ac:dyDescent="0.35">
      <c r="A829" s="13" t="s">
        <v>863</v>
      </c>
      <c r="B829" s="13" t="s">
        <v>18</v>
      </c>
      <c r="C829" s="13" t="s">
        <v>19</v>
      </c>
      <c r="D829" s="13" t="s">
        <v>20</v>
      </c>
      <c r="E829" s="13" t="s">
        <v>31</v>
      </c>
      <c r="F829" s="13" t="s">
        <v>46</v>
      </c>
      <c r="G829" s="13">
        <v>41.28</v>
      </c>
      <c r="H829" s="13">
        <v>3</v>
      </c>
      <c r="I829" s="13">
        <v>6.1920000000000002</v>
      </c>
      <c r="J829">
        <v>130.03200000000001</v>
      </c>
      <c r="K829" s="1">
        <v>43550</v>
      </c>
      <c r="L829" s="2">
        <v>0.77569444444444446</v>
      </c>
      <c r="M829" t="s">
        <v>33</v>
      </c>
      <c r="N829">
        <v>123.84</v>
      </c>
      <c r="O829">
        <v>4.7619047620000003</v>
      </c>
      <c r="P829">
        <v>6.1920000000000002</v>
      </c>
      <c r="Q829">
        <v>8.5</v>
      </c>
    </row>
    <row r="830" spans="1:17" x14ac:dyDescent="0.35">
      <c r="A830" s="13" t="s">
        <v>864</v>
      </c>
      <c r="B830" s="13" t="s">
        <v>25</v>
      </c>
      <c r="C830" s="13" t="s">
        <v>26</v>
      </c>
      <c r="D830" s="13" t="s">
        <v>27</v>
      </c>
      <c r="E830" s="13" t="s">
        <v>31</v>
      </c>
      <c r="F830" s="13" t="s">
        <v>28</v>
      </c>
      <c r="G830" s="13">
        <v>64.95</v>
      </c>
      <c r="H830" s="13">
        <v>10</v>
      </c>
      <c r="I830" s="13">
        <v>32.475000000000001</v>
      </c>
      <c r="J830">
        <v>681.97500000000002</v>
      </c>
      <c r="K830" s="1">
        <v>43548</v>
      </c>
      <c r="L830" s="2">
        <v>0.76874999999999993</v>
      </c>
      <c r="M830" t="s">
        <v>29</v>
      </c>
      <c r="N830">
        <v>649.5</v>
      </c>
      <c r="O830">
        <v>4.7619047620000003</v>
      </c>
      <c r="P830">
        <v>32.475000000000001</v>
      </c>
      <c r="Q830">
        <v>5.2</v>
      </c>
    </row>
    <row r="831" spans="1:17" x14ac:dyDescent="0.35">
      <c r="A831" s="13" t="s">
        <v>865</v>
      </c>
      <c r="B831" s="13" t="s">
        <v>18</v>
      </c>
      <c r="C831" s="13" t="s">
        <v>19</v>
      </c>
      <c r="D831" s="13" t="s">
        <v>20</v>
      </c>
      <c r="E831" s="13" t="s">
        <v>21</v>
      </c>
      <c r="F831" s="13" t="s">
        <v>28</v>
      </c>
      <c r="G831" s="13">
        <v>74.22</v>
      </c>
      <c r="H831" s="13">
        <v>10</v>
      </c>
      <c r="I831" s="13">
        <v>37.11</v>
      </c>
      <c r="J831">
        <v>779.31</v>
      </c>
      <c r="K831" s="1">
        <v>43466</v>
      </c>
      <c r="L831" s="2">
        <v>0.61249999999999993</v>
      </c>
      <c r="M831" t="s">
        <v>33</v>
      </c>
      <c r="N831">
        <v>742.2</v>
      </c>
      <c r="O831">
        <v>4.7619047620000003</v>
      </c>
      <c r="P831">
        <v>37.11</v>
      </c>
      <c r="Q831">
        <v>4.3</v>
      </c>
    </row>
    <row r="832" spans="1:17" x14ac:dyDescent="0.35">
      <c r="A832" s="13" t="s">
        <v>866</v>
      </c>
      <c r="B832" s="13" t="s">
        <v>18</v>
      </c>
      <c r="C832" s="13" t="s">
        <v>19</v>
      </c>
      <c r="D832" s="13" t="s">
        <v>27</v>
      </c>
      <c r="E832" s="13" t="s">
        <v>31</v>
      </c>
      <c r="F832" s="13" t="s">
        <v>28</v>
      </c>
      <c r="G832" s="13">
        <v>10.56</v>
      </c>
      <c r="H832" s="13">
        <v>8</v>
      </c>
      <c r="I832" s="13">
        <v>4.2240000000000002</v>
      </c>
      <c r="J832">
        <v>88.703999999999994</v>
      </c>
      <c r="K832" s="1">
        <v>43489</v>
      </c>
      <c r="L832" s="2">
        <v>0.73819444444444438</v>
      </c>
      <c r="M832" t="s">
        <v>29</v>
      </c>
      <c r="N832">
        <v>84.48</v>
      </c>
      <c r="O832">
        <v>4.7619047620000003</v>
      </c>
      <c r="P832">
        <v>4.2240000000000002</v>
      </c>
      <c r="Q832">
        <v>7.6</v>
      </c>
    </row>
    <row r="833" spans="1:17" x14ac:dyDescent="0.35">
      <c r="A833" s="13" t="s">
        <v>867</v>
      </c>
      <c r="B833" s="13" t="s">
        <v>42</v>
      </c>
      <c r="C833" s="13" t="s">
        <v>43</v>
      </c>
      <c r="D833" s="13" t="s">
        <v>27</v>
      </c>
      <c r="E833" s="13" t="s">
        <v>31</v>
      </c>
      <c r="F833" s="13" t="s">
        <v>22</v>
      </c>
      <c r="G833" s="13">
        <v>62.57</v>
      </c>
      <c r="H833" s="13">
        <v>4</v>
      </c>
      <c r="I833" s="13">
        <v>12.513999999999999</v>
      </c>
      <c r="J833">
        <v>262.79399999999998</v>
      </c>
      <c r="K833" s="1">
        <v>43521</v>
      </c>
      <c r="L833" s="2">
        <v>0.77569444444444446</v>
      </c>
      <c r="M833" t="s">
        <v>29</v>
      </c>
      <c r="N833">
        <v>250.28</v>
      </c>
      <c r="O833">
        <v>4.7619047620000003</v>
      </c>
      <c r="P833">
        <v>12.513999999999999</v>
      </c>
      <c r="Q833">
        <v>9.5</v>
      </c>
    </row>
    <row r="834" spans="1:17" x14ac:dyDescent="0.35">
      <c r="A834" s="13" t="s">
        <v>868</v>
      </c>
      <c r="B834" s="13" t="s">
        <v>42</v>
      </c>
      <c r="C834" s="13" t="s">
        <v>43</v>
      </c>
      <c r="D834" s="13" t="s">
        <v>20</v>
      </c>
      <c r="E834" s="13" t="s">
        <v>21</v>
      </c>
      <c r="F834" s="13" t="s">
        <v>36</v>
      </c>
      <c r="G834" s="13">
        <v>11.85</v>
      </c>
      <c r="H834" s="13">
        <v>8</v>
      </c>
      <c r="I834" s="13">
        <v>4.74</v>
      </c>
      <c r="J834">
        <v>99.54</v>
      </c>
      <c r="K834" s="1">
        <v>43474</v>
      </c>
      <c r="L834" s="2">
        <v>0.69027777777777777</v>
      </c>
      <c r="M834" t="s">
        <v>29</v>
      </c>
      <c r="N834">
        <v>94.8</v>
      </c>
      <c r="O834">
        <v>4.7619047620000003</v>
      </c>
      <c r="P834">
        <v>4.74</v>
      </c>
      <c r="Q834">
        <v>4.0999999999999996</v>
      </c>
    </row>
    <row r="835" spans="1:17" x14ac:dyDescent="0.35">
      <c r="A835" s="13" t="s">
        <v>869</v>
      </c>
      <c r="B835" s="13" t="s">
        <v>18</v>
      </c>
      <c r="C835" s="13" t="s">
        <v>19</v>
      </c>
      <c r="D835" s="13" t="s">
        <v>20</v>
      </c>
      <c r="E835" s="13" t="s">
        <v>31</v>
      </c>
      <c r="F835" s="13" t="s">
        <v>22</v>
      </c>
      <c r="G835" s="13">
        <v>91.3</v>
      </c>
      <c r="H835" s="13">
        <v>1</v>
      </c>
      <c r="I835" s="13">
        <v>4.5650000000000004</v>
      </c>
      <c r="J835">
        <v>95.864999999999995</v>
      </c>
      <c r="K835" s="1">
        <v>43510</v>
      </c>
      <c r="L835" s="2">
        <v>0.61249999999999993</v>
      </c>
      <c r="M835" t="s">
        <v>23</v>
      </c>
      <c r="N835">
        <v>91.3</v>
      </c>
      <c r="O835">
        <v>4.7619047620000003</v>
      </c>
      <c r="P835">
        <v>4.5650000000000004</v>
      </c>
      <c r="Q835">
        <v>9.1999999999999993</v>
      </c>
    </row>
    <row r="836" spans="1:17" x14ac:dyDescent="0.35">
      <c r="A836" s="13" t="s">
        <v>870</v>
      </c>
      <c r="B836" s="13" t="s">
        <v>42</v>
      </c>
      <c r="C836" s="13" t="s">
        <v>43</v>
      </c>
      <c r="D836" s="13" t="s">
        <v>20</v>
      </c>
      <c r="E836" s="13" t="s">
        <v>21</v>
      </c>
      <c r="F836" s="13" t="s">
        <v>32</v>
      </c>
      <c r="G836" s="13">
        <v>40.729999999999997</v>
      </c>
      <c r="H836" s="13">
        <v>7</v>
      </c>
      <c r="I836" s="13">
        <v>14.2555</v>
      </c>
      <c r="J836">
        <v>299.3655</v>
      </c>
      <c r="K836" s="1">
        <v>43536</v>
      </c>
      <c r="L836" s="2">
        <v>0.45902777777777781</v>
      </c>
      <c r="M836" t="s">
        <v>23</v>
      </c>
      <c r="N836">
        <v>285.11</v>
      </c>
      <c r="O836">
        <v>4.7619047620000003</v>
      </c>
      <c r="P836">
        <v>14.2555</v>
      </c>
      <c r="Q836">
        <v>5.4</v>
      </c>
    </row>
    <row r="837" spans="1:17" x14ac:dyDescent="0.35">
      <c r="A837" s="13" t="s">
        <v>871</v>
      </c>
      <c r="B837" s="13" t="s">
        <v>18</v>
      </c>
      <c r="C837" s="13" t="s">
        <v>19</v>
      </c>
      <c r="D837" s="13" t="s">
        <v>27</v>
      </c>
      <c r="E837" s="13" t="s">
        <v>31</v>
      </c>
      <c r="F837" s="13" t="s">
        <v>46</v>
      </c>
      <c r="G837" s="13">
        <v>52.38</v>
      </c>
      <c r="H837" s="13">
        <v>1</v>
      </c>
      <c r="I837" s="13">
        <v>2.6190000000000002</v>
      </c>
      <c r="J837">
        <v>54.999000000000002</v>
      </c>
      <c r="K837" s="1">
        <v>43550</v>
      </c>
      <c r="L837" s="2">
        <v>0.8222222222222223</v>
      </c>
      <c r="M837" t="s">
        <v>29</v>
      </c>
      <c r="N837">
        <v>52.38</v>
      </c>
      <c r="O837">
        <v>4.7619047620000003</v>
      </c>
      <c r="P837">
        <v>2.6190000000000002</v>
      </c>
      <c r="Q837">
        <v>5.8</v>
      </c>
    </row>
    <row r="838" spans="1:17" x14ac:dyDescent="0.35">
      <c r="A838" s="13" t="s">
        <v>872</v>
      </c>
      <c r="B838" s="13" t="s">
        <v>18</v>
      </c>
      <c r="C838" s="13" t="s">
        <v>19</v>
      </c>
      <c r="D838" s="13" t="s">
        <v>20</v>
      </c>
      <c r="E838" s="13" t="s">
        <v>31</v>
      </c>
      <c r="F838" s="13" t="s">
        <v>46</v>
      </c>
      <c r="G838" s="13">
        <v>38.54</v>
      </c>
      <c r="H838" s="13">
        <v>5</v>
      </c>
      <c r="I838" s="13">
        <v>9.6349999999999998</v>
      </c>
      <c r="J838">
        <v>202.33500000000001</v>
      </c>
      <c r="K838" s="1">
        <v>43474</v>
      </c>
      <c r="L838" s="2">
        <v>0.56527777777777777</v>
      </c>
      <c r="M838" t="s">
        <v>23</v>
      </c>
      <c r="N838">
        <v>192.7</v>
      </c>
      <c r="O838">
        <v>4.7619047620000003</v>
      </c>
      <c r="P838">
        <v>9.6349999999999998</v>
      </c>
      <c r="Q838">
        <v>5.6</v>
      </c>
    </row>
    <row r="839" spans="1:17" x14ac:dyDescent="0.35">
      <c r="A839" s="13" t="s">
        <v>873</v>
      </c>
      <c r="B839" s="13" t="s">
        <v>42</v>
      </c>
      <c r="C839" s="13" t="s">
        <v>43</v>
      </c>
      <c r="D839" s="13" t="s">
        <v>27</v>
      </c>
      <c r="E839" s="13" t="s">
        <v>31</v>
      </c>
      <c r="F839" s="13" t="s">
        <v>36</v>
      </c>
      <c r="G839" s="13">
        <v>44.63</v>
      </c>
      <c r="H839" s="13">
        <v>6</v>
      </c>
      <c r="I839" s="13">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35">
      <c r="A840" s="13" t="s">
        <v>874</v>
      </c>
      <c r="B840" s="13" t="s">
        <v>25</v>
      </c>
      <c r="C840" s="13" t="s">
        <v>26</v>
      </c>
      <c r="D840" s="13" t="s">
        <v>27</v>
      </c>
      <c r="E840" s="13" t="s">
        <v>31</v>
      </c>
      <c r="F840" s="13" t="s">
        <v>28</v>
      </c>
      <c r="G840" s="13">
        <v>55.87</v>
      </c>
      <c r="H840" s="13">
        <v>10</v>
      </c>
      <c r="I840" s="13">
        <v>27.934999999999999</v>
      </c>
      <c r="J840">
        <v>586.63499999999999</v>
      </c>
      <c r="K840" s="1">
        <v>43480</v>
      </c>
      <c r="L840" s="2">
        <v>0.62569444444444444</v>
      </c>
      <c r="M840" t="s">
        <v>29</v>
      </c>
      <c r="N840">
        <v>558.70000000000005</v>
      </c>
      <c r="O840">
        <v>4.7619047620000003</v>
      </c>
      <c r="P840">
        <v>27.934999999999999</v>
      </c>
      <c r="Q840">
        <v>5.8</v>
      </c>
    </row>
    <row r="841" spans="1:17" x14ac:dyDescent="0.35">
      <c r="A841" s="13" t="s">
        <v>875</v>
      </c>
      <c r="B841" s="13" t="s">
        <v>25</v>
      </c>
      <c r="C841" s="13" t="s">
        <v>26</v>
      </c>
      <c r="D841" s="13" t="s">
        <v>20</v>
      </c>
      <c r="E841" s="13" t="s">
        <v>21</v>
      </c>
      <c r="F841" s="13" t="s">
        <v>36</v>
      </c>
      <c r="G841" s="13">
        <v>29.22</v>
      </c>
      <c r="H841" s="13">
        <v>6</v>
      </c>
      <c r="I841" s="13">
        <v>8.766</v>
      </c>
      <c r="J841">
        <v>184.08600000000001</v>
      </c>
      <c r="K841" s="1">
        <v>43466</v>
      </c>
      <c r="L841" s="2">
        <v>0.4861111111111111</v>
      </c>
      <c r="M841" t="s">
        <v>23</v>
      </c>
      <c r="N841">
        <v>175.32</v>
      </c>
      <c r="O841">
        <v>4.7619047620000003</v>
      </c>
      <c r="P841">
        <v>8.766</v>
      </c>
      <c r="Q841">
        <v>5</v>
      </c>
    </row>
    <row r="842" spans="1:17" x14ac:dyDescent="0.35">
      <c r="A842" s="13" t="s">
        <v>876</v>
      </c>
      <c r="B842" s="13" t="s">
        <v>18</v>
      </c>
      <c r="C842" s="13" t="s">
        <v>19</v>
      </c>
      <c r="D842" s="13" t="s">
        <v>27</v>
      </c>
      <c r="E842" s="13" t="s">
        <v>31</v>
      </c>
      <c r="F842" s="13" t="s">
        <v>46</v>
      </c>
      <c r="G842" s="13">
        <v>51.94</v>
      </c>
      <c r="H842" s="13">
        <v>3</v>
      </c>
      <c r="I842" s="13">
        <v>7.7910000000000004</v>
      </c>
      <c r="J842">
        <v>163.61099999999999</v>
      </c>
      <c r="K842" s="1">
        <v>43511</v>
      </c>
      <c r="L842" s="2">
        <v>0.63958333333333328</v>
      </c>
      <c r="M842" t="s">
        <v>29</v>
      </c>
      <c r="N842">
        <v>155.82</v>
      </c>
      <c r="O842">
        <v>4.7619047620000003</v>
      </c>
      <c r="P842">
        <v>7.7910000000000004</v>
      </c>
      <c r="Q842">
        <v>7.9</v>
      </c>
    </row>
    <row r="843" spans="1:17" x14ac:dyDescent="0.35">
      <c r="A843" s="13" t="s">
        <v>877</v>
      </c>
      <c r="B843" s="13" t="s">
        <v>42</v>
      </c>
      <c r="C843" s="13" t="s">
        <v>43</v>
      </c>
      <c r="D843" s="13" t="s">
        <v>27</v>
      </c>
      <c r="E843" s="13" t="s">
        <v>31</v>
      </c>
      <c r="F843" s="13" t="s">
        <v>28</v>
      </c>
      <c r="G843" s="13">
        <v>60.3</v>
      </c>
      <c r="H843" s="13">
        <v>1</v>
      </c>
      <c r="I843" s="13">
        <v>3.0150000000000001</v>
      </c>
      <c r="J843">
        <v>63.314999999999998</v>
      </c>
      <c r="K843" s="1">
        <v>43524</v>
      </c>
      <c r="L843" s="2">
        <v>0.73472222222222217</v>
      </c>
      <c r="M843" t="s">
        <v>29</v>
      </c>
      <c r="N843">
        <v>60.3</v>
      </c>
      <c r="O843">
        <v>4.7619047620000003</v>
      </c>
      <c r="P843">
        <v>3.0150000000000001</v>
      </c>
      <c r="Q843">
        <v>6</v>
      </c>
    </row>
    <row r="844" spans="1:17" x14ac:dyDescent="0.35">
      <c r="A844" s="13" t="s">
        <v>878</v>
      </c>
      <c r="B844" s="13" t="s">
        <v>18</v>
      </c>
      <c r="C844" s="13" t="s">
        <v>19</v>
      </c>
      <c r="D844" s="13" t="s">
        <v>20</v>
      </c>
      <c r="E844" s="13" t="s">
        <v>21</v>
      </c>
      <c r="F844" s="13" t="s">
        <v>36</v>
      </c>
      <c r="G844" s="13">
        <v>39.47</v>
      </c>
      <c r="H844" s="13">
        <v>2</v>
      </c>
      <c r="I844" s="13">
        <v>3.9470000000000001</v>
      </c>
      <c r="J844">
        <v>82.887</v>
      </c>
      <c r="K844" s="1">
        <v>43526</v>
      </c>
      <c r="L844" s="2">
        <v>0.6777777777777777</v>
      </c>
      <c r="M844" t="s">
        <v>33</v>
      </c>
      <c r="N844">
        <v>78.94</v>
      </c>
      <c r="O844">
        <v>4.7619047620000003</v>
      </c>
      <c r="P844">
        <v>3.9470000000000001</v>
      </c>
      <c r="Q844">
        <v>5</v>
      </c>
    </row>
    <row r="845" spans="1:17" x14ac:dyDescent="0.35">
      <c r="A845" s="13" t="s">
        <v>879</v>
      </c>
      <c r="B845" s="13" t="s">
        <v>25</v>
      </c>
      <c r="C845" s="13" t="s">
        <v>26</v>
      </c>
      <c r="D845" s="13" t="s">
        <v>20</v>
      </c>
      <c r="E845" s="13" t="s">
        <v>21</v>
      </c>
      <c r="F845" s="13" t="s">
        <v>44</v>
      </c>
      <c r="G845" s="13">
        <v>14.87</v>
      </c>
      <c r="H845" s="13">
        <v>2</v>
      </c>
      <c r="I845" s="13">
        <v>1.4870000000000001</v>
      </c>
      <c r="J845">
        <v>31.227</v>
      </c>
      <c r="K845" s="1">
        <v>43509</v>
      </c>
      <c r="L845" s="2">
        <v>0.76041666666666663</v>
      </c>
      <c r="M845" t="s">
        <v>33</v>
      </c>
      <c r="N845">
        <v>29.74</v>
      </c>
      <c r="O845">
        <v>4.7619047620000003</v>
      </c>
      <c r="P845">
        <v>1.4870000000000001</v>
      </c>
      <c r="Q845">
        <v>8.9</v>
      </c>
    </row>
    <row r="846" spans="1:17" x14ac:dyDescent="0.35">
      <c r="A846" s="13" t="s">
        <v>880</v>
      </c>
      <c r="B846" s="13" t="s">
        <v>18</v>
      </c>
      <c r="C846" s="13" t="s">
        <v>19</v>
      </c>
      <c r="D846" s="13" t="s">
        <v>27</v>
      </c>
      <c r="E846" s="13" t="s">
        <v>31</v>
      </c>
      <c r="F846" s="13" t="s">
        <v>46</v>
      </c>
      <c r="G846" s="13">
        <v>21.32</v>
      </c>
      <c r="H846" s="13">
        <v>1</v>
      </c>
      <c r="I846" s="13">
        <v>1.0660000000000001</v>
      </c>
      <c r="J846">
        <v>22.385999999999999</v>
      </c>
      <c r="K846" s="1">
        <v>43491</v>
      </c>
      <c r="L846" s="2">
        <v>0.52986111111111112</v>
      </c>
      <c r="M846" t="s">
        <v>29</v>
      </c>
      <c r="N846">
        <v>21.32</v>
      </c>
      <c r="O846">
        <v>4.7619047620000003</v>
      </c>
      <c r="P846">
        <v>1.0660000000000001</v>
      </c>
      <c r="Q846">
        <v>5.9</v>
      </c>
    </row>
    <row r="847" spans="1:17" x14ac:dyDescent="0.35">
      <c r="A847" s="13" t="s">
        <v>881</v>
      </c>
      <c r="B847" s="13" t="s">
        <v>18</v>
      </c>
      <c r="C847" s="13" t="s">
        <v>19</v>
      </c>
      <c r="D847" s="13" t="s">
        <v>20</v>
      </c>
      <c r="E847" s="13" t="s">
        <v>31</v>
      </c>
      <c r="F847" s="13" t="s">
        <v>28</v>
      </c>
      <c r="G847" s="13">
        <v>93.78</v>
      </c>
      <c r="H847" s="13">
        <v>3</v>
      </c>
      <c r="I847" s="13">
        <v>14.067</v>
      </c>
      <c r="J847">
        <v>295.40699999999998</v>
      </c>
      <c r="K847" s="1">
        <v>43495</v>
      </c>
      <c r="L847" s="2">
        <v>0.48055555555555557</v>
      </c>
      <c r="M847" t="s">
        <v>33</v>
      </c>
      <c r="N847">
        <v>281.33999999999997</v>
      </c>
      <c r="O847">
        <v>4.7619047620000003</v>
      </c>
      <c r="P847">
        <v>14.067</v>
      </c>
      <c r="Q847">
        <v>5.9</v>
      </c>
    </row>
    <row r="848" spans="1:17" x14ac:dyDescent="0.35">
      <c r="A848" s="13" t="s">
        <v>882</v>
      </c>
      <c r="B848" s="13" t="s">
        <v>18</v>
      </c>
      <c r="C848" s="13" t="s">
        <v>19</v>
      </c>
      <c r="D848" s="13" t="s">
        <v>20</v>
      </c>
      <c r="E848" s="13" t="s">
        <v>31</v>
      </c>
      <c r="F848" s="13" t="s">
        <v>28</v>
      </c>
      <c r="G848" s="13">
        <v>73.260000000000005</v>
      </c>
      <c r="H848" s="13">
        <v>1</v>
      </c>
      <c r="I848" s="13">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35">
      <c r="A849" s="13" t="s">
        <v>883</v>
      </c>
      <c r="B849" s="13" t="s">
        <v>25</v>
      </c>
      <c r="C849" s="13" t="s">
        <v>26</v>
      </c>
      <c r="D849" s="13" t="s">
        <v>27</v>
      </c>
      <c r="E849" s="13" t="s">
        <v>21</v>
      </c>
      <c r="F849" s="13" t="s">
        <v>36</v>
      </c>
      <c r="G849" s="13">
        <v>22.38</v>
      </c>
      <c r="H849" s="13">
        <v>1</v>
      </c>
      <c r="I849" s="13">
        <v>1.119</v>
      </c>
      <c r="J849">
        <v>23.498999999999999</v>
      </c>
      <c r="K849" s="1">
        <v>43495</v>
      </c>
      <c r="L849" s="2">
        <v>0.71388888888888891</v>
      </c>
      <c r="M849" t="s">
        <v>33</v>
      </c>
      <c r="N849">
        <v>22.38</v>
      </c>
      <c r="O849">
        <v>4.7619047620000003</v>
      </c>
      <c r="P849">
        <v>1.119</v>
      </c>
      <c r="Q849">
        <v>8.6</v>
      </c>
    </row>
    <row r="850" spans="1:17" x14ac:dyDescent="0.35">
      <c r="A850" s="13" t="s">
        <v>884</v>
      </c>
      <c r="B850" s="13" t="s">
        <v>25</v>
      </c>
      <c r="C850" s="13" t="s">
        <v>26</v>
      </c>
      <c r="D850" s="13" t="s">
        <v>20</v>
      </c>
      <c r="E850" s="13" t="s">
        <v>21</v>
      </c>
      <c r="F850" s="13" t="s">
        <v>44</v>
      </c>
      <c r="G850" s="13">
        <v>72.88</v>
      </c>
      <c r="H850" s="13">
        <v>9</v>
      </c>
      <c r="I850" s="13">
        <v>32.795999999999999</v>
      </c>
      <c r="J850">
        <v>688.71600000000001</v>
      </c>
      <c r="K850" s="1">
        <v>43473</v>
      </c>
      <c r="L850" s="2">
        <v>0.81805555555555554</v>
      </c>
      <c r="M850" t="s">
        <v>29</v>
      </c>
      <c r="N850">
        <v>655.92</v>
      </c>
      <c r="O850">
        <v>4.7619047620000003</v>
      </c>
      <c r="P850">
        <v>32.795999999999999</v>
      </c>
      <c r="Q850">
        <v>4</v>
      </c>
    </row>
    <row r="851" spans="1:17" x14ac:dyDescent="0.35">
      <c r="A851" s="13" t="s">
        <v>885</v>
      </c>
      <c r="B851" s="13" t="s">
        <v>18</v>
      </c>
      <c r="C851" s="13" t="s">
        <v>19</v>
      </c>
      <c r="D851" s="13" t="s">
        <v>27</v>
      </c>
      <c r="E851" s="13" t="s">
        <v>21</v>
      </c>
      <c r="F851" s="13" t="s">
        <v>46</v>
      </c>
      <c r="G851" s="13">
        <v>99.1</v>
      </c>
      <c r="H851" s="13">
        <v>6</v>
      </c>
      <c r="I851" s="13">
        <v>29.73</v>
      </c>
      <c r="J851">
        <v>624.33000000000004</v>
      </c>
      <c r="K851" s="1">
        <v>43484</v>
      </c>
      <c r="L851" s="2">
        <v>0.5493055555555556</v>
      </c>
      <c r="M851" t="s">
        <v>29</v>
      </c>
      <c r="N851">
        <v>594.6</v>
      </c>
      <c r="O851">
        <v>4.7619047620000003</v>
      </c>
      <c r="P851">
        <v>29.73</v>
      </c>
      <c r="Q851">
        <v>4.2</v>
      </c>
    </row>
    <row r="852" spans="1:17" x14ac:dyDescent="0.35">
      <c r="A852" s="13" t="s">
        <v>886</v>
      </c>
      <c r="B852" s="13" t="s">
        <v>18</v>
      </c>
      <c r="C852" s="13" t="s">
        <v>19</v>
      </c>
      <c r="D852" s="13" t="s">
        <v>27</v>
      </c>
      <c r="E852" s="13" t="s">
        <v>31</v>
      </c>
      <c r="F852" s="13" t="s">
        <v>46</v>
      </c>
      <c r="G852" s="13">
        <v>74.099999999999994</v>
      </c>
      <c r="H852" s="13">
        <v>1</v>
      </c>
      <c r="I852" s="13">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35">
      <c r="A853" s="13" t="s">
        <v>887</v>
      </c>
      <c r="B853" s="13" t="s">
        <v>18</v>
      </c>
      <c r="C853" s="13" t="s">
        <v>19</v>
      </c>
      <c r="D853" s="13" t="s">
        <v>27</v>
      </c>
      <c r="E853" s="13" t="s">
        <v>21</v>
      </c>
      <c r="F853" s="13" t="s">
        <v>46</v>
      </c>
      <c r="G853" s="13">
        <v>98.48</v>
      </c>
      <c r="H853" s="13">
        <v>2</v>
      </c>
      <c r="I853" s="13">
        <v>9.8480000000000008</v>
      </c>
      <c r="J853">
        <v>206.80799999999999</v>
      </c>
      <c r="K853" s="1">
        <v>43515</v>
      </c>
      <c r="L853" s="2">
        <v>0.42499999999999999</v>
      </c>
      <c r="M853" t="s">
        <v>23</v>
      </c>
      <c r="N853">
        <v>196.96</v>
      </c>
      <c r="O853">
        <v>4.7619047620000003</v>
      </c>
      <c r="P853">
        <v>9.8480000000000008</v>
      </c>
      <c r="Q853">
        <v>9.1999999999999993</v>
      </c>
    </row>
    <row r="854" spans="1:17" x14ac:dyDescent="0.35">
      <c r="A854" s="13" t="s">
        <v>888</v>
      </c>
      <c r="B854" s="13" t="s">
        <v>25</v>
      </c>
      <c r="C854" s="13" t="s">
        <v>26</v>
      </c>
      <c r="D854" s="13" t="s">
        <v>27</v>
      </c>
      <c r="E854" s="13" t="s">
        <v>31</v>
      </c>
      <c r="F854" s="13" t="s">
        <v>22</v>
      </c>
      <c r="G854" s="13">
        <v>53.19</v>
      </c>
      <c r="H854" s="13">
        <v>7</v>
      </c>
      <c r="I854" s="13">
        <v>18.616499999999998</v>
      </c>
      <c r="J854">
        <v>390.94650000000001</v>
      </c>
      <c r="K854" s="1">
        <v>43479</v>
      </c>
      <c r="L854" s="2">
        <v>0.65416666666666667</v>
      </c>
      <c r="M854" t="s">
        <v>23</v>
      </c>
      <c r="N854">
        <v>372.33</v>
      </c>
      <c r="O854">
        <v>4.7619047620000003</v>
      </c>
      <c r="P854">
        <v>18.616499999999998</v>
      </c>
      <c r="Q854">
        <v>5</v>
      </c>
    </row>
    <row r="855" spans="1:17" x14ac:dyDescent="0.35">
      <c r="A855" s="13" t="s">
        <v>889</v>
      </c>
      <c r="B855" s="13" t="s">
        <v>42</v>
      </c>
      <c r="C855" s="13" t="s">
        <v>43</v>
      </c>
      <c r="D855" s="13" t="s">
        <v>27</v>
      </c>
      <c r="E855" s="13" t="s">
        <v>21</v>
      </c>
      <c r="F855" s="13" t="s">
        <v>28</v>
      </c>
      <c r="G855" s="13">
        <v>52.79</v>
      </c>
      <c r="H855" s="13">
        <v>10</v>
      </c>
      <c r="I855" s="13">
        <v>26.395</v>
      </c>
      <c r="J855">
        <v>554.29499999999996</v>
      </c>
      <c r="K855" s="1">
        <v>43521</v>
      </c>
      <c r="L855" s="2">
        <v>0.49861111111111112</v>
      </c>
      <c r="M855" t="s">
        <v>23</v>
      </c>
      <c r="N855">
        <v>527.9</v>
      </c>
      <c r="O855">
        <v>4.7619047620000003</v>
      </c>
      <c r="P855">
        <v>26.395</v>
      </c>
      <c r="Q855">
        <v>10</v>
      </c>
    </row>
    <row r="856" spans="1:17" x14ac:dyDescent="0.35">
      <c r="A856" s="13" t="s">
        <v>890</v>
      </c>
      <c r="B856" s="13" t="s">
        <v>18</v>
      </c>
      <c r="C856" s="13" t="s">
        <v>19</v>
      </c>
      <c r="D856" s="13" t="s">
        <v>20</v>
      </c>
      <c r="E856" s="13" t="s">
        <v>21</v>
      </c>
      <c r="F856" s="13" t="s">
        <v>22</v>
      </c>
      <c r="G856" s="13">
        <v>95.95</v>
      </c>
      <c r="H856" s="13">
        <v>5</v>
      </c>
      <c r="I856" s="13">
        <v>23.987500000000001</v>
      </c>
      <c r="J856">
        <v>503.73750000000001</v>
      </c>
      <c r="K856" s="1">
        <v>43488</v>
      </c>
      <c r="L856" s="2">
        <v>0.59791666666666665</v>
      </c>
      <c r="M856" t="s">
        <v>23</v>
      </c>
      <c r="N856">
        <v>479.75</v>
      </c>
      <c r="O856">
        <v>4.7619047620000003</v>
      </c>
      <c r="P856">
        <v>23.987500000000001</v>
      </c>
      <c r="Q856">
        <v>8.8000000000000007</v>
      </c>
    </row>
    <row r="857" spans="1:17" x14ac:dyDescent="0.35">
      <c r="A857" s="13" t="s">
        <v>891</v>
      </c>
      <c r="B857" s="13" t="s">
        <v>42</v>
      </c>
      <c r="C857" s="13" t="s">
        <v>43</v>
      </c>
      <c r="D857" s="13" t="s">
        <v>27</v>
      </c>
      <c r="E857" s="13" t="s">
        <v>21</v>
      </c>
      <c r="F857" s="13" t="s">
        <v>46</v>
      </c>
      <c r="G857" s="13">
        <v>36.51</v>
      </c>
      <c r="H857" s="13">
        <v>9</v>
      </c>
      <c r="I857" s="13">
        <v>16.429500000000001</v>
      </c>
      <c r="J857">
        <v>345.01949999999999</v>
      </c>
      <c r="K857" s="1">
        <v>43512</v>
      </c>
      <c r="L857" s="2">
        <v>0.45277777777777778</v>
      </c>
      <c r="M857" t="s">
        <v>29</v>
      </c>
      <c r="N857">
        <v>328.59</v>
      </c>
      <c r="O857">
        <v>4.7619047620000003</v>
      </c>
      <c r="P857">
        <v>16.429500000000001</v>
      </c>
      <c r="Q857">
        <v>4.2</v>
      </c>
    </row>
    <row r="858" spans="1:17" x14ac:dyDescent="0.35">
      <c r="A858" s="13" t="s">
        <v>892</v>
      </c>
      <c r="B858" s="13" t="s">
        <v>42</v>
      </c>
      <c r="C858" s="13" t="s">
        <v>43</v>
      </c>
      <c r="D858" s="13" t="s">
        <v>27</v>
      </c>
      <c r="E858" s="13" t="s">
        <v>31</v>
      </c>
      <c r="F858" s="13" t="s">
        <v>44</v>
      </c>
      <c r="G858" s="13">
        <v>21.12</v>
      </c>
      <c r="H858" s="13">
        <v>8</v>
      </c>
      <c r="I858" s="13">
        <v>8.4480000000000004</v>
      </c>
      <c r="J858">
        <v>177.40799999999999</v>
      </c>
      <c r="K858" s="1">
        <v>43466</v>
      </c>
      <c r="L858" s="2">
        <v>0.81319444444444444</v>
      </c>
      <c r="M858" t="s">
        <v>29</v>
      </c>
      <c r="N858">
        <v>168.96</v>
      </c>
      <c r="O858">
        <v>4.7619047620000003</v>
      </c>
      <c r="P858">
        <v>8.4480000000000004</v>
      </c>
      <c r="Q858">
        <v>6.3</v>
      </c>
    </row>
    <row r="859" spans="1:17" x14ac:dyDescent="0.35">
      <c r="A859" s="13" t="s">
        <v>893</v>
      </c>
      <c r="B859" s="13" t="s">
        <v>18</v>
      </c>
      <c r="C859" s="13" t="s">
        <v>19</v>
      </c>
      <c r="D859" s="13" t="s">
        <v>20</v>
      </c>
      <c r="E859" s="13" t="s">
        <v>21</v>
      </c>
      <c r="F859" s="13" t="s">
        <v>32</v>
      </c>
      <c r="G859" s="13">
        <v>28.31</v>
      </c>
      <c r="H859" s="13">
        <v>4</v>
      </c>
      <c r="I859" s="13">
        <v>5.6619999999999999</v>
      </c>
      <c r="J859">
        <v>118.902</v>
      </c>
      <c r="K859" s="1">
        <v>43531</v>
      </c>
      <c r="L859" s="2">
        <v>0.77430555555555547</v>
      </c>
      <c r="M859" t="s">
        <v>29</v>
      </c>
      <c r="N859">
        <v>113.24</v>
      </c>
      <c r="O859">
        <v>4.7619047620000003</v>
      </c>
      <c r="P859">
        <v>5.6619999999999999</v>
      </c>
      <c r="Q859">
        <v>8.1999999999999993</v>
      </c>
    </row>
    <row r="860" spans="1:17" x14ac:dyDescent="0.35">
      <c r="A860" s="13" t="s">
        <v>894</v>
      </c>
      <c r="B860" s="13" t="s">
        <v>42</v>
      </c>
      <c r="C860" s="13" t="s">
        <v>43</v>
      </c>
      <c r="D860" s="13" t="s">
        <v>27</v>
      </c>
      <c r="E860" s="13" t="s">
        <v>31</v>
      </c>
      <c r="F860" s="13" t="s">
        <v>22</v>
      </c>
      <c r="G860" s="13">
        <v>57.59</v>
      </c>
      <c r="H860" s="13">
        <v>6</v>
      </c>
      <c r="I860" s="13">
        <v>17.277000000000001</v>
      </c>
      <c r="J860">
        <v>362.81700000000001</v>
      </c>
      <c r="K860" s="1">
        <v>43511</v>
      </c>
      <c r="L860" s="2">
        <v>0.57708333333333328</v>
      </c>
      <c r="M860" t="s">
        <v>29</v>
      </c>
      <c r="N860">
        <v>345.54</v>
      </c>
      <c r="O860">
        <v>4.7619047620000003</v>
      </c>
      <c r="P860">
        <v>17.277000000000001</v>
      </c>
      <c r="Q860">
        <v>5.0999999999999996</v>
      </c>
    </row>
    <row r="861" spans="1:17" x14ac:dyDescent="0.35">
      <c r="A861" s="13" t="s">
        <v>895</v>
      </c>
      <c r="B861" s="13" t="s">
        <v>18</v>
      </c>
      <c r="C861" s="13" t="s">
        <v>19</v>
      </c>
      <c r="D861" s="13" t="s">
        <v>20</v>
      </c>
      <c r="E861" s="13" t="s">
        <v>21</v>
      </c>
      <c r="F861" s="13" t="s">
        <v>44</v>
      </c>
      <c r="G861" s="13">
        <v>47.63</v>
      </c>
      <c r="H861" s="13">
        <v>9</v>
      </c>
      <c r="I861" s="13">
        <v>21.433499999999999</v>
      </c>
      <c r="J861">
        <v>450.1035</v>
      </c>
      <c r="K861" s="1">
        <v>43488</v>
      </c>
      <c r="L861" s="2">
        <v>0.52430555555555558</v>
      </c>
      <c r="M861" t="s">
        <v>29</v>
      </c>
      <c r="N861">
        <v>428.67</v>
      </c>
      <c r="O861">
        <v>4.7619047620000003</v>
      </c>
      <c r="P861">
        <v>21.433499999999999</v>
      </c>
      <c r="Q861">
        <v>5</v>
      </c>
    </row>
    <row r="862" spans="1:17" x14ac:dyDescent="0.35">
      <c r="A862" s="13" t="s">
        <v>896</v>
      </c>
      <c r="B862" s="13" t="s">
        <v>25</v>
      </c>
      <c r="C862" s="13" t="s">
        <v>26</v>
      </c>
      <c r="D862" s="13" t="s">
        <v>20</v>
      </c>
      <c r="E862" s="13" t="s">
        <v>21</v>
      </c>
      <c r="F862" s="13" t="s">
        <v>32</v>
      </c>
      <c r="G862" s="13">
        <v>86.27</v>
      </c>
      <c r="H862" s="13">
        <v>1</v>
      </c>
      <c r="I862" s="13">
        <v>4.3135000000000003</v>
      </c>
      <c r="J862">
        <v>90.583500000000001</v>
      </c>
      <c r="K862" s="1">
        <v>43516</v>
      </c>
      <c r="L862" s="2">
        <v>0.55833333333333335</v>
      </c>
      <c r="M862" t="s">
        <v>23</v>
      </c>
      <c r="N862">
        <v>86.27</v>
      </c>
      <c r="O862">
        <v>4.7619047620000003</v>
      </c>
      <c r="P862">
        <v>4.3135000000000003</v>
      </c>
      <c r="Q862">
        <v>7</v>
      </c>
    </row>
    <row r="863" spans="1:17" x14ac:dyDescent="0.35">
      <c r="A863" s="13" t="s">
        <v>897</v>
      </c>
      <c r="B863" s="13" t="s">
        <v>18</v>
      </c>
      <c r="C863" s="13" t="s">
        <v>19</v>
      </c>
      <c r="D863" s="13" t="s">
        <v>20</v>
      </c>
      <c r="E863" s="13" t="s">
        <v>31</v>
      </c>
      <c r="F863" s="13" t="s">
        <v>36</v>
      </c>
      <c r="G863" s="13">
        <v>12.76</v>
      </c>
      <c r="H863" s="13">
        <v>2</v>
      </c>
      <c r="I863" s="13">
        <v>1.276</v>
      </c>
      <c r="J863">
        <v>26.795999999999999</v>
      </c>
      <c r="K863" s="1">
        <v>43473</v>
      </c>
      <c r="L863" s="2">
        <v>0.75416666666666676</v>
      </c>
      <c r="M863" t="s">
        <v>23</v>
      </c>
      <c r="N863">
        <v>25.52</v>
      </c>
      <c r="O863">
        <v>4.7619047620000003</v>
      </c>
      <c r="P863">
        <v>1.276</v>
      </c>
      <c r="Q863">
        <v>7.8</v>
      </c>
    </row>
    <row r="864" spans="1:17" x14ac:dyDescent="0.35">
      <c r="A864" s="13" t="s">
        <v>898</v>
      </c>
      <c r="B864" s="13" t="s">
        <v>42</v>
      </c>
      <c r="C864" s="13" t="s">
        <v>43</v>
      </c>
      <c r="D864" s="13" t="s">
        <v>27</v>
      </c>
      <c r="E864" s="13" t="s">
        <v>21</v>
      </c>
      <c r="F864" s="13" t="s">
        <v>32</v>
      </c>
      <c r="G864" s="13">
        <v>11.28</v>
      </c>
      <c r="H864" s="13">
        <v>9</v>
      </c>
      <c r="I864" s="13">
        <v>5.0759999999999996</v>
      </c>
      <c r="J864">
        <v>106.596</v>
      </c>
      <c r="K864" s="1">
        <v>43541</v>
      </c>
      <c r="L864" s="2">
        <v>0.49652777777777773</v>
      </c>
      <c r="M864" t="s">
        <v>33</v>
      </c>
      <c r="N864">
        <v>101.52</v>
      </c>
      <c r="O864">
        <v>4.7619047620000003</v>
      </c>
      <c r="P864">
        <v>5.0759999999999996</v>
      </c>
      <c r="Q864">
        <v>4.3</v>
      </c>
    </row>
    <row r="865" spans="1:17" x14ac:dyDescent="0.35">
      <c r="A865" s="13" t="s">
        <v>899</v>
      </c>
      <c r="B865" s="13" t="s">
        <v>42</v>
      </c>
      <c r="C865" s="13" t="s">
        <v>43</v>
      </c>
      <c r="D865" s="13" t="s">
        <v>27</v>
      </c>
      <c r="E865" s="13" t="s">
        <v>21</v>
      </c>
      <c r="F865" s="13" t="s">
        <v>32</v>
      </c>
      <c r="G865" s="13">
        <v>51.07</v>
      </c>
      <c r="H865" s="13">
        <v>7</v>
      </c>
      <c r="I865" s="13">
        <v>17.874500000000001</v>
      </c>
      <c r="J865">
        <v>375.36450000000002</v>
      </c>
      <c r="K865" s="1">
        <v>43477</v>
      </c>
      <c r="L865" s="2">
        <v>0.48749999999999999</v>
      </c>
      <c r="M865" t="s">
        <v>29</v>
      </c>
      <c r="N865">
        <v>357.49</v>
      </c>
      <c r="O865">
        <v>4.7619047620000003</v>
      </c>
      <c r="P865">
        <v>17.874500000000001</v>
      </c>
      <c r="Q865">
        <v>7</v>
      </c>
    </row>
    <row r="866" spans="1:17" x14ac:dyDescent="0.35">
      <c r="A866" s="13" t="s">
        <v>900</v>
      </c>
      <c r="B866" s="13" t="s">
        <v>18</v>
      </c>
      <c r="C866" s="13" t="s">
        <v>19</v>
      </c>
      <c r="D866" s="13" t="s">
        <v>20</v>
      </c>
      <c r="E866" s="13" t="s">
        <v>21</v>
      </c>
      <c r="F866" s="13" t="s">
        <v>28</v>
      </c>
      <c r="G866" s="13">
        <v>79.59</v>
      </c>
      <c r="H866" s="13">
        <v>3</v>
      </c>
      <c r="I866" s="13">
        <v>11.938499999999999</v>
      </c>
      <c r="J866">
        <v>250.70849999999999</v>
      </c>
      <c r="K866" s="1">
        <v>43473</v>
      </c>
      <c r="L866" s="2">
        <v>0.60416666666666663</v>
      </c>
      <c r="M866" t="s">
        <v>29</v>
      </c>
      <c r="N866">
        <v>238.77</v>
      </c>
      <c r="O866">
        <v>4.7619047620000003</v>
      </c>
      <c r="P866">
        <v>11.938499999999999</v>
      </c>
      <c r="Q866">
        <v>6.6</v>
      </c>
    </row>
    <row r="867" spans="1:17" x14ac:dyDescent="0.35">
      <c r="A867" s="13" t="s">
        <v>901</v>
      </c>
      <c r="B867" s="13" t="s">
        <v>25</v>
      </c>
      <c r="C867" s="13" t="s">
        <v>26</v>
      </c>
      <c r="D867" s="13" t="s">
        <v>20</v>
      </c>
      <c r="E867" s="13" t="s">
        <v>31</v>
      </c>
      <c r="F867" s="13" t="s">
        <v>22</v>
      </c>
      <c r="G867" s="13">
        <v>33.81</v>
      </c>
      <c r="H867" s="13">
        <v>3</v>
      </c>
      <c r="I867" s="13">
        <v>5.0715000000000003</v>
      </c>
      <c r="J867">
        <v>106.50149999999999</v>
      </c>
      <c r="K867" s="1">
        <v>43491</v>
      </c>
      <c r="L867" s="2">
        <v>0.63263888888888886</v>
      </c>
      <c r="M867" t="s">
        <v>23</v>
      </c>
      <c r="N867">
        <v>101.43</v>
      </c>
      <c r="O867">
        <v>4.7619047620000003</v>
      </c>
      <c r="P867">
        <v>5.0715000000000003</v>
      </c>
      <c r="Q867">
        <v>7.3</v>
      </c>
    </row>
    <row r="868" spans="1:17" x14ac:dyDescent="0.35">
      <c r="A868" s="13" t="s">
        <v>902</v>
      </c>
      <c r="B868" s="13" t="s">
        <v>42</v>
      </c>
      <c r="C868" s="13" t="s">
        <v>43</v>
      </c>
      <c r="D868" s="13" t="s">
        <v>20</v>
      </c>
      <c r="E868" s="13" t="s">
        <v>31</v>
      </c>
      <c r="F868" s="13" t="s">
        <v>36</v>
      </c>
      <c r="G868" s="13">
        <v>90.53</v>
      </c>
      <c r="H868" s="13">
        <v>8</v>
      </c>
      <c r="I868" s="13">
        <v>36.212000000000003</v>
      </c>
      <c r="J868">
        <v>760.452</v>
      </c>
      <c r="K868" s="1">
        <v>43539</v>
      </c>
      <c r="L868" s="2">
        <v>0.6166666666666667</v>
      </c>
      <c r="M868" t="s">
        <v>33</v>
      </c>
      <c r="N868">
        <v>724.24</v>
      </c>
      <c r="O868">
        <v>4.7619047620000003</v>
      </c>
      <c r="P868">
        <v>36.212000000000003</v>
      </c>
      <c r="Q868">
        <v>6.5</v>
      </c>
    </row>
    <row r="869" spans="1:17" x14ac:dyDescent="0.35">
      <c r="A869" s="13" t="s">
        <v>903</v>
      </c>
      <c r="B869" s="13" t="s">
        <v>25</v>
      </c>
      <c r="C869" s="13" t="s">
        <v>26</v>
      </c>
      <c r="D869" s="13" t="s">
        <v>20</v>
      </c>
      <c r="E869" s="13" t="s">
        <v>21</v>
      </c>
      <c r="F869" s="13" t="s">
        <v>22</v>
      </c>
      <c r="G869" s="13">
        <v>62.82</v>
      </c>
      <c r="H869" s="13">
        <v>2</v>
      </c>
      <c r="I869" s="13">
        <v>6.282</v>
      </c>
      <c r="J869">
        <v>131.922</v>
      </c>
      <c r="K869" s="1">
        <v>43482</v>
      </c>
      <c r="L869" s="2">
        <v>0.52500000000000002</v>
      </c>
      <c r="M869" t="s">
        <v>23</v>
      </c>
      <c r="N869">
        <v>125.64</v>
      </c>
      <c r="O869">
        <v>4.7619047620000003</v>
      </c>
      <c r="P869">
        <v>6.282</v>
      </c>
      <c r="Q869">
        <v>4.9000000000000004</v>
      </c>
    </row>
    <row r="870" spans="1:17" x14ac:dyDescent="0.35">
      <c r="A870" s="13" t="s">
        <v>904</v>
      </c>
      <c r="B870" s="13" t="s">
        <v>25</v>
      </c>
      <c r="C870" s="13" t="s">
        <v>26</v>
      </c>
      <c r="D870" s="13" t="s">
        <v>20</v>
      </c>
      <c r="E870" s="13" t="s">
        <v>31</v>
      </c>
      <c r="F870" s="13" t="s">
        <v>44</v>
      </c>
      <c r="G870" s="13">
        <v>24.31</v>
      </c>
      <c r="H870" s="13">
        <v>3</v>
      </c>
      <c r="I870" s="13">
        <v>3.6465000000000001</v>
      </c>
      <c r="J870">
        <v>76.576499999999996</v>
      </c>
      <c r="K870" s="1">
        <v>43473</v>
      </c>
      <c r="L870" s="2">
        <v>0.79791666666666661</v>
      </c>
      <c r="M870" t="s">
        <v>33</v>
      </c>
      <c r="N870">
        <v>72.930000000000007</v>
      </c>
      <c r="O870">
        <v>4.7619047620000003</v>
      </c>
      <c r="P870">
        <v>3.6465000000000001</v>
      </c>
      <c r="Q870">
        <v>4.3</v>
      </c>
    </row>
    <row r="871" spans="1:17" x14ac:dyDescent="0.35">
      <c r="A871" s="13" t="s">
        <v>905</v>
      </c>
      <c r="B871" s="13" t="s">
        <v>18</v>
      </c>
      <c r="C871" s="13" t="s">
        <v>19</v>
      </c>
      <c r="D871" s="13" t="s">
        <v>27</v>
      </c>
      <c r="E871" s="13" t="s">
        <v>31</v>
      </c>
      <c r="F871" s="13" t="s">
        <v>36</v>
      </c>
      <c r="G871" s="13">
        <v>64.59</v>
      </c>
      <c r="H871" s="13">
        <v>4</v>
      </c>
      <c r="I871" s="13">
        <v>12.917999999999999</v>
      </c>
      <c r="J871">
        <v>271.27800000000002</v>
      </c>
      <c r="K871" s="1">
        <v>43471</v>
      </c>
      <c r="L871" s="2">
        <v>0.56597222222222221</v>
      </c>
      <c r="M871" t="s">
        <v>23</v>
      </c>
      <c r="N871">
        <v>258.36</v>
      </c>
      <c r="O871">
        <v>4.7619047620000003</v>
      </c>
      <c r="P871">
        <v>12.917999999999999</v>
      </c>
      <c r="Q871">
        <v>9.3000000000000007</v>
      </c>
    </row>
    <row r="872" spans="1:17" x14ac:dyDescent="0.35">
      <c r="A872" s="13" t="s">
        <v>906</v>
      </c>
      <c r="B872" s="13" t="s">
        <v>18</v>
      </c>
      <c r="C872" s="13" t="s">
        <v>19</v>
      </c>
      <c r="D872" s="13" t="s">
        <v>20</v>
      </c>
      <c r="E872" s="13" t="s">
        <v>31</v>
      </c>
      <c r="F872" s="13" t="s">
        <v>44</v>
      </c>
      <c r="G872" s="13">
        <v>24.82</v>
      </c>
      <c r="H872" s="13">
        <v>7</v>
      </c>
      <c r="I872" s="13">
        <v>8.6869999999999994</v>
      </c>
      <c r="J872">
        <v>182.42699999999999</v>
      </c>
      <c r="K872" s="1">
        <v>43512</v>
      </c>
      <c r="L872" s="2">
        <v>0.43958333333333338</v>
      </c>
      <c r="M872" t="s">
        <v>33</v>
      </c>
      <c r="N872">
        <v>173.74</v>
      </c>
      <c r="O872">
        <v>4.7619047620000003</v>
      </c>
      <c r="P872">
        <v>8.6869999999999994</v>
      </c>
      <c r="Q872">
        <v>7.1</v>
      </c>
    </row>
    <row r="873" spans="1:17" x14ac:dyDescent="0.35">
      <c r="A873" s="13" t="s">
        <v>907</v>
      </c>
      <c r="B873" s="13" t="s">
        <v>25</v>
      </c>
      <c r="C873" s="13" t="s">
        <v>26</v>
      </c>
      <c r="D873" s="13" t="s">
        <v>27</v>
      </c>
      <c r="E873" s="13" t="s">
        <v>31</v>
      </c>
      <c r="F873" s="13" t="s">
        <v>46</v>
      </c>
      <c r="G873" s="13">
        <v>56.5</v>
      </c>
      <c r="H873" s="13">
        <v>1</v>
      </c>
      <c r="I873" s="13">
        <v>2.8250000000000002</v>
      </c>
      <c r="J873">
        <v>59.325000000000003</v>
      </c>
      <c r="K873" s="1">
        <v>43537</v>
      </c>
      <c r="L873" s="2">
        <v>0.65625</v>
      </c>
      <c r="M873" t="s">
        <v>23</v>
      </c>
      <c r="N873">
        <v>56.5</v>
      </c>
      <c r="O873">
        <v>4.7619047620000003</v>
      </c>
      <c r="P873">
        <v>2.8250000000000002</v>
      </c>
      <c r="Q873">
        <v>9.6</v>
      </c>
    </row>
    <row r="874" spans="1:17" x14ac:dyDescent="0.35">
      <c r="A874" s="13" t="s">
        <v>908</v>
      </c>
      <c r="B874" s="13" t="s">
        <v>42</v>
      </c>
      <c r="C874" s="13" t="s">
        <v>43</v>
      </c>
      <c r="D874" s="13" t="s">
        <v>20</v>
      </c>
      <c r="E874" s="13" t="s">
        <v>21</v>
      </c>
      <c r="F874" s="13" t="s">
        <v>28</v>
      </c>
      <c r="G874" s="13">
        <v>21.43</v>
      </c>
      <c r="H874" s="13">
        <v>10</v>
      </c>
      <c r="I874" s="13">
        <v>10.715</v>
      </c>
      <c r="J874">
        <v>225.01499999999999</v>
      </c>
      <c r="K874" s="1">
        <v>43493</v>
      </c>
      <c r="L874" s="2">
        <v>0.49374999999999997</v>
      </c>
      <c r="M874" t="s">
        <v>29</v>
      </c>
      <c r="N874">
        <v>214.3</v>
      </c>
      <c r="O874">
        <v>4.7619047620000003</v>
      </c>
      <c r="P874">
        <v>10.715</v>
      </c>
      <c r="Q874">
        <v>6.2</v>
      </c>
    </row>
    <row r="875" spans="1:17" x14ac:dyDescent="0.35">
      <c r="A875" s="13" t="s">
        <v>909</v>
      </c>
      <c r="B875" s="13" t="s">
        <v>18</v>
      </c>
      <c r="C875" s="13" t="s">
        <v>19</v>
      </c>
      <c r="D875" s="13" t="s">
        <v>20</v>
      </c>
      <c r="E875" s="13" t="s">
        <v>31</v>
      </c>
      <c r="F875" s="13" t="s">
        <v>36</v>
      </c>
      <c r="G875" s="13">
        <v>89.06</v>
      </c>
      <c r="H875" s="13">
        <v>6</v>
      </c>
      <c r="I875" s="13">
        <v>26.718</v>
      </c>
      <c r="J875">
        <v>561.07799999999997</v>
      </c>
      <c r="K875" s="1">
        <v>43483</v>
      </c>
      <c r="L875" s="2">
        <v>0.72638888888888886</v>
      </c>
      <c r="M875" t="s">
        <v>29</v>
      </c>
      <c r="N875">
        <v>534.36</v>
      </c>
      <c r="O875">
        <v>4.7619047620000003</v>
      </c>
      <c r="P875">
        <v>26.718</v>
      </c>
      <c r="Q875">
        <v>9.9</v>
      </c>
    </row>
    <row r="876" spans="1:17" x14ac:dyDescent="0.35">
      <c r="A876" s="13" t="s">
        <v>910</v>
      </c>
      <c r="B876" s="13" t="s">
        <v>18</v>
      </c>
      <c r="C876" s="13" t="s">
        <v>19</v>
      </c>
      <c r="D876" s="13" t="s">
        <v>20</v>
      </c>
      <c r="E876" s="13" t="s">
        <v>31</v>
      </c>
      <c r="F876" s="13" t="s">
        <v>32</v>
      </c>
      <c r="G876" s="13">
        <v>23.29</v>
      </c>
      <c r="H876" s="13">
        <v>4</v>
      </c>
      <c r="I876" s="13">
        <v>4.6580000000000004</v>
      </c>
      <c r="J876">
        <v>97.817999999999998</v>
      </c>
      <c r="K876" s="1">
        <v>43543</v>
      </c>
      <c r="L876" s="2">
        <v>0.49444444444444446</v>
      </c>
      <c r="M876" t="s">
        <v>33</v>
      </c>
      <c r="N876">
        <v>93.16</v>
      </c>
      <c r="O876">
        <v>4.7619047620000003</v>
      </c>
      <c r="P876">
        <v>4.6580000000000004</v>
      </c>
      <c r="Q876">
        <v>5.9</v>
      </c>
    </row>
    <row r="877" spans="1:17" x14ac:dyDescent="0.35">
      <c r="A877" s="13" t="s">
        <v>911</v>
      </c>
      <c r="B877" s="13" t="s">
        <v>25</v>
      </c>
      <c r="C877" s="13" t="s">
        <v>26</v>
      </c>
      <c r="D877" s="13" t="s">
        <v>27</v>
      </c>
      <c r="E877" s="13" t="s">
        <v>31</v>
      </c>
      <c r="F877" s="13" t="s">
        <v>32</v>
      </c>
      <c r="G877" s="13">
        <v>65.260000000000005</v>
      </c>
      <c r="H877" s="13">
        <v>8</v>
      </c>
      <c r="I877" s="13">
        <v>26.103999999999999</v>
      </c>
      <c r="J877">
        <v>548.18399999999997</v>
      </c>
      <c r="K877" s="1">
        <v>43539</v>
      </c>
      <c r="L877" s="2">
        <v>0.58611111111111114</v>
      </c>
      <c r="M877" t="s">
        <v>23</v>
      </c>
      <c r="N877">
        <v>522.08000000000004</v>
      </c>
      <c r="O877">
        <v>4.7619047620000003</v>
      </c>
      <c r="P877">
        <v>26.103999999999999</v>
      </c>
      <c r="Q877">
        <v>6.3</v>
      </c>
    </row>
    <row r="878" spans="1:17" x14ac:dyDescent="0.35">
      <c r="A878" s="13" t="s">
        <v>912</v>
      </c>
      <c r="B878" s="13" t="s">
        <v>25</v>
      </c>
      <c r="C878" s="13" t="s">
        <v>26</v>
      </c>
      <c r="D878" s="13" t="s">
        <v>20</v>
      </c>
      <c r="E878" s="13" t="s">
        <v>31</v>
      </c>
      <c r="F878" s="13" t="s">
        <v>46</v>
      </c>
      <c r="G878" s="13">
        <v>52.35</v>
      </c>
      <c r="H878" s="13">
        <v>1</v>
      </c>
      <c r="I878" s="13">
        <v>2.6175000000000002</v>
      </c>
      <c r="J878">
        <v>54.967500000000001</v>
      </c>
      <c r="K878" s="1">
        <v>43508</v>
      </c>
      <c r="L878" s="2">
        <v>0.74236111111111114</v>
      </c>
      <c r="M878" t="s">
        <v>29</v>
      </c>
      <c r="N878">
        <v>52.35</v>
      </c>
      <c r="O878">
        <v>4.7619047620000003</v>
      </c>
      <c r="P878">
        <v>2.6175000000000002</v>
      </c>
      <c r="Q878">
        <v>4</v>
      </c>
    </row>
    <row r="879" spans="1:17" x14ac:dyDescent="0.35">
      <c r="A879" s="13" t="s">
        <v>913</v>
      </c>
      <c r="B879" s="13" t="s">
        <v>42</v>
      </c>
      <c r="C879" s="13" t="s">
        <v>43</v>
      </c>
      <c r="D879" s="13" t="s">
        <v>20</v>
      </c>
      <c r="E879" s="13" t="s">
        <v>31</v>
      </c>
      <c r="F879" s="13" t="s">
        <v>28</v>
      </c>
      <c r="G879" s="13">
        <v>39.75</v>
      </c>
      <c r="H879" s="13">
        <v>1</v>
      </c>
      <c r="I879" s="13">
        <v>1.9875</v>
      </c>
      <c r="J879">
        <v>41.737499999999997</v>
      </c>
      <c r="K879" s="1">
        <v>43521</v>
      </c>
      <c r="L879" s="2">
        <v>0.84652777777777777</v>
      </c>
      <c r="M879" t="s">
        <v>29</v>
      </c>
      <c r="N879">
        <v>39.75</v>
      </c>
      <c r="O879">
        <v>4.7619047620000003</v>
      </c>
      <c r="P879">
        <v>1.9875</v>
      </c>
      <c r="Q879">
        <v>6.1</v>
      </c>
    </row>
    <row r="880" spans="1:17" x14ac:dyDescent="0.35">
      <c r="A880" s="13" t="s">
        <v>914</v>
      </c>
      <c r="B880" s="13" t="s">
        <v>18</v>
      </c>
      <c r="C880" s="13" t="s">
        <v>19</v>
      </c>
      <c r="D880" s="13" t="s">
        <v>27</v>
      </c>
      <c r="E880" s="13" t="s">
        <v>21</v>
      </c>
      <c r="F880" s="13" t="s">
        <v>28</v>
      </c>
      <c r="G880" s="13">
        <v>90.02</v>
      </c>
      <c r="H880" s="13">
        <v>8</v>
      </c>
      <c r="I880" s="13">
        <v>36.008000000000003</v>
      </c>
      <c r="J880">
        <v>756.16800000000001</v>
      </c>
      <c r="K880" s="1">
        <v>43545</v>
      </c>
      <c r="L880" s="2">
        <v>0.67222222222222217</v>
      </c>
      <c r="M880" t="s">
        <v>33</v>
      </c>
      <c r="N880">
        <v>720.16</v>
      </c>
      <c r="O880">
        <v>4.7619047620000003</v>
      </c>
      <c r="P880">
        <v>36.008000000000003</v>
      </c>
      <c r="Q880">
        <v>4.5</v>
      </c>
    </row>
    <row r="881" spans="1:17" x14ac:dyDescent="0.35">
      <c r="A881" s="13" t="s">
        <v>915</v>
      </c>
      <c r="B881" s="13" t="s">
        <v>42</v>
      </c>
      <c r="C881" s="13" t="s">
        <v>43</v>
      </c>
      <c r="D881" s="13" t="s">
        <v>20</v>
      </c>
      <c r="E881" s="13" t="s">
        <v>21</v>
      </c>
      <c r="F881" s="13" t="s">
        <v>28</v>
      </c>
      <c r="G881" s="13">
        <v>12.1</v>
      </c>
      <c r="H881" s="13">
        <v>8</v>
      </c>
      <c r="I881" s="13">
        <v>4.84</v>
      </c>
      <c r="J881">
        <v>101.64</v>
      </c>
      <c r="K881" s="1">
        <v>43484</v>
      </c>
      <c r="L881" s="2">
        <v>0.4284722222222222</v>
      </c>
      <c r="M881" t="s">
        <v>23</v>
      </c>
      <c r="N881">
        <v>96.8</v>
      </c>
      <c r="O881">
        <v>4.7619047620000003</v>
      </c>
      <c r="P881">
        <v>4.84</v>
      </c>
      <c r="Q881">
        <v>8.6</v>
      </c>
    </row>
    <row r="882" spans="1:17" x14ac:dyDescent="0.35">
      <c r="A882" s="13" t="s">
        <v>916</v>
      </c>
      <c r="B882" s="13" t="s">
        <v>42</v>
      </c>
      <c r="C882" s="13" t="s">
        <v>43</v>
      </c>
      <c r="D882" s="13" t="s">
        <v>20</v>
      </c>
      <c r="E882" s="13" t="s">
        <v>21</v>
      </c>
      <c r="F882" s="13" t="s">
        <v>44</v>
      </c>
      <c r="G882" s="13">
        <v>33.21</v>
      </c>
      <c r="H882" s="13">
        <v>10</v>
      </c>
      <c r="I882" s="13">
        <v>16.605</v>
      </c>
      <c r="J882">
        <v>348.70499999999998</v>
      </c>
      <c r="K882" s="1">
        <v>43473</v>
      </c>
      <c r="L882" s="2">
        <v>0.60069444444444442</v>
      </c>
      <c r="M882" t="s">
        <v>23</v>
      </c>
      <c r="N882">
        <v>332.1</v>
      </c>
      <c r="O882">
        <v>4.7619047620000003</v>
      </c>
      <c r="P882">
        <v>16.605</v>
      </c>
      <c r="Q882">
        <v>6</v>
      </c>
    </row>
    <row r="883" spans="1:17" x14ac:dyDescent="0.35">
      <c r="A883" s="13" t="s">
        <v>917</v>
      </c>
      <c r="B883" s="13" t="s">
        <v>25</v>
      </c>
      <c r="C883" s="13" t="s">
        <v>26</v>
      </c>
      <c r="D883" s="13" t="s">
        <v>20</v>
      </c>
      <c r="E883" s="13" t="s">
        <v>21</v>
      </c>
      <c r="F883" s="13" t="s">
        <v>46</v>
      </c>
      <c r="G883" s="13">
        <v>10.18</v>
      </c>
      <c r="H883" s="13">
        <v>8</v>
      </c>
      <c r="I883" s="13">
        <v>4.0720000000000001</v>
      </c>
      <c r="J883">
        <v>85.512</v>
      </c>
      <c r="K883" s="1">
        <v>43554</v>
      </c>
      <c r="L883" s="2">
        <v>0.53541666666666665</v>
      </c>
      <c r="M883" t="s">
        <v>33</v>
      </c>
      <c r="N883">
        <v>81.44</v>
      </c>
      <c r="O883">
        <v>4.7619047620000003</v>
      </c>
      <c r="P883">
        <v>4.0720000000000001</v>
      </c>
      <c r="Q883">
        <v>9.5</v>
      </c>
    </row>
    <row r="884" spans="1:17" x14ac:dyDescent="0.35">
      <c r="A884" s="13" t="s">
        <v>918</v>
      </c>
      <c r="B884" s="13" t="s">
        <v>42</v>
      </c>
      <c r="C884" s="13" t="s">
        <v>43</v>
      </c>
      <c r="D884" s="13" t="s">
        <v>20</v>
      </c>
      <c r="E884" s="13" t="s">
        <v>31</v>
      </c>
      <c r="F884" s="13" t="s">
        <v>36</v>
      </c>
      <c r="G884" s="13">
        <v>31.99</v>
      </c>
      <c r="H884" s="13">
        <v>10</v>
      </c>
      <c r="I884" s="13">
        <v>15.994999999999999</v>
      </c>
      <c r="J884">
        <v>335.89499999999998</v>
      </c>
      <c r="K884" s="1">
        <v>43516</v>
      </c>
      <c r="L884" s="2">
        <v>0.63750000000000007</v>
      </c>
      <c r="M884" t="s">
        <v>33</v>
      </c>
      <c r="N884">
        <v>319.89999999999998</v>
      </c>
      <c r="O884">
        <v>4.7619047620000003</v>
      </c>
      <c r="P884">
        <v>15.994999999999999</v>
      </c>
      <c r="Q884">
        <v>9.9</v>
      </c>
    </row>
    <row r="885" spans="1:17" x14ac:dyDescent="0.35">
      <c r="A885" s="13" t="s">
        <v>919</v>
      </c>
      <c r="B885" s="13" t="s">
        <v>18</v>
      </c>
      <c r="C885" s="13" t="s">
        <v>19</v>
      </c>
      <c r="D885" s="13" t="s">
        <v>20</v>
      </c>
      <c r="E885" s="13" t="s">
        <v>21</v>
      </c>
      <c r="F885" s="13" t="s">
        <v>32</v>
      </c>
      <c r="G885" s="13">
        <v>34.42</v>
      </c>
      <c r="H885" s="13">
        <v>6</v>
      </c>
      <c r="I885" s="13">
        <v>10.326000000000001</v>
      </c>
      <c r="J885">
        <v>216.846</v>
      </c>
      <c r="K885" s="1">
        <v>43554</v>
      </c>
      <c r="L885" s="2">
        <v>0.53125</v>
      </c>
      <c r="M885" t="s">
        <v>23</v>
      </c>
      <c r="N885">
        <v>206.52</v>
      </c>
      <c r="O885">
        <v>4.7619047620000003</v>
      </c>
      <c r="P885">
        <v>10.326000000000001</v>
      </c>
      <c r="Q885">
        <v>7.5</v>
      </c>
    </row>
    <row r="886" spans="1:17" x14ac:dyDescent="0.35">
      <c r="A886" s="13" t="s">
        <v>920</v>
      </c>
      <c r="B886" s="13" t="s">
        <v>18</v>
      </c>
      <c r="C886" s="13" t="s">
        <v>19</v>
      </c>
      <c r="D886" s="13" t="s">
        <v>20</v>
      </c>
      <c r="E886" s="13" t="s">
        <v>21</v>
      </c>
      <c r="F886" s="13" t="s">
        <v>44</v>
      </c>
      <c r="G886" s="13">
        <v>83.34</v>
      </c>
      <c r="H886" s="13">
        <v>2</v>
      </c>
      <c r="I886" s="13">
        <v>8.3339999999999996</v>
      </c>
      <c r="J886">
        <v>175.01400000000001</v>
      </c>
      <c r="K886" s="1">
        <v>43543</v>
      </c>
      <c r="L886" s="2">
        <v>0.56736111111111109</v>
      </c>
      <c r="M886" t="s">
        <v>29</v>
      </c>
      <c r="N886">
        <v>166.68</v>
      </c>
      <c r="O886">
        <v>4.7619047620000003</v>
      </c>
      <c r="P886">
        <v>8.3339999999999996</v>
      </c>
      <c r="Q886">
        <v>7.6</v>
      </c>
    </row>
    <row r="887" spans="1:17" x14ac:dyDescent="0.35">
      <c r="A887" s="13" t="s">
        <v>921</v>
      </c>
      <c r="B887" s="13" t="s">
        <v>18</v>
      </c>
      <c r="C887" s="13" t="s">
        <v>19</v>
      </c>
      <c r="D887" s="13" t="s">
        <v>27</v>
      </c>
      <c r="E887" s="13" t="s">
        <v>31</v>
      </c>
      <c r="F887" s="13" t="s">
        <v>36</v>
      </c>
      <c r="G887" s="13">
        <v>45.58</v>
      </c>
      <c r="H887" s="13">
        <v>7</v>
      </c>
      <c r="I887" s="13">
        <v>15.952999999999999</v>
      </c>
      <c r="J887">
        <v>335.01299999999998</v>
      </c>
      <c r="K887" s="1">
        <v>43478</v>
      </c>
      <c r="L887" s="2">
        <v>0.41875000000000001</v>
      </c>
      <c r="M887" t="s">
        <v>29</v>
      </c>
      <c r="N887">
        <v>319.06</v>
      </c>
      <c r="O887">
        <v>4.7619047620000003</v>
      </c>
      <c r="P887">
        <v>15.952999999999999</v>
      </c>
      <c r="Q887">
        <v>5</v>
      </c>
    </row>
    <row r="888" spans="1:17" x14ac:dyDescent="0.35">
      <c r="A888" s="13" t="s">
        <v>922</v>
      </c>
      <c r="B888" s="13" t="s">
        <v>18</v>
      </c>
      <c r="C888" s="13" t="s">
        <v>19</v>
      </c>
      <c r="D888" s="13" t="s">
        <v>20</v>
      </c>
      <c r="E888" s="13" t="s">
        <v>31</v>
      </c>
      <c r="F888" s="13" t="s">
        <v>44</v>
      </c>
      <c r="G888" s="13">
        <v>87.9</v>
      </c>
      <c r="H888" s="13">
        <v>1</v>
      </c>
      <c r="I888" s="13">
        <v>4.3949999999999996</v>
      </c>
      <c r="J888">
        <v>92.295000000000002</v>
      </c>
      <c r="K888" s="1">
        <v>43501</v>
      </c>
      <c r="L888" s="2">
        <v>0.8208333333333333</v>
      </c>
      <c r="M888" t="s">
        <v>23</v>
      </c>
      <c r="N888">
        <v>87.9</v>
      </c>
      <c r="O888">
        <v>4.7619047620000003</v>
      </c>
      <c r="P888">
        <v>4.3949999999999996</v>
      </c>
      <c r="Q888">
        <v>6.7</v>
      </c>
    </row>
    <row r="889" spans="1:17" x14ac:dyDescent="0.35">
      <c r="A889" s="13" t="s">
        <v>923</v>
      </c>
      <c r="B889" s="13" t="s">
        <v>18</v>
      </c>
      <c r="C889" s="13" t="s">
        <v>19</v>
      </c>
      <c r="D889" s="13" t="s">
        <v>20</v>
      </c>
      <c r="E889" s="13" t="s">
        <v>21</v>
      </c>
      <c r="F889" s="13" t="s">
        <v>28</v>
      </c>
      <c r="G889" s="13">
        <v>73.47</v>
      </c>
      <c r="H889" s="13">
        <v>10</v>
      </c>
      <c r="I889" s="13">
        <v>36.734999999999999</v>
      </c>
      <c r="J889">
        <v>771.43499999999995</v>
      </c>
      <c r="K889" s="1">
        <v>43547</v>
      </c>
      <c r="L889" s="2">
        <v>0.55138888888888882</v>
      </c>
      <c r="M889" t="s">
        <v>23</v>
      </c>
      <c r="N889">
        <v>734.7</v>
      </c>
      <c r="O889">
        <v>4.7619047620000003</v>
      </c>
      <c r="P889">
        <v>36.734999999999999</v>
      </c>
      <c r="Q889">
        <v>9.5</v>
      </c>
    </row>
    <row r="890" spans="1:17" x14ac:dyDescent="0.35">
      <c r="A890" s="13" t="s">
        <v>924</v>
      </c>
      <c r="B890" s="13" t="s">
        <v>25</v>
      </c>
      <c r="C890" s="13" t="s">
        <v>26</v>
      </c>
      <c r="D890" s="13" t="s">
        <v>27</v>
      </c>
      <c r="E890" s="13" t="s">
        <v>21</v>
      </c>
      <c r="F890" s="13" t="s">
        <v>46</v>
      </c>
      <c r="G890" s="13">
        <v>12.19</v>
      </c>
      <c r="H890" s="13">
        <v>8</v>
      </c>
      <c r="I890" s="13">
        <v>4.8760000000000003</v>
      </c>
      <c r="J890">
        <v>102.396</v>
      </c>
      <c r="K890" s="1">
        <v>43537</v>
      </c>
      <c r="L890" s="2">
        <v>0.53263888888888888</v>
      </c>
      <c r="M890" t="s">
        <v>23</v>
      </c>
      <c r="N890">
        <v>97.52</v>
      </c>
      <c r="O890">
        <v>4.7619047620000003</v>
      </c>
      <c r="P890">
        <v>4.8760000000000003</v>
      </c>
      <c r="Q890">
        <v>6.8</v>
      </c>
    </row>
    <row r="891" spans="1:17" x14ac:dyDescent="0.35">
      <c r="A891" s="13" t="s">
        <v>925</v>
      </c>
      <c r="B891" s="13" t="s">
        <v>18</v>
      </c>
      <c r="C891" s="13" t="s">
        <v>19</v>
      </c>
      <c r="D891" s="13" t="s">
        <v>20</v>
      </c>
      <c r="E891" s="13" t="s">
        <v>31</v>
      </c>
      <c r="F891" s="13" t="s">
        <v>36</v>
      </c>
      <c r="G891" s="13">
        <v>76.92</v>
      </c>
      <c r="H891" s="13">
        <v>10</v>
      </c>
      <c r="I891" s="13">
        <v>38.46</v>
      </c>
      <c r="J891">
        <v>807.66</v>
      </c>
      <c r="K891" s="1">
        <v>43541</v>
      </c>
      <c r="L891" s="2">
        <v>0.82847222222222217</v>
      </c>
      <c r="M891" t="s">
        <v>23</v>
      </c>
      <c r="N891">
        <v>769.2</v>
      </c>
      <c r="O891">
        <v>4.7619047620000003</v>
      </c>
      <c r="P891">
        <v>38.46</v>
      </c>
      <c r="Q891">
        <v>5.6</v>
      </c>
    </row>
    <row r="892" spans="1:17" x14ac:dyDescent="0.35">
      <c r="A892" s="13" t="s">
        <v>926</v>
      </c>
      <c r="B892" s="13" t="s">
        <v>25</v>
      </c>
      <c r="C892" s="13" t="s">
        <v>26</v>
      </c>
      <c r="D892" s="13" t="s">
        <v>27</v>
      </c>
      <c r="E892" s="13" t="s">
        <v>21</v>
      </c>
      <c r="F892" s="13" t="s">
        <v>22</v>
      </c>
      <c r="G892" s="13">
        <v>83.66</v>
      </c>
      <c r="H892" s="13">
        <v>5</v>
      </c>
      <c r="I892" s="13">
        <v>20.914999999999999</v>
      </c>
      <c r="J892">
        <v>439.21499999999997</v>
      </c>
      <c r="K892" s="1">
        <v>43517</v>
      </c>
      <c r="L892" s="2">
        <v>0.43472222222222223</v>
      </c>
      <c r="M892" t="s">
        <v>29</v>
      </c>
      <c r="N892">
        <v>418.3</v>
      </c>
      <c r="O892">
        <v>4.7619047620000003</v>
      </c>
      <c r="P892">
        <v>20.914999999999999</v>
      </c>
      <c r="Q892">
        <v>7.2</v>
      </c>
    </row>
    <row r="893" spans="1:17" x14ac:dyDescent="0.35">
      <c r="A893" s="13" t="s">
        <v>927</v>
      </c>
      <c r="B893" s="13" t="s">
        <v>42</v>
      </c>
      <c r="C893" s="13" t="s">
        <v>43</v>
      </c>
      <c r="D893" s="13" t="s">
        <v>27</v>
      </c>
      <c r="E893" s="13" t="s">
        <v>21</v>
      </c>
      <c r="F893" s="13" t="s">
        <v>28</v>
      </c>
      <c r="G893" s="13">
        <v>57.91</v>
      </c>
      <c r="H893" s="13">
        <v>8</v>
      </c>
      <c r="I893" s="13">
        <v>23.164000000000001</v>
      </c>
      <c r="J893">
        <v>486.44400000000002</v>
      </c>
      <c r="K893" s="1">
        <v>43503</v>
      </c>
      <c r="L893" s="2">
        <v>0.62916666666666665</v>
      </c>
      <c r="M893" t="s">
        <v>29</v>
      </c>
      <c r="N893">
        <v>463.28</v>
      </c>
      <c r="O893">
        <v>4.7619047620000003</v>
      </c>
      <c r="P893">
        <v>23.164000000000001</v>
      </c>
      <c r="Q893">
        <v>8.1</v>
      </c>
    </row>
    <row r="894" spans="1:17" x14ac:dyDescent="0.35">
      <c r="A894" s="13" t="s">
        <v>928</v>
      </c>
      <c r="B894" s="13" t="s">
        <v>25</v>
      </c>
      <c r="C894" s="13" t="s">
        <v>26</v>
      </c>
      <c r="D894" s="13" t="s">
        <v>20</v>
      </c>
      <c r="E894" s="13" t="s">
        <v>21</v>
      </c>
      <c r="F894" s="13" t="s">
        <v>46</v>
      </c>
      <c r="G894" s="13">
        <v>92.49</v>
      </c>
      <c r="H894" s="13">
        <v>5</v>
      </c>
      <c r="I894" s="13">
        <v>23.122499999999999</v>
      </c>
      <c r="J894">
        <v>485.57249999999999</v>
      </c>
      <c r="K894" s="1">
        <v>43526</v>
      </c>
      <c r="L894" s="2">
        <v>0.69097222222222221</v>
      </c>
      <c r="M894" t="s">
        <v>33</v>
      </c>
      <c r="N894">
        <v>462.45</v>
      </c>
      <c r="O894">
        <v>4.7619047620000003</v>
      </c>
      <c r="P894">
        <v>23.122499999999999</v>
      </c>
      <c r="Q894">
        <v>8.6</v>
      </c>
    </row>
    <row r="895" spans="1:17" x14ac:dyDescent="0.35">
      <c r="A895" s="13" t="s">
        <v>929</v>
      </c>
      <c r="B895" s="13" t="s">
        <v>42</v>
      </c>
      <c r="C895" s="13" t="s">
        <v>43</v>
      </c>
      <c r="D895" s="13" t="s">
        <v>27</v>
      </c>
      <c r="E895" s="13" t="s">
        <v>31</v>
      </c>
      <c r="F895" s="13" t="s">
        <v>28</v>
      </c>
      <c r="G895" s="13">
        <v>28.38</v>
      </c>
      <c r="H895" s="13">
        <v>5</v>
      </c>
      <c r="I895" s="13">
        <v>7.0949999999999998</v>
      </c>
      <c r="J895">
        <v>148.995</v>
      </c>
      <c r="K895" s="1">
        <v>43530</v>
      </c>
      <c r="L895" s="2">
        <v>0.87291666666666667</v>
      </c>
      <c r="M895" t="s">
        <v>29</v>
      </c>
      <c r="N895">
        <v>141.9</v>
      </c>
      <c r="O895">
        <v>4.7619047620000003</v>
      </c>
      <c r="P895">
        <v>7.0949999999999998</v>
      </c>
      <c r="Q895">
        <v>9.4</v>
      </c>
    </row>
    <row r="896" spans="1:17" x14ac:dyDescent="0.35">
      <c r="A896" s="13" t="s">
        <v>930</v>
      </c>
      <c r="B896" s="13" t="s">
        <v>42</v>
      </c>
      <c r="C896" s="13" t="s">
        <v>43</v>
      </c>
      <c r="D896" s="13" t="s">
        <v>20</v>
      </c>
      <c r="E896" s="13" t="s">
        <v>31</v>
      </c>
      <c r="F896" s="13" t="s">
        <v>28</v>
      </c>
      <c r="G896" s="13">
        <v>50.45</v>
      </c>
      <c r="H896" s="13">
        <v>6</v>
      </c>
      <c r="I896" s="13">
        <v>15.135</v>
      </c>
      <c r="J896">
        <v>317.83499999999998</v>
      </c>
      <c r="K896" s="1">
        <v>43502</v>
      </c>
      <c r="L896" s="2">
        <v>0.63611111111111118</v>
      </c>
      <c r="M896" t="s">
        <v>33</v>
      </c>
      <c r="N896">
        <v>302.7</v>
      </c>
      <c r="O896">
        <v>4.7619047620000003</v>
      </c>
      <c r="P896">
        <v>15.135</v>
      </c>
      <c r="Q896">
        <v>8.9</v>
      </c>
    </row>
    <row r="897" spans="1:17" x14ac:dyDescent="0.35">
      <c r="A897" s="13" t="s">
        <v>931</v>
      </c>
      <c r="B897" s="13" t="s">
        <v>42</v>
      </c>
      <c r="C897" s="13" t="s">
        <v>43</v>
      </c>
      <c r="D897" s="13" t="s">
        <v>27</v>
      </c>
      <c r="E897" s="13" t="s">
        <v>31</v>
      </c>
      <c r="F897" s="13" t="s">
        <v>22</v>
      </c>
      <c r="G897" s="13">
        <v>99.16</v>
      </c>
      <c r="H897" s="13">
        <v>8</v>
      </c>
      <c r="I897" s="13">
        <v>39.664000000000001</v>
      </c>
      <c r="J897">
        <v>832.94399999999996</v>
      </c>
      <c r="K897" s="1">
        <v>43493</v>
      </c>
      <c r="L897" s="2">
        <v>0.74097222222222225</v>
      </c>
      <c r="M897" t="s">
        <v>33</v>
      </c>
      <c r="N897">
        <v>793.28</v>
      </c>
      <c r="O897">
        <v>4.7619047620000003</v>
      </c>
      <c r="P897">
        <v>39.664000000000001</v>
      </c>
      <c r="Q897">
        <v>4.2</v>
      </c>
    </row>
    <row r="898" spans="1:17" x14ac:dyDescent="0.35">
      <c r="A898" s="13" t="s">
        <v>932</v>
      </c>
      <c r="B898" s="13" t="s">
        <v>25</v>
      </c>
      <c r="C898" s="13" t="s">
        <v>26</v>
      </c>
      <c r="D898" s="13" t="s">
        <v>27</v>
      </c>
      <c r="E898" s="13" t="s">
        <v>31</v>
      </c>
      <c r="F898" s="13" t="s">
        <v>46</v>
      </c>
      <c r="G898" s="13">
        <v>60.74</v>
      </c>
      <c r="H898" s="13">
        <v>7</v>
      </c>
      <c r="I898" s="13">
        <v>21.259</v>
      </c>
      <c r="J898">
        <v>446.43900000000002</v>
      </c>
      <c r="K898" s="1">
        <v>43483</v>
      </c>
      <c r="L898" s="2">
        <v>0.68263888888888891</v>
      </c>
      <c r="M898" t="s">
        <v>23</v>
      </c>
      <c r="N898">
        <v>425.18</v>
      </c>
      <c r="O898">
        <v>4.7619047620000003</v>
      </c>
      <c r="P898">
        <v>21.259</v>
      </c>
      <c r="Q898">
        <v>5</v>
      </c>
    </row>
    <row r="899" spans="1:17" x14ac:dyDescent="0.35">
      <c r="A899" s="13" t="s">
        <v>933</v>
      </c>
      <c r="B899" s="13" t="s">
        <v>25</v>
      </c>
      <c r="C899" s="13" t="s">
        <v>26</v>
      </c>
      <c r="D899" s="13" t="s">
        <v>20</v>
      </c>
      <c r="E899" s="13" t="s">
        <v>21</v>
      </c>
      <c r="F899" s="13" t="s">
        <v>44</v>
      </c>
      <c r="G899" s="13">
        <v>47.27</v>
      </c>
      <c r="H899" s="13">
        <v>6</v>
      </c>
      <c r="I899" s="13">
        <v>14.180999999999999</v>
      </c>
      <c r="J899">
        <v>297.80099999999999</v>
      </c>
      <c r="K899" s="1">
        <v>43501</v>
      </c>
      <c r="L899" s="2">
        <v>0.4284722222222222</v>
      </c>
      <c r="M899" t="s">
        <v>29</v>
      </c>
      <c r="N899">
        <v>283.62</v>
      </c>
      <c r="O899">
        <v>4.7619047620000003</v>
      </c>
      <c r="P899">
        <v>14.180999999999999</v>
      </c>
      <c r="Q899">
        <v>8.8000000000000007</v>
      </c>
    </row>
    <row r="900" spans="1:17" x14ac:dyDescent="0.35">
      <c r="A900" s="13" t="s">
        <v>934</v>
      </c>
      <c r="B900" s="13" t="s">
        <v>25</v>
      </c>
      <c r="C900" s="13" t="s">
        <v>26</v>
      </c>
      <c r="D900" s="13" t="s">
        <v>20</v>
      </c>
      <c r="E900" s="13" t="s">
        <v>31</v>
      </c>
      <c r="F900" s="13" t="s">
        <v>22</v>
      </c>
      <c r="G900" s="13">
        <v>85.6</v>
      </c>
      <c r="H900" s="13">
        <v>7</v>
      </c>
      <c r="I900" s="13">
        <v>29.96</v>
      </c>
      <c r="J900">
        <v>629.16</v>
      </c>
      <c r="K900" s="1">
        <v>43526</v>
      </c>
      <c r="L900" s="2">
        <v>0.57638888888888895</v>
      </c>
      <c r="M900" t="s">
        <v>29</v>
      </c>
      <c r="N900">
        <v>599.20000000000005</v>
      </c>
      <c r="O900">
        <v>4.7619047620000003</v>
      </c>
      <c r="P900">
        <v>29.96</v>
      </c>
      <c r="Q900">
        <v>5.3</v>
      </c>
    </row>
    <row r="901" spans="1:17" x14ac:dyDescent="0.35">
      <c r="A901" s="13" t="s">
        <v>935</v>
      </c>
      <c r="B901" s="13" t="s">
        <v>18</v>
      </c>
      <c r="C901" s="13" t="s">
        <v>19</v>
      </c>
      <c r="D901" s="13" t="s">
        <v>20</v>
      </c>
      <c r="E901" s="13" t="s">
        <v>31</v>
      </c>
      <c r="F901" s="13" t="s">
        <v>44</v>
      </c>
      <c r="G901" s="13">
        <v>35.04</v>
      </c>
      <c r="H901" s="13">
        <v>9</v>
      </c>
      <c r="I901" s="13">
        <v>15.768000000000001</v>
      </c>
      <c r="J901">
        <v>331.12799999999999</v>
      </c>
      <c r="K901" s="1">
        <v>43505</v>
      </c>
      <c r="L901" s="2">
        <v>0.80347222222222225</v>
      </c>
      <c r="M901" t="s">
        <v>23</v>
      </c>
      <c r="N901">
        <v>315.36</v>
      </c>
      <c r="O901">
        <v>4.7619047620000003</v>
      </c>
      <c r="P901">
        <v>15.768000000000001</v>
      </c>
      <c r="Q901">
        <v>4.5999999999999996</v>
      </c>
    </row>
    <row r="902" spans="1:17" x14ac:dyDescent="0.35">
      <c r="A902" s="13" t="s">
        <v>936</v>
      </c>
      <c r="B902" s="13" t="s">
        <v>25</v>
      </c>
      <c r="C902" s="13" t="s">
        <v>26</v>
      </c>
      <c r="D902" s="13" t="s">
        <v>20</v>
      </c>
      <c r="E902" s="13" t="s">
        <v>21</v>
      </c>
      <c r="F902" s="13" t="s">
        <v>28</v>
      </c>
      <c r="G902" s="13">
        <v>44.84</v>
      </c>
      <c r="H902" s="13">
        <v>9</v>
      </c>
      <c r="I902" s="13">
        <v>20.178000000000001</v>
      </c>
      <c r="J902">
        <v>423.738</v>
      </c>
      <c r="K902" s="1">
        <v>43479</v>
      </c>
      <c r="L902" s="2">
        <v>0.58333333333333337</v>
      </c>
      <c r="M902" t="s">
        <v>33</v>
      </c>
      <c r="N902">
        <v>403.56</v>
      </c>
      <c r="O902">
        <v>4.7619047620000003</v>
      </c>
      <c r="P902">
        <v>20.178000000000001</v>
      </c>
      <c r="Q902">
        <v>7.5</v>
      </c>
    </row>
    <row r="903" spans="1:17" x14ac:dyDescent="0.35">
      <c r="A903" s="13" t="s">
        <v>937</v>
      </c>
      <c r="B903" s="13" t="s">
        <v>42</v>
      </c>
      <c r="C903" s="13" t="s">
        <v>43</v>
      </c>
      <c r="D903" s="13" t="s">
        <v>27</v>
      </c>
      <c r="E903" s="13" t="s">
        <v>31</v>
      </c>
      <c r="F903" s="13" t="s">
        <v>32</v>
      </c>
      <c r="G903" s="13">
        <v>45.97</v>
      </c>
      <c r="H903" s="13">
        <v>4</v>
      </c>
      <c r="I903" s="13">
        <v>9.1940000000000008</v>
      </c>
      <c r="J903">
        <v>193.07400000000001</v>
      </c>
      <c r="K903" s="1">
        <v>43505</v>
      </c>
      <c r="L903" s="2">
        <v>0.50138888888888888</v>
      </c>
      <c r="M903" t="s">
        <v>23</v>
      </c>
      <c r="N903">
        <v>183.88</v>
      </c>
      <c r="O903">
        <v>4.7619047620000003</v>
      </c>
      <c r="P903">
        <v>9.1940000000000008</v>
      </c>
      <c r="Q903">
        <v>5.0999999999999996</v>
      </c>
    </row>
    <row r="904" spans="1:17" x14ac:dyDescent="0.35">
      <c r="A904" s="13" t="s">
        <v>938</v>
      </c>
      <c r="B904" s="13" t="s">
        <v>18</v>
      </c>
      <c r="C904" s="13" t="s">
        <v>19</v>
      </c>
      <c r="D904" s="13" t="s">
        <v>20</v>
      </c>
      <c r="E904" s="13" t="s">
        <v>21</v>
      </c>
      <c r="F904" s="13" t="s">
        <v>22</v>
      </c>
      <c r="G904" s="13">
        <v>27.73</v>
      </c>
      <c r="H904" s="13">
        <v>5</v>
      </c>
      <c r="I904" s="13">
        <v>6.9325000000000001</v>
      </c>
      <c r="J904">
        <v>145.58250000000001</v>
      </c>
      <c r="K904" s="1">
        <v>43550</v>
      </c>
      <c r="L904" s="2">
        <v>0.84791666666666676</v>
      </c>
      <c r="M904" t="s">
        <v>33</v>
      </c>
      <c r="N904">
        <v>138.65</v>
      </c>
      <c r="O904">
        <v>4.7619047620000003</v>
      </c>
      <c r="P904">
        <v>6.9325000000000001</v>
      </c>
      <c r="Q904">
        <v>4.2</v>
      </c>
    </row>
    <row r="905" spans="1:17" x14ac:dyDescent="0.35">
      <c r="A905" s="13" t="s">
        <v>939</v>
      </c>
      <c r="B905" s="13" t="s">
        <v>18</v>
      </c>
      <c r="C905" s="13" t="s">
        <v>19</v>
      </c>
      <c r="D905" s="13" t="s">
        <v>27</v>
      </c>
      <c r="E905" s="13" t="s">
        <v>31</v>
      </c>
      <c r="F905" s="13" t="s">
        <v>44</v>
      </c>
      <c r="G905" s="13">
        <v>11.53</v>
      </c>
      <c r="H905" s="13">
        <v>7</v>
      </c>
      <c r="I905" s="13">
        <v>4.0354999999999999</v>
      </c>
      <c r="J905">
        <v>84.745500000000007</v>
      </c>
      <c r="K905" s="1">
        <v>43493</v>
      </c>
      <c r="L905" s="2">
        <v>0.73263888888888884</v>
      </c>
      <c r="M905" t="s">
        <v>29</v>
      </c>
      <c r="N905">
        <v>80.709999999999994</v>
      </c>
      <c r="O905">
        <v>4.7619047620000003</v>
      </c>
      <c r="P905">
        <v>4.0354999999999999</v>
      </c>
      <c r="Q905">
        <v>8.1</v>
      </c>
    </row>
    <row r="906" spans="1:17" x14ac:dyDescent="0.35">
      <c r="A906" s="13" t="s">
        <v>940</v>
      </c>
      <c r="B906" s="13" t="s">
        <v>25</v>
      </c>
      <c r="C906" s="13" t="s">
        <v>26</v>
      </c>
      <c r="D906" s="13" t="s">
        <v>27</v>
      </c>
      <c r="E906" s="13" t="s">
        <v>21</v>
      </c>
      <c r="F906" s="13" t="s">
        <v>22</v>
      </c>
      <c r="G906" s="13">
        <v>58.32</v>
      </c>
      <c r="H906" s="13">
        <v>2</v>
      </c>
      <c r="I906" s="13">
        <v>5.8319999999999999</v>
      </c>
      <c r="J906">
        <v>122.47199999999999</v>
      </c>
      <c r="K906" s="1">
        <v>43510</v>
      </c>
      <c r="L906" s="2">
        <v>0.52916666666666667</v>
      </c>
      <c r="M906" t="s">
        <v>23</v>
      </c>
      <c r="N906">
        <v>116.64</v>
      </c>
      <c r="O906">
        <v>4.7619047620000003</v>
      </c>
      <c r="P906">
        <v>5.8319999999999999</v>
      </c>
      <c r="Q906">
        <v>6</v>
      </c>
    </row>
    <row r="907" spans="1:17" x14ac:dyDescent="0.35">
      <c r="A907" s="13" t="s">
        <v>941</v>
      </c>
      <c r="B907" s="13" t="s">
        <v>25</v>
      </c>
      <c r="C907" s="13" t="s">
        <v>26</v>
      </c>
      <c r="D907" s="13" t="s">
        <v>20</v>
      </c>
      <c r="E907" s="13" t="s">
        <v>21</v>
      </c>
      <c r="F907" s="13" t="s">
        <v>32</v>
      </c>
      <c r="G907" s="13">
        <v>78.38</v>
      </c>
      <c r="H907" s="13">
        <v>4</v>
      </c>
      <c r="I907" s="13">
        <v>15.676</v>
      </c>
      <c r="J907">
        <v>329.19600000000003</v>
      </c>
      <c r="K907" s="1">
        <v>43548</v>
      </c>
      <c r="L907" s="2">
        <v>0.74722222222222223</v>
      </c>
      <c r="M907" t="s">
        <v>29</v>
      </c>
      <c r="N907">
        <v>313.52</v>
      </c>
      <c r="O907">
        <v>4.7619047620000003</v>
      </c>
      <c r="P907">
        <v>15.676</v>
      </c>
      <c r="Q907">
        <v>7.9</v>
      </c>
    </row>
    <row r="908" spans="1:17" x14ac:dyDescent="0.35">
      <c r="A908" s="13" t="s">
        <v>942</v>
      </c>
      <c r="B908" s="13" t="s">
        <v>25</v>
      </c>
      <c r="C908" s="13" t="s">
        <v>26</v>
      </c>
      <c r="D908" s="13" t="s">
        <v>27</v>
      </c>
      <c r="E908" s="13" t="s">
        <v>31</v>
      </c>
      <c r="F908" s="13" t="s">
        <v>22</v>
      </c>
      <c r="G908" s="13">
        <v>84.61</v>
      </c>
      <c r="H908" s="13">
        <v>10</v>
      </c>
      <c r="I908" s="13">
        <v>42.305</v>
      </c>
      <c r="J908">
        <v>888.40499999999997</v>
      </c>
      <c r="K908" s="1">
        <v>43505</v>
      </c>
      <c r="L908" s="2">
        <v>0.79027777777777775</v>
      </c>
      <c r="M908" t="s">
        <v>33</v>
      </c>
      <c r="N908">
        <v>846.1</v>
      </c>
      <c r="O908">
        <v>4.7619047620000003</v>
      </c>
      <c r="P908">
        <v>42.305</v>
      </c>
      <c r="Q908">
        <v>8.8000000000000007</v>
      </c>
    </row>
    <row r="909" spans="1:17" x14ac:dyDescent="0.35">
      <c r="A909" s="13" t="s">
        <v>943</v>
      </c>
      <c r="B909" s="13" t="s">
        <v>42</v>
      </c>
      <c r="C909" s="13" t="s">
        <v>43</v>
      </c>
      <c r="D909" s="13" t="s">
        <v>27</v>
      </c>
      <c r="E909" s="13" t="s">
        <v>21</v>
      </c>
      <c r="F909" s="13" t="s">
        <v>22</v>
      </c>
      <c r="G909" s="13">
        <v>82.88</v>
      </c>
      <c r="H909" s="13">
        <v>5</v>
      </c>
      <c r="I909" s="13">
        <v>20.72</v>
      </c>
      <c r="J909">
        <v>435.12</v>
      </c>
      <c r="K909" s="1">
        <v>43548</v>
      </c>
      <c r="L909" s="2">
        <v>0.58888888888888891</v>
      </c>
      <c r="M909" t="s">
        <v>33</v>
      </c>
      <c r="N909">
        <v>414.4</v>
      </c>
      <c r="O909">
        <v>4.7619047620000003</v>
      </c>
      <c r="P909">
        <v>20.72</v>
      </c>
      <c r="Q909">
        <v>6.6</v>
      </c>
    </row>
    <row r="910" spans="1:17" x14ac:dyDescent="0.35">
      <c r="A910" s="13" t="s">
        <v>944</v>
      </c>
      <c r="B910" s="13" t="s">
        <v>18</v>
      </c>
      <c r="C910" s="13" t="s">
        <v>19</v>
      </c>
      <c r="D910" s="13" t="s">
        <v>20</v>
      </c>
      <c r="E910" s="13" t="s">
        <v>21</v>
      </c>
      <c r="F910" s="13" t="s">
        <v>44</v>
      </c>
      <c r="G910" s="13">
        <v>79.540000000000006</v>
      </c>
      <c r="H910" s="13">
        <v>2</v>
      </c>
      <c r="I910" s="13">
        <v>7.9539999999999997</v>
      </c>
      <c r="J910">
        <v>167.03399999999999</v>
      </c>
      <c r="K910" s="1">
        <v>43551</v>
      </c>
      <c r="L910" s="2">
        <v>0.6875</v>
      </c>
      <c r="M910" t="s">
        <v>23</v>
      </c>
      <c r="N910">
        <v>159.08000000000001</v>
      </c>
      <c r="O910">
        <v>4.7619047620000003</v>
      </c>
      <c r="P910">
        <v>7.9539999999999997</v>
      </c>
      <c r="Q910">
        <v>6.2</v>
      </c>
    </row>
    <row r="911" spans="1:17" x14ac:dyDescent="0.35">
      <c r="A911" s="13" t="s">
        <v>945</v>
      </c>
      <c r="B911" s="13" t="s">
        <v>42</v>
      </c>
      <c r="C911" s="13" t="s">
        <v>43</v>
      </c>
      <c r="D911" s="13" t="s">
        <v>27</v>
      </c>
      <c r="E911" s="13" t="s">
        <v>21</v>
      </c>
      <c r="F911" s="13" t="s">
        <v>32</v>
      </c>
      <c r="G911" s="13">
        <v>49.01</v>
      </c>
      <c r="H911" s="13">
        <v>10</v>
      </c>
      <c r="I911" s="13">
        <v>24.504999999999999</v>
      </c>
      <c r="J911">
        <v>514.60500000000002</v>
      </c>
      <c r="K911" s="1">
        <v>43492</v>
      </c>
      <c r="L911" s="2">
        <v>0.44722222222222219</v>
      </c>
      <c r="M911" t="s">
        <v>33</v>
      </c>
      <c r="N911">
        <v>490.1</v>
      </c>
      <c r="O911">
        <v>4.7619047620000003</v>
      </c>
      <c r="P911">
        <v>24.504999999999999</v>
      </c>
      <c r="Q911">
        <v>4.2</v>
      </c>
    </row>
    <row r="912" spans="1:17" x14ac:dyDescent="0.35">
      <c r="A912" s="13" t="s">
        <v>946</v>
      </c>
      <c r="B912" s="13" t="s">
        <v>42</v>
      </c>
      <c r="C912" s="13" t="s">
        <v>43</v>
      </c>
      <c r="D912" s="13" t="s">
        <v>20</v>
      </c>
      <c r="E912" s="13" t="s">
        <v>21</v>
      </c>
      <c r="F912" s="13" t="s">
        <v>44</v>
      </c>
      <c r="G912" s="13">
        <v>29.15</v>
      </c>
      <c r="H912" s="13">
        <v>3</v>
      </c>
      <c r="I912" s="13">
        <v>4.3724999999999996</v>
      </c>
      <c r="J912">
        <v>91.822500000000005</v>
      </c>
      <c r="K912" s="1">
        <v>43551</v>
      </c>
      <c r="L912" s="2">
        <v>0.8534722222222223</v>
      </c>
      <c r="M912" t="s">
        <v>33</v>
      </c>
      <c r="N912">
        <v>87.45</v>
      </c>
      <c r="O912">
        <v>4.7619047620000003</v>
      </c>
      <c r="P912">
        <v>4.3724999999999996</v>
      </c>
      <c r="Q912">
        <v>7.3</v>
      </c>
    </row>
    <row r="913" spans="1:17" x14ac:dyDescent="0.35">
      <c r="A913" s="13" t="s">
        <v>947</v>
      </c>
      <c r="B913" s="13" t="s">
        <v>25</v>
      </c>
      <c r="C913" s="13" t="s">
        <v>26</v>
      </c>
      <c r="D913" s="13" t="s">
        <v>27</v>
      </c>
      <c r="E913" s="13" t="s">
        <v>21</v>
      </c>
      <c r="F913" s="13" t="s">
        <v>28</v>
      </c>
      <c r="G913" s="13">
        <v>56.13</v>
      </c>
      <c r="H913" s="13">
        <v>4</v>
      </c>
      <c r="I913" s="13">
        <v>11.226000000000001</v>
      </c>
      <c r="J913">
        <v>235.74600000000001</v>
      </c>
      <c r="K913" s="1">
        <v>43484</v>
      </c>
      <c r="L913" s="2">
        <v>0.48819444444444443</v>
      </c>
      <c r="M913" t="s">
        <v>23</v>
      </c>
      <c r="N913">
        <v>224.52</v>
      </c>
      <c r="O913">
        <v>4.7619047620000003</v>
      </c>
      <c r="P913">
        <v>11.226000000000001</v>
      </c>
      <c r="Q913">
        <v>8.6</v>
      </c>
    </row>
    <row r="914" spans="1:17" x14ac:dyDescent="0.35">
      <c r="A914" s="13" t="s">
        <v>948</v>
      </c>
      <c r="B914" s="13" t="s">
        <v>18</v>
      </c>
      <c r="C914" s="13" t="s">
        <v>19</v>
      </c>
      <c r="D914" s="13" t="s">
        <v>27</v>
      </c>
      <c r="E914" s="13" t="s">
        <v>21</v>
      </c>
      <c r="F914" s="13" t="s">
        <v>32</v>
      </c>
      <c r="G914" s="13">
        <v>93.12</v>
      </c>
      <c r="H914" s="13">
        <v>8</v>
      </c>
      <c r="I914" s="13">
        <v>37.247999999999998</v>
      </c>
      <c r="J914">
        <v>782.20799999999997</v>
      </c>
      <c r="K914" s="1">
        <v>43503</v>
      </c>
      <c r="L914" s="2">
        <v>0.42291666666666666</v>
      </c>
      <c r="M914" t="s">
        <v>29</v>
      </c>
      <c r="N914">
        <v>744.96</v>
      </c>
      <c r="O914">
        <v>4.7619047620000003</v>
      </c>
      <c r="P914">
        <v>37.247999999999998</v>
      </c>
      <c r="Q914">
        <v>6.8</v>
      </c>
    </row>
    <row r="915" spans="1:17" x14ac:dyDescent="0.35">
      <c r="A915" s="13" t="s">
        <v>949</v>
      </c>
      <c r="B915" s="13" t="s">
        <v>18</v>
      </c>
      <c r="C915" s="13" t="s">
        <v>19</v>
      </c>
      <c r="D915" s="13" t="s">
        <v>20</v>
      </c>
      <c r="E915" s="13" t="s">
        <v>31</v>
      </c>
      <c r="F915" s="13" t="s">
        <v>46</v>
      </c>
      <c r="G915" s="13">
        <v>51.34</v>
      </c>
      <c r="H915" s="13">
        <v>8</v>
      </c>
      <c r="I915" s="13">
        <v>20.536000000000001</v>
      </c>
      <c r="J915">
        <v>431.25599999999997</v>
      </c>
      <c r="K915" s="1">
        <v>43496</v>
      </c>
      <c r="L915" s="2">
        <v>0.41666666666666669</v>
      </c>
      <c r="M915" t="s">
        <v>23</v>
      </c>
      <c r="N915">
        <v>410.72</v>
      </c>
      <c r="O915">
        <v>4.7619047620000003</v>
      </c>
      <c r="P915">
        <v>20.536000000000001</v>
      </c>
      <c r="Q915">
        <v>7.6</v>
      </c>
    </row>
    <row r="916" spans="1:17" x14ac:dyDescent="0.35">
      <c r="A916" s="13" t="s">
        <v>950</v>
      </c>
      <c r="B916" s="13" t="s">
        <v>18</v>
      </c>
      <c r="C916" s="13" t="s">
        <v>19</v>
      </c>
      <c r="D916" s="13" t="s">
        <v>20</v>
      </c>
      <c r="E916" s="13" t="s">
        <v>21</v>
      </c>
      <c r="F916" s="13" t="s">
        <v>44</v>
      </c>
      <c r="G916" s="13">
        <v>99.6</v>
      </c>
      <c r="H916" s="13">
        <v>3</v>
      </c>
      <c r="I916" s="13">
        <v>14.94</v>
      </c>
      <c r="J916">
        <v>313.74</v>
      </c>
      <c r="K916" s="1">
        <v>43521</v>
      </c>
      <c r="L916" s="2">
        <v>0.78125</v>
      </c>
      <c r="M916" t="s">
        <v>29</v>
      </c>
      <c r="N916">
        <v>298.8</v>
      </c>
      <c r="O916">
        <v>4.7619047620000003</v>
      </c>
      <c r="P916">
        <v>14.94</v>
      </c>
      <c r="Q916">
        <v>5.8</v>
      </c>
    </row>
    <row r="917" spans="1:17" x14ac:dyDescent="0.35">
      <c r="A917" s="13" t="s">
        <v>951</v>
      </c>
      <c r="B917" s="13" t="s">
        <v>25</v>
      </c>
      <c r="C917" s="13" t="s">
        <v>26</v>
      </c>
      <c r="D917" s="13" t="s">
        <v>27</v>
      </c>
      <c r="E917" s="13" t="s">
        <v>21</v>
      </c>
      <c r="F917" s="13" t="s">
        <v>28</v>
      </c>
      <c r="G917" s="13">
        <v>35.49</v>
      </c>
      <c r="H917" s="13">
        <v>6</v>
      </c>
      <c r="I917" s="13">
        <v>10.647</v>
      </c>
      <c r="J917">
        <v>223.58699999999999</v>
      </c>
      <c r="K917" s="1">
        <v>43498</v>
      </c>
      <c r="L917" s="2">
        <v>0.52777777777777779</v>
      </c>
      <c r="M917" t="s">
        <v>29</v>
      </c>
      <c r="N917">
        <v>212.94</v>
      </c>
      <c r="O917">
        <v>4.7619047620000003</v>
      </c>
      <c r="P917">
        <v>10.647</v>
      </c>
      <c r="Q917">
        <v>4.0999999999999996</v>
      </c>
    </row>
    <row r="918" spans="1:17" x14ac:dyDescent="0.35">
      <c r="A918" s="13" t="s">
        <v>952</v>
      </c>
      <c r="B918" s="13" t="s">
        <v>25</v>
      </c>
      <c r="C918" s="13" t="s">
        <v>26</v>
      </c>
      <c r="D918" s="13" t="s">
        <v>20</v>
      </c>
      <c r="E918" s="13" t="s">
        <v>31</v>
      </c>
      <c r="F918" s="13" t="s">
        <v>36</v>
      </c>
      <c r="G918" s="13">
        <v>42.85</v>
      </c>
      <c r="H918" s="13">
        <v>1</v>
      </c>
      <c r="I918" s="13">
        <v>2.1425000000000001</v>
      </c>
      <c r="J918">
        <v>44.9925</v>
      </c>
      <c r="K918" s="1">
        <v>43538</v>
      </c>
      <c r="L918" s="2">
        <v>0.65</v>
      </c>
      <c r="M918" t="s">
        <v>33</v>
      </c>
      <c r="N918">
        <v>42.85</v>
      </c>
      <c r="O918">
        <v>4.7619047620000003</v>
      </c>
      <c r="P918">
        <v>2.1425000000000001</v>
      </c>
      <c r="Q918">
        <v>9.3000000000000007</v>
      </c>
    </row>
    <row r="919" spans="1:17" x14ac:dyDescent="0.35">
      <c r="A919" s="13" t="s">
        <v>953</v>
      </c>
      <c r="B919" s="13" t="s">
        <v>18</v>
      </c>
      <c r="C919" s="13" t="s">
        <v>19</v>
      </c>
      <c r="D919" s="13" t="s">
        <v>27</v>
      </c>
      <c r="E919" s="13" t="s">
        <v>21</v>
      </c>
      <c r="F919" s="13" t="s">
        <v>46</v>
      </c>
      <c r="G919" s="13">
        <v>94.67</v>
      </c>
      <c r="H919" s="13">
        <v>4</v>
      </c>
      <c r="I919" s="13">
        <v>18.934000000000001</v>
      </c>
      <c r="J919">
        <v>397.61399999999998</v>
      </c>
      <c r="K919" s="1">
        <v>43535</v>
      </c>
      <c r="L919" s="2">
        <v>0.50277777777777777</v>
      </c>
      <c r="M919" t="s">
        <v>29</v>
      </c>
      <c r="N919">
        <v>378.68</v>
      </c>
      <c r="O919">
        <v>4.7619047620000003</v>
      </c>
      <c r="P919">
        <v>18.934000000000001</v>
      </c>
      <c r="Q919">
        <v>6.8</v>
      </c>
    </row>
    <row r="920" spans="1:17" x14ac:dyDescent="0.35">
      <c r="A920" s="13" t="s">
        <v>954</v>
      </c>
      <c r="B920" s="13" t="s">
        <v>42</v>
      </c>
      <c r="C920" s="13" t="s">
        <v>43</v>
      </c>
      <c r="D920" s="13" t="s">
        <v>27</v>
      </c>
      <c r="E920" s="13" t="s">
        <v>31</v>
      </c>
      <c r="F920" s="13" t="s">
        <v>32</v>
      </c>
      <c r="G920" s="13">
        <v>68.97</v>
      </c>
      <c r="H920" s="13">
        <v>3</v>
      </c>
      <c r="I920" s="13">
        <v>10.345499999999999</v>
      </c>
      <c r="J920">
        <v>217.25550000000001</v>
      </c>
      <c r="K920" s="1">
        <v>43518</v>
      </c>
      <c r="L920" s="2">
        <v>0.47638888888888892</v>
      </c>
      <c r="M920" t="s">
        <v>23</v>
      </c>
      <c r="N920">
        <v>206.91</v>
      </c>
      <c r="O920">
        <v>4.7619047620000003</v>
      </c>
      <c r="P920">
        <v>10.345499999999999</v>
      </c>
      <c r="Q920">
        <v>8.6999999999999993</v>
      </c>
    </row>
    <row r="921" spans="1:17" x14ac:dyDescent="0.35">
      <c r="A921" s="13" t="s">
        <v>955</v>
      </c>
      <c r="B921" s="13" t="s">
        <v>42</v>
      </c>
      <c r="C921" s="13" t="s">
        <v>43</v>
      </c>
      <c r="D921" s="13" t="s">
        <v>20</v>
      </c>
      <c r="E921" s="13" t="s">
        <v>21</v>
      </c>
      <c r="F921" s="13" t="s">
        <v>28</v>
      </c>
      <c r="G921" s="13">
        <v>26.26</v>
      </c>
      <c r="H921" s="13">
        <v>3</v>
      </c>
      <c r="I921" s="13">
        <v>3.9390000000000001</v>
      </c>
      <c r="J921">
        <v>82.718999999999994</v>
      </c>
      <c r="K921" s="1">
        <v>43526</v>
      </c>
      <c r="L921" s="2">
        <v>0.52500000000000002</v>
      </c>
      <c r="M921" t="s">
        <v>23</v>
      </c>
      <c r="N921">
        <v>78.78</v>
      </c>
      <c r="O921">
        <v>4.7619047620000003</v>
      </c>
      <c r="P921">
        <v>3.9390000000000001</v>
      </c>
      <c r="Q921">
        <v>6.3</v>
      </c>
    </row>
    <row r="922" spans="1:17" x14ac:dyDescent="0.35">
      <c r="A922" s="13" t="s">
        <v>956</v>
      </c>
      <c r="B922" s="13" t="s">
        <v>25</v>
      </c>
      <c r="C922" s="13" t="s">
        <v>26</v>
      </c>
      <c r="D922" s="13" t="s">
        <v>20</v>
      </c>
      <c r="E922" s="13" t="s">
        <v>21</v>
      </c>
      <c r="F922" s="13" t="s">
        <v>32</v>
      </c>
      <c r="G922" s="13">
        <v>35.79</v>
      </c>
      <c r="H922" s="13">
        <v>9</v>
      </c>
      <c r="I922" s="13">
        <v>16.105499999999999</v>
      </c>
      <c r="J922">
        <v>338.21550000000002</v>
      </c>
      <c r="K922" s="1">
        <v>43534</v>
      </c>
      <c r="L922" s="2">
        <v>0.62916666666666665</v>
      </c>
      <c r="M922" t="s">
        <v>33</v>
      </c>
      <c r="N922">
        <v>322.11</v>
      </c>
      <c r="O922">
        <v>4.7619047620000003</v>
      </c>
      <c r="P922">
        <v>16.105499999999999</v>
      </c>
      <c r="Q922">
        <v>5.0999999999999996</v>
      </c>
    </row>
    <row r="923" spans="1:17" x14ac:dyDescent="0.35">
      <c r="A923" s="13" t="s">
        <v>957</v>
      </c>
      <c r="B923" s="13" t="s">
        <v>42</v>
      </c>
      <c r="C923" s="13" t="s">
        <v>43</v>
      </c>
      <c r="D923" s="13" t="s">
        <v>27</v>
      </c>
      <c r="E923" s="13" t="s">
        <v>21</v>
      </c>
      <c r="F923" s="13" t="s">
        <v>32</v>
      </c>
      <c r="G923" s="13">
        <v>16.37</v>
      </c>
      <c r="H923" s="13">
        <v>6</v>
      </c>
      <c r="I923" s="13">
        <v>4.9109999999999996</v>
      </c>
      <c r="J923">
        <v>103.131</v>
      </c>
      <c r="K923" s="1">
        <v>43504</v>
      </c>
      <c r="L923" s="2">
        <v>0.45694444444444443</v>
      </c>
      <c r="M923" t="s">
        <v>29</v>
      </c>
      <c r="N923">
        <v>98.22</v>
      </c>
      <c r="O923">
        <v>4.7619047620000003</v>
      </c>
      <c r="P923">
        <v>4.9109999999999996</v>
      </c>
      <c r="Q923">
        <v>7</v>
      </c>
    </row>
    <row r="924" spans="1:17" x14ac:dyDescent="0.35">
      <c r="A924" s="13" t="s">
        <v>958</v>
      </c>
      <c r="B924" s="13" t="s">
        <v>25</v>
      </c>
      <c r="C924" s="13" t="s">
        <v>26</v>
      </c>
      <c r="D924" s="13" t="s">
        <v>20</v>
      </c>
      <c r="E924" s="13" t="s">
        <v>21</v>
      </c>
      <c r="F924" s="13" t="s">
        <v>32</v>
      </c>
      <c r="G924" s="13">
        <v>12.73</v>
      </c>
      <c r="H924" s="13">
        <v>2</v>
      </c>
      <c r="I924" s="13">
        <v>1.2729999999999999</v>
      </c>
      <c r="J924">
        <v>26.733000000000001</v>
      </c>
      <c r="K924" s="1">
        <v>43518</v>
      </c>
      <c r="L924" s="2">
        <v>0.50694444444444442</v>
      </c>
      <c r="M924" t="s">
        <v>33</v>
      </c>
      <c r="N924">
        <v>25.46</v>
      </c>
      <c r="O924">
        <v>4.7619047620000003</v>
      </c>
      <c r="P924">
        <v>1.2729999999999999</v>
      </c>
      <c r="Q924">
        <v>5.2</v>
      </c>
    </row>
    <row r="925" spans="1:17" x14ac:dyDescent="0.35">
      <c r="A925" s="13" t="s">
        <v>959</v>
      </c>
      <c r="B925" s="13" t="s">
        <v>25</v>
      </c>
      <c r="C925" s="13" t="s">
        <v>26</v>
      </c>
      <c r="D925" s="13" t="s">
        <v>27</v>
      </c>
      <c r="E925" s="13" t="s">
        <v>21</v>
      </c>
      <c r="F925" s="13" t="s">
        <v>36</v>
      </c>
      <c r="G925" s="13">
        <v>83.14</v>
      </c>
      <c r="H925" s="13">
        <v>7</v>
      </c>
      <c r="I925" s="13">
        <v>29.099</v>
      </c>
      <c r="J925">
        <v>611.07899999999995</v>
      </c>
      <c r="K925" s="1">
        <v>43475</v>
      </c>
      <c r="L925" s="2">
        <v>0.4381944444444445</v>
      </c>
      <c r="M925" t="s">
        <v>33</v>
      </c>
      <c r="N925">
        <v>581.98</v>
      </c>
      <c r="O925">
        <v>4.7619047620000003</v>
      </c>
      <c r="P925">
        <v>29.099</v>
      </c>
      <c r="Q925">
        <v>6.6</v>
      </c>
    </row>
    <row r="926" spans="1:17" x14ac:dyDescent="0.35">
      <c r="A926" s="13" t="s">
        <v>960</v>
      </c>
      <c r="B926" s="13" t="s">
        <v>25</v>
      </c>
      <c r="C926" s="13" t="s">
        <v>26</v>
      </c>
      <c r="D926" s="13" t="s">
        <v>20</v>
      </c>
      <c r="E926" s="13" t="s">
        <v>21</v>
      </c>
      <c r="F926" s="13" t="s">
        <v>36</v>
      </c>
      <c r="G926" s="13">
        <v>35.22</v>
      </c>
      <c r="H926" s="13">
        <v>6</v>
      </c>
      <c r="I926" s="13">
        <v>10.566000000000001</v>
      </c>
      <c r="J926">
        <v>221.886</v>
      </c>
      <c r="K926" s="1">
        <v>43538</v>
      </c>
      <c r="L926" s="2">
        <v>0.5756944444444444</v>
      </c>
      <c r="M926" t="s">
        <v>23</v>
      </c>
      <c r="N926">
        <v>211.32</v>
      </c>
      <c r="O926">
        <v>4.7619047620000003</v>
      </c>
      <c r="P926">
        <v>10.566000000000001</v>
      </c>
      <c r="Q926">
        <v>6.5</v>
      </c>
    </row>
    <row r="927" spans="1:17" x14ac:dyDescent="0.35">
      <c r="A927" s="13" t="s">
        <v>961</v>
      </c>
      <c r="B927" s="13" t="s">
        <v>42</v>
      </c>
      <c r="C927" s="13" t="s">
        <v>43</v>
      </c>
      <c r="D927" s="13" t="s">
        <v>27</v>
      </c>
      <c r="E927" s="13" t="s">
        <v>21</v>
      </c>
      <c r="F927" s="13" t="s">
        <v>28</v>
      </c>
      <c r="G927" s="13">
        <v>13.78</v>
      </c>
      <c r="H927" s="13">
        <v>4</v>
      </c>
      <c r="I927" s="13">
        <v>2.7559999999999998</v>
      </c>
      <c r="J927">
        <v>57.875999999999998</v>
      </c>
      <c r="K927" s="1">
        <v>43475</v>
      </c>
      <c r="L927" s="2">
        <v>0.46527777777777773</v>
      </c>
      <c r="M927" t="s">
        <v>23</v>
      </c>
      <c r="N927">
        <v>55.12</v>
      </c>
      <c r="O927">
        <v>4.7619047620000003</v>
      </c>
      <c r="P927">
        <v>2.7559999999999998</v>
      </c>
      <c r="Q927">
        <v>9</v>
      </c>
    </row>
    <row r="928" spans="1:17" x14ac:dyDescent="0.35">
      <c r="A928" s="13" t="s">
        <v>962</v>
      </c>
      <c r="B928" s="13" t="s">
        <v>42</v>
      </c>
      <c r="C928" s="13" t="s">
        <v>43</v>
      </c>
      <c r="D928" s="13" t="s">
        <v>20</v>
      </c>
      <c r="E928" s="13" t="s">
        <v>31</v>
      </c>
      <c r="F928" s="13" t="s">
        <v>36</v>
      </c>
      <c r="G928" s="13">
        <v>88.31</v>
      </c>
      <c r="H928" s="13">
        <v>1</v>
      </c>
      <c r="I928" s="13">
        <v>4.4154999999999998</v>
      </c>
      <c r="J928">
        <v>92.725499999999997</v>
      </c>
      <c r="K928" s="1">
        <v>43511</v>
      </c>
      <c r="L928" s="2">
        <v>0.73472222222222217</v>
      </c>
      <c r="M928" t="s">
        <v>33</v>
      </c>
      <c r="N928">
        <v>88.31</v>
      </c>
      <c r="O928">
        <v>4.7619047620000003</v>
      </c>
      <c r="P928">
        <v>4.4154999999999998</v>
      </c>
      <c r="Q928">
        <v>5.2</v>
      </c>
    </row>
    <row r="929" spans="1:17" x14ac:dyDescent="0.35">
      <c r="A929" s="13" t="s">
        <v>963</v>
      </c>
      <c r="B929" s="13" t="s">
        <v>18</v>
      </c>
      <c r="C929" s="13" t="s">
        <v>19</v>
      </c>
      <c r="D929" s="13" t="s">
        <v>20</v>
      </c>
      <c r="E929" s="13" t="s">
        <v>21</v>
      </c>
      <c r="F929" s="13" t="s">
        <v>22</v>
      </c>
      <c r="G929" s="13">
        <v>39.619999999999997</v>
      </c>
      <c r="H929" s="13">
        <v>9</v>
      </c>
      <c r="I929" s="13">
        <v>17.829000000000001</v>
      </c>
      <c r="J929">
        <v>374.40899999999999</v>
      </c>
      <c r="K929" s="1">
        <v>43478</v>
      </c>
      <c r="L929" s="2">
        <v>0.74583333333333324</v>
      </c>
      <c r="M929" t="s">
        <v>33</v>
      </c>
      <c r="N929">
        <v>356.58</v>
      </c>
      <c r="O929">
        <v>4.7619047620000003</v>
      </c>
      <c r="P929">
        <v>17.829000000000001</v>
      </c>
      <c r="Q929">
        <v>6.8</v>
      </c>
    </row>
    <row r="930" spans="1:17" x14ac:dyDescent="0.35">
      <c r="A930" s="13" t="s">
        <v>964</v>
      </c>
      <c r="B930" s="13" t="s">
        <v>42</v>
      </c>
      <c r="C930" s="13" t="s">
        <v>43</v>
      </c>
      <c r="D930" s="13" t="s">
        <v>27</v>
      </c>
      <c r="E930" s="13" t="s">
        <v>21</v>
      </c>
      <c r="F930" s="13" t="s">
        <v>28</v>
      </c>
      <c r="G930" s="13">
        <v>88.25</v>
      </c>
      <c r="H930" s="13">
        <v>9</v>
      </c>
      <c r="I930" s="13">
        <v>39.712499999999999</v>
      </c>
      <c r="J930">
        <v>833.96249999999998</v>
      </c>
      <c r="K930" s="1">
        <v>43511</v>
      </c>
      <c r="L930" s="2">
        <v>0.86875000000000002</v>
      </c>
      <c r="M930" t="s">
        <v>33</v>
      </c>
      <c r="N930">
        <v>794.25</v>
      </c>
      <c r="O930">
        <v>4.7619047620000003</v>
      </c>
      <c r="P930">
        <v>39.712499999999999</v>
      </c>
      <c r="Q930">
        <v>7.6</v>
      </c>
    </row>
    <row r="931" spans="1:17" x14ac:dyDescent="0.35">
      <c r="A931" s="13" t="s">
        <v>965</v>
      </c>
      <c r="B931" s="13" t="s">
        <v>42</v>
      </c>
      <c r="C931" s="13" t="s">
        <v>43</v>
      </c>
      <c r="D931" s="13" t="s">
        <v>27</v>
      </c>
      <c r="E931" s="13" t="s">
        <v>31</v>
      </c>
      <c r="F931" s="13" t="s">
        <v>36</v>
      </c>
      <c r="G931" s="13">
        <v>25.31</v>
      </c>
      <c r="H931" s="13">
        <v>2</v>
      </c>
      <c r="I931" s="13">
        <v>2.5310000000000001</v>
      </c>
      <c r="J931">
        <v>53.151000000000003</v>
      </c>
      <c r="K931" s="1">
        <v>43526</v>
      </c>
      <c r="L931" s="2">
        <v>0.80972222222222223</v>
      </c>
      <c r="M931" t="s">
        <v>23</v>
      </c>
      <c r="N931">
        <v>50.62</v>
      </c>
      <c r="O931">
        <v>4.7619047620000003</v>
      </c>
      <c r="P931">
        <v>2.5310000000000001</v>
      </c>
      <c r="Q931">
        <v>7.2</v>
      </c>
    </row>
    <row r="932" spans="1:17" x14ac:dyDescent="0.35">
      <c r="A932" s="13" t="s">
        <v>966</v>
      </c>
      <c r="B932" s="13" t="s">
        <v>42</v>
      </c>
      <c r="C932" s="13" t="s">
        <v>43</v>
      </c>
      <c r="D932" s="13" t="s">
        <v>27</v>
      </c>
      <c r="E932" s="13" t="s">
        <v>31</v>
      </c>
      <c r="F932" s="13" t="s">
        <v>32</v>
      </c>
      <c r="G932" s="13">
        <v>99.92</v>
      </c>
      <c r="H932" s="13">
        <v>6</v>
      </c>
      <c r="I932" s="13">
        <v>29.975999999999999</v>
      </c>
      <c r="J932">
        <v>629.49599999999998</v>
      </c>
      <c r="K932" s="1">
        <v>43548</v>
      </c>
      <c r="L932" s="2">
        <v>0.56458333333333333</v>
      </c>
      <c r="M932" t="s">
        <v>23</v>
      </c>
      <c r="N932">
        <v>599.52</v>
      </c>
      <c r="O932">
        <v>4.7619047620000003</v>
      </c>
      <c r="P932">
        <v>29.975999999999999</v>
      </c>
      <c r="Q932">
        <v>7.1</v>
      </c>
    </row>
    <row r="933" spans="1:17" x14ac:dyDescent="0.35">
      <c r="A933" s="13" t="s">
        <v>967</v>
      </c>
      <c r="B933" s="13" t="s">
        <v>25</v>
      </c>
      <c r="C933" s="13" t="s">
        <v>26</v>
      </c>
      <c r="D933" s="13" t="s">
        <v>20</v>
      </c>
      <c r="E933" s="13" t="s">
        <v>21</v>
      </c>
      <c r="F933" s="13" t="s">
        <v>46</v>
      </c>
      <c r="G933" s="13">
        <v>83.35</v>
      </c>
      <c r="H933" s="13">
        <v>2</v>
      </c>
      <c r="I933" s="13">
        <v>8.3350000000000009</v>
      </c>
      <c r="J933">
        <v>175.035</v>
      </c>
      <c r="K933" s="1">
        <v>43498</v>
      </c>
      <c r="L933" s="2">
        <v>0.58680555555555558</v>
      </c>
      <c r="M933" t="s">
        <v>33</v>
      </c>
      <c r="N933">
        <v>166.7</v>
      </c>
      <c r="O933">
        <v>4.7619047620000003</v>
      </c>
      <c r="P933">
        <v>8.3350000000000009</v>
      </c>
      <c r="Q933">
        <v>9.5</v>
      </c>
    </row>
    <row r="934" spans="1:17" x14ac:dyDescent="0.35">
      <c r="A934" s="13" t="s">
        <v>968</v>
      </c>
      <c r="B934" s="13" t="s">
        <v>18</v>
      </c>
      <c r="C934" s="13" t="s">
        <v>19</v>
      </c>
      <c r="D934" s="13" t="s">
        <v>27</v>
      </c>
      <c r="E934" s="13" t="s">
        <v>21</v>
      </c>
      <c r="F934" s="13" t="s">
        <v>44</v>
      </c>
      <c r="G934" s="13">
        <v>74.44</v>
      </c>
      <c r="H934" s="13">
        <v>10</v>
      </c>
      <c r="I934" s="13">
        <v>37.22</v>
      </c>
      <c r="J934">
        <v>781.62</v>
      </c>
      <c r="K934" s="1">
        <v>43523</v>
      </c>
      <c r="L934" s="2">
        <v>0.4861111111111111</v>
      </c>
      <c r="M934" t="s">
        <v>23</v>
      </c>
      <c r="N934">
        <v>744.4</v>
      </c>
      <c r="O934">
        <v>4.7619047620000003</v>
      </c>
      <c r="P934">
        <v>37.22</v>
      </c>
      <c r="Q934">
        <v>5.0999999999999996</v>
      </c>
    </row>
    <row r="935" spans="1:17" x14ac:dyDescent="0.35">
      <c r="A935" s="13" t="s">
        <v>969</v>
      </c>
      <c r="B935" s="13" t="s">
        <v>25</v>
      </c>
      <c r="C935" s="13" t="s">
        <v>26</v>
      </c>
      <c r="D935" s="13" t="s">
        <v>27</v>
      </c>
      <c r="E935" s="13" t="s">
        <v>31</v>
      </c>
      <c r="F935" s="13" t="s">
        <v>22</v>
      </c>
      <c r="G935" s="13">
        <v>64.08</v>
      </c>
      <c r="H935" s="13">
        <v>7</v>
      </c>
      <c r="I935" s="13">
        <v>22.428000000000001</v>
      </c>
      <c r="J935">
        <v>470.988</v>
      </c>
      <c r="K935" s="1">
        <v>43485</v>
      </c>
      <c r="L935" s="2">
        <v>0.51874999999999993</v>
      </c>
      <c r="M935" t="s">
        <v>23</v>
      </c>
      <c r="N935">
        <v>448.56</v>
      </c>
      <c r="O935">
        <v>4.7619047620000003</v>
      </c>
      <c r="P935">
        <v>22.428000000000001</v>
      </c>
      <c r="Q935">
        <v>7.6</v>
      </c>
    </row>
    <row r="936" spans="1:17" x14ac:dyDescent="0.35">
      <c r="A936" s="13" t="s">
        <v>970</v>
      </c>
      <c r="B936" s="13" t="s">
        <v>42</v>
      </c>
      <c r="C936" s="13" t="s">
        <v>43</v>
      </c>
      <c r="D936" s="13" t="s">
        <v>27</v>
      </c>
      <c r="E936" s="13" t="s">
        <v>21</v>
      </c>
      <c r="F936" s="13" t="s">
        <v>32</v>
      </c>
      <c r="G936" s="13">
        <v>63.15</v>
      </c>
      <c r="H936" s="13">
        <v>6</v>
      </c>
      <c r="I936" s="13">
        <v>18.945</v>
      </c>
      <c r="J936">
        <v>397.84500000000003</v>
      </c>
      <c r="K936" s="1">
        <v>43468</v>
      </c>
      <c r="L936" s="2">
        <v>0.85</v>
      </c>
      <c r="M936" t="s">
        <v>23</v>
      </c>
      <c r="N936">
        <v>378.9</v>
      </c>
      <c r="O936">
        <v>4.7619047620000003</v>
      </c>
      <c r="P936">
        <v>18.945</v>
      </c>
      <c r="Q936">
        <v>9.8000000000000007</v>
      </c>
    </row>
    <row r="937" spans="1:17" x14ac:dyDescent="0.35">
      <c r="A937" s="13" t="s">
        <v>971</v>
      </c>
      <c r="B937" s="13" t="s">
        <v>25</v>
      </c>
      <c r="C937" s="13" t="s">
        <v>26</v>
      </c>
      <c r="D937" s="13" t="s">
        <v>20</v>
      </c>
      <c r="E937" s="13" t="s">
        <v>31</v>
      </c>
      <c r="F937" s="13" t="s">
        <v>32</v>
      </c>
      <c r="G937" s="13">
        <v>85.72</v>
      </c>
      <c r="H937" s="13">
        <v>3</v>
      </c>
      <c r="I937" s="13">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35">
      <c r="A938" s="13" t="s">
        <v>972</v>
      </c>
      <c r="B938" s="13" t="s">
        <v>25</v>
      </c>
      <c r="C938" s="13" t="s">
        <v>26</v>
      </c>
      <c r="D938" s="13" t="s">
        <v>27</v>
      </c>
      <c r="E938" s="13" t="s">
        <v>21</v>
      </c>
      <c r="F938" s="13" t="s">
        <v>22</v>
      </c>
      <c r="G938" s="13">
        <v>78.89</v>
      </c>
      <c r="H938" s="13">
        <v>7</v>
      </c>
      <c r="I938" s="13">
        <v>27.611499999999999</v>
      </c>
      <c r="J938">
        <v>579.8415</v>
      </c>
      <c r="K938" s="1">
        <v>43470</v>
      </c>
      <c r="L938" s="2">
        <v>0.82500000000000007</v>
      </c>
      <c r="M938" t="s">
        <v>23</v>
      </c>
      <c r="N938">
        <v>552.23</v>
      </c>
      <c r="O938">
        <v>4.7619047620000003</v>
      </c>
      <c r="P938">
        <v>27.611499999999999</v>
      </c>
      <c r="Q938">
        <v>7.5</v>
      </c>
    </row>
    <row r="939" spans="1:17" x14ac:dyDescent="0.35">
      <c r="A939" s="13" t="s">
        <v>973</v>
      </c>
      <c r="B939" s="13" t="s">
        <v>18</v>
      </c>
      <c r="C939" s="13" t="s">
        <v>19</v>
      </c>
      <c r="D939" s="13" t="s">
        <v>27</v>
      </c>
      <c r="E939" s="13" t="s">
        <v>21</v>
      </c>
      <c r="F939" s="13" t="s">
        <v>36</v>
      </c>
      <c r="G939" s="13">
        <v>89.48</v>
      </c>
      <c r="H939" s="13">
        <v>5</v>
      </c>
      <c r="I939" s="13">
        <v>22.37</v>
      </c>
      <c r="J939">
        <v>469.77</v>
      </c>
      <c r="K939" s="1">
        <v>43554</v>
      </c>
      <c r="L939" s="2">
        <v>0.4291666666666667</v>
      </c>
      <c r="M939" t="s">
        <v>29</v>
      </c>
      <c r="N939">
        <v>447.4</v>
      </c>
      <c r="O939">
        <v>4.7619047620000003</v>
      </c>
      <c r="P939">
        <v>22.37</v>
      </c>
      <c r="Q939">
        <v>7.4</v>
      </c>
    </row>
    <row r="940" spans="1:17" x14ac:dyDescent="0.35">
      <c r="A940" s="13" t="s">
        <v>974</v>
      </c>
      <c r="B940" s="13" t="s">
        <v>18</v>
      </c>
      <c r="C940" s="13" t="s">
        <v>19</v>
      </c>
      <c r="D940" s="13" t="s">
        <v>20</v>
      </c>
      <c r="E940" s="13" t="s">
        <v>21</v>
      </c>
      <c r="F940" s="13" t="s">
        <v>22</v>
      </c>
      <c r="G940" s="13">
        <v>92.09</v>
      </c>
      <c r="H940" s="13">
        <v>3</v>
      </c>
      <c r="I940" s="13">
        <v>13.813499999999999</v>
      </c>
      <c r="J940">
        <v>290.08350000000002</v>
      </c>
      <c r="K940" s="1">
        <v>43513</v>
      </c>
      <c r="L940" s="2">
        <v>0.68541666666666667</v>
      </c>
      <c r="M940" t="s">
        <v>29</v>
      </c>
      <c r="N940">
        <v>276.27</v>
      </c>
      <c r="O940">
        <v>4.7619047620000003</v>
      </c>
      <c r="P940">
        <v>13.813499999999999</v>
      </c>
      <c r="Q940">
        <v>4.2</v>
      </c>
    </row>
    <row r="941" spans="1:17" x14ac:dyDescent="0.35">
      <c r="A941" s="13" t="s">
        <v>975</v>
      </c>
      <c r="B941" s="13" t="s">
        <v>25</v>
      </c>
      <c r="C941" s="13" t="s">
        <v>26</v>
      </c>
      <c r="D941" s="13" t="s">
        <v>27</v>
      </c>
      <c r="E941" s="13" t="s">
        <v>21</v>
      </c>
      <c r="F941" s="13" t="s">
        <v>44</v>
      </c>
      <c r="G941" s="13">
        <v>57.29</v>
      </c>
      <c r="H941" s="13">
        <v>6</v>
      </c>
      <c r="I941" s="13">
        <v>17.187000000000001</v>
      </c>
      <c r="J941">
        <v>360.92700000000002</v>
      </c>
      <c r="K941" s="1">
        <v>43545</v>
      </c>
      <c r="L941" s="2">
        <v>0.71111111111111114</v>
      </c>
      <c r="M941" t="s">
        <v>23</v>
      </c>
      <c r="N941">
        <v>343.74</v>
      </c>
      <c r="O941">
        <v>4.7619047620000003</v>
      </c>
      <c r="P941">
        <v>17.187000000000001</v>
      </c>
      <c r="Q941">
        <v>5.9</v>
      </c>
    </row>
    <row r="942" spans="1:17" x14ac:dyDescent="0.35">
      <c r="A942" s="13" t="s">
        <v>976</v>
      </c>
      <c r="B942" s="13" t="s">
        <v>18</v>
      </c>
      <c r="C942" s="13" t="s">
        <v>19</v>
      </c>
      <c r="D942" s="13" t="s">
        <v>27</v>
      </c>
      <c r="E942" s="13" t="s">
        <v>31</v>
      </c>
      <c r="F942" s="13" t="s">
        <v>44</v>
      </c>
      <c r="G942" s="13">
        <v>66.52</v>
      </c>
      <c r="H942" s="13">
        <v>4</v>
      </c>
      <c r="I942" s="13">
        <v>13.304</v>
      </c>
      <c r="J942">
        <v>279.38400000000001</v>
      </c>
      <c r="K942" s="1">
        <v>43526</v>
      </c>
      <c r="L942" s="2">
        <v>0.7597222222222223</v>
      </c>
      <c r="M942" t="s">
        <v>23</v>
      </c>
      <c r="N942">
        <v>266.08</v>
      </c>
      <c r="O942">
        <v>4.7619047620000003</v>
      </c>
      <c r="P942">
        <v>13.304</v>
      </c>
      <c r="Q942">
        <v>6.9</v>
      </c>
    </row>
    <row r="943" spans="1:17" x14ac:dyDescent="0.35">
      <c r="A943" s="13" t="s">
        <v>977</v>
      </c>
      <c r="B943" s="13" t="s">
        <v>25</v>
      </c>
      <c r="C943" s="13" t="s">
        <v>26</v>
      </c>
      <c r="D943" s="13" t="s">
        <v>20</v>
      </c>
      <c r="E943" s="13" t="s">
        <v>31</v>
      </c>
      <c r="F943" s="13" t="s">
        <v>46</v>
      </c>
      <c r="G943" s="13">
        <v>99.82</v>
      </c>
      <c r="H943" s="13">
        <v>9</v>
      </c>
      <c r="I943" s="13">
        <v>44.918999999999997</v>
      </c>
      <c r="J943">
        <v>943.29899999999998</v>
      </c>
      <c r="K943" s="1">
        <v>43551</v>
      </c>
      <c r="L943" s="2">
        <v>0.4465277777777778</v>
      </c>
      <c r="M943" t="s">
        <v>29</v>
      </c>
      <c r="N943">
        <v>898.38</v>
      </c>
      <c r="O943">
        <v>4.7619047620000003</v>
      </c>
      <c r="P943">
        <v>44.918999999999997</v>
      </c>
      <c r="Q943">
        <v>6.6</v>
      </c>
    </row>
    <row r="944" spans="1:17" x14ac:dyDescent="0.35">
      <c r="A944" s="13" t="s">
        <v>978</v>
      </c>
      <c r="B944" s="13" t="s">
        <v>18</v>
      </c>
      <c r="C944" s="13" t="s">
        <v>19</v>
      </c>
      <c r="D944" s="13" t="s">
        <v>27</v>
      </c>
      <c r="E944" s="13" t="s">
        <v>21</v>
      </c>
      <c r="F944" s="13" t="s">
        <v>32</v>
      </c>
      <c r="G944" s="13">
        <v>45.68</v>
      </c>
      <c r="H944" s="13">
        <v>10</v>
      </c>
      <c r="I944" s="13">
        <v>22.84</v>
      </c>
      <c r="J944">
        <v>479.64</v>
      </c>
      <c r="K944" s="1">
        <v>43484</v>
      </c>
      <c r="L944" s="2">
        <v>0.8125</v>
      </c>
      <c r="M944" t="s">
        <v>23</v>
      </c>
      <c r="N944">
        <v>456.8</v>
      </c>
      <c r="O944">
        <v>4.7619047620000003</v>
      </c>
      <c r="P944">
        <v>22.84</v>
      </c>
      <c r="Q944">
        <v>5.7</v>
      </c>
    </row>
    <row r="945" spans="1:17" x14ac:dyDescent="0.35">
      <c r="A945" s="13" t="s">
        <v>979</v>
      </c>
      <c r="B945" s="13" t="s">
        <v>18</v>
      </c>
      <c r="C945" s="13" t="s">
        <v>19</v>
      </c>
      <c r="D945" s="13" t="s">
        <v>27</v>
      </c>
      <c r="E945" s="13" t="s">
        <v>31</v>
      </c>
      <c r="F945" s="13" t="s">
        <v>22</v>
      </c>
      <c r="G945" s="13">
        <v>50.79</v>
      </c>
      <c r="H945" s="13">
        <v>5</v>
      </c>
      <c r="I945" s="13">
        <v>12.6975</v>
      </c>
      <c r="J945">
        <v>266.64749999999998</v>
      </c>
      <c r="K945" s="1">
        <v>43515</v>
      </c>
      <c r="L945" s="2">
        <v>0.62013888888888891</v>
      </c>
      <c r="M945" t="s">
        <v>33</v>
      </c>
      <c r="N945">
        <v>253.95</v>
      </c>
      <c r="O945">
        <v>4.7619047620000003</v>
      </c>
      <c r="P945">
        <v>12.6975</v>
      </c>
      <c r="Q945">
        <v>5.3</v>
      </c>
    </row>
    <row r="946" spans="1:17" x14ac:dyDescent="0.35">
      <c r="A946" s="13" t="s">
        <v>980</v>
      </c>
      <c r="B946" s="13" t="s">
        <v>18</v>
      </c>
      <c r="C946" s="13" t="s">
        <v>19</v>
      </c>
      <c r="D946" s="13" t="s">
        <v>20</v>
      </c>
      <c r="E946" s="13" t="s">
        <v>31</v>
      </c>
      <c r="F946" s="13" t="s">
        <v>22</v>
      </c>
      <c r="G946" s="13">
        <v>10.08</v>
      </c>
      <c r="H946" s="13">
        <v>7</v>
      </c>
      <c r="I946" s="13">
        <v>3.528</v>
      </c>
      <c r="J946">
        <v>74.087999999999994</v>
      </c>
      <c r="K946" s="1">
        <v>43552</v>
      </c>
      <c r="L946" s="2">
        <v>0.84305555555555556</v>
      </c>
      <c r="M946" t="s">
        <v>29</v>
      </c>
      <c r="N946">
        <v>70.56</v>
      </c>
      <c r="O946">
        <v>4.7619047620000003</v>
      </c>
      <c r="P946">
        <v>3.528</v>
      </c>
      <c r="Q946">
        <v>4.2</v>
      </c>
    </row>
    <row r="947" spans="1:17" x14ac:dyDescent="0.35">
      <c r="A947" s="13" t="s">
        <v>981</v>
      </c>
      <c r="B947" s="13" t="s">
        <v>18</v>
      </c>
      <c r="C947" s="13" t="s">
        <v>19</v>
      </c>
      <c r="D947" s="13" t="s">
        <v>27</v>
      </c>
      <c r="E947" s="13" t="s">
        <v>21</v>
      </c>
      <c r="F947" s="13" t="s">
        <v>28</v>
      </c>
      <c r="G947" s="13">
        <v>93.88</v>
      </c>
      <c r="H947" s="13">
        <v>7</v>
      </c>
      <c r="I947" s="13">
        <v>32.857999999999997</v>
      </c>
      <c r="J947">
        <v>690.01800000000003</v>
      </c>
      <c r="K947" s="1">
        <v>43470</v>
      </c>
      <c r="L947" s="2">
        <v>0.49374999999999997</v>
      </c>
      <c r="M947" t="s">
        <v>33</v>
      </c>
      <c r="N947">
        <v>657.16</v>
      </c>
      <c r="O947">
        <v>4.7619047620000003</v>
      </c>
      <c r="P947">
        <v>32.857999999999997</v>
      </c>
      <c r="Q947">
        <v>7.3</v>
      </c>
    </row>
    <row r="948" spans="1:17" x14ac:dyDescent="0.35">
      <c r="A948" s="13" t="s">
        <v>982</v>
      </c>
      <c r="B948" s="13" t="s">
        <v>25</v>
      </c>
      <c r="C948" s="13" t="s">
        <v>26</v>
      </c>
      <c r="D948" s="13" t="s">
        <v>20</v>
      </c>
      <c r="E948" s="13" t="s">
        <v>31</v>
      </c>
      <c r="F948" s="13" t="s">
        <v>28</v>
      </c>
      <c r="G948" s="13">
        <v>84.25</v>
      </c>
      <c r="H948" s="13">
        <v>2</v>
      </c>
      <c r="I948" s="13">
        <v>8.4250000000000007</v>
      </c>
      <c r="J948">
        <v>176.92500000000001</v>
      </c>
      <c r="K948" s="1">
        <v>43550</v>
      </c>
      <c r="L948" s="2">
        <v>0.59236111111111112</v>
      </c>
      <c r="M948" t="s">
        <v>33</v>
      </c>
      <c r="N948">
        <v>168.5</v>
      </c>
      <c r="O948">
        <v>4.7619047620000003</v>
      </c>
      <c r="P948">
        <v>8.4250000000000007</v>
      </c>
      <c r="Q948">
        <v>5.3</v>
      </c>
    </row>
    <row r="949" spans="1:17" x14ac:dyDescent="0.35">
      <c r="A949" s="13" t="s">
        <v>983</v>
      </c>
      <c r="B949" s="13" t="s">
        <v>42</v>
      </c>
      <c r="C949" s="13" t="s">
        <v>43</v>
      </c>
      <c r="D949" s="13" t="s">
        <v>20</v>
      </c>
      <c r="E949" s="13" t="s">
        <v>31</v>
      </c>
      <c r="F949" s="13" t="s">
        <v>46</v>
      </c>
      <c r="G949" s="13">
        <v>53.78</v>
      </c>
      <c r="H949" s="13">
        <v>1</v>
      </c>
      <c r="I949" s="13">
        <v>2.6890000000000001</v>
      </c>
      <c r="J949">
        <v>56.469000000000001</v>
      </c>
      <c r="K949" s="1">
        <v>43499</v>
      </c>
      <c r="L949" s="2">
        <v>0.84236111111111101</v>
      </c>
      <c r="M949" t="s">
        <v>23</v>
      </c>
      <c r="N949">
        <v>53.78</v>
      </c>
      <c r="O949">
        <v>4.7619047620000003</v>
      </c>
      <c r="P949">
        <v>2.6890000000000001</v>
      </c>
      <c r="Q949">
        <v>4.7</v>
      </c>
    </row>
    <row r="950" spans="1:17" x14ac:dyDescent="0.35">
      <c r="A950" s="13" t="s">
        <v>984</v>
      </c>
      <c r="B950" s="13" t="s">
        <v>25</v>
      </c>
      <c r="C950" s="13" t="s">
        <v>26</v>
      </c>
      <c r="D950" s="13" t="s">
        <v>20</v>
      </c>
      <c r="E950" s="13" t="s">
        <v>31</v>
      </c>
      <c r="F950" s="13" t="s">
        <v>32</v>
      </c>
      <c r="G950" s="13">
        <v>35.81</v>
      </c>
      <c r="H950" s="13">
        <v>5</v>
      </c>
      <c r="I950" s="13">
        <v>8.9525000000000006</v>
      </c>
      <c r="J950">
        <v>188.0025</v>
      </c>
      <c r="K950" s="1">
        <v>43502</v>
      </c>
      <c r="L950" s="2">
        <v>0.78055555555555556</v>
      </c>
      <c r="M950" t="s">
        <v>23</v>
      </c>
      <c r="N950">
        <v>179.05</v>
      </c>
      <c r="O950">
        <v>4.7619047620000003</v>
      </c>
      <c r="P950">
        <v>8.9525000000000006</v>
      </c>
      <c r="Q950">
        <v>7.9</v>
      </c>
    </row>
    <row r="951" spans="1:17" x14ac:dyDescent="0.35">
      <c r="A951" s="13" t="s">
        <v>985</v>
      </c>
      <c r="B951" s="13" t="s">
        <v>42</v>
      </c>
      <c r="C951" s="13" t="s">
        <v>43</v>
      </c>
      <c r="D951" s="13" t="s">
        <v>27</v>
      </c>
      <c r="E951" s="13" t="s">
        <v>21</v>
      </c>
      <c r="F951" s="13" t="s">
        <v>44</v>
      </c>
      <c r="G951" s="13">
        <v>26.43</v>
      </c>
      <c r="H951" s="13">
        <v>8</v>
      </c>
      <c r="I951" s="13">
        <v>10.571999999999999</v>
      </c>
      <c r="J951">
        <v>222.012</v>
      </c>
      <c r="K951" s="1">
        <v>43520</v>
      </c>
      <c r="L951" s="2">
        <v>0.60138888888888886</v>
      </c>
      <c r="M951" t="s">
        <v>23</v>
      </c>
      <c r="N951">
        <v>211.44</v>
      </c>
      <c r="O951">
        <v>4.7619047620000003</v>
      </c>
      <c r="P951">
        <v>10.571999999999999</v>
      </c>
      <c r="Q951">
        <v>8.9</v>
      </c>
    </row>
    <row r="952" spans="1:17" x14ac:dyDescent="0.35">
      <c r="A952" s="13" t="s">
        <v>986</v>
      </c>
      <c r="B952" s="13" t="s">
        <v>42</v>
      </c>
      <c r="C952" s="13" t="s">
        <v>43</v>
      </c>
      <c r="D952" s="13" t="s">
        <v>20</v>
      </c>
      <c r="E952" s="13" t="s">
        <v>31</v>
      </c>
      <c r="F952" s="13" t="s">
        <v>22</v>
      </c>
      <c r="G952" s="13">
        <v>39.909999999999997</v>
      </c>
      <c r="H952" s="13">
        <v>3</v>
      </c>
      <c r="I952" s="13">
        <v>5.9865000000000004</v>
      </c>
      <c r="J952">
        <v>125.7165</v>
      </c>
      <c r="K952" s="1">
        <v>43517</v>
      </c>
      <c r="L952" s="2">
        <v>0.52777777777777779</v>
      </c>
      <c r="M952" t="s">
        <v>23</v>
      </c>
      <c r="N952">
        <v>119.73</v>
      </c>
      <c r="O952">
        <v>4.7619047620000003</v>
      </c>
      <c r="P952">
        <v>5.9865000000000004</v>
      </c>
      <c r="Q952">
        <v>9.3000000000000007</v>
      </c>
    </row>
    <row r="953" spans="1:17" x14ac:dyDescent="0.35">
      <c r="A953" s="13" t="s">
        <v>987</v>
      </c>
      <c r="B953" s="13" t="s">
        <v>42</v>
      </c>
      <c r="C953" s="13" t="s">
        <v>43</v>
      </c>
      <c r="D953" s="13" t="s">
        <v>20</v>
      </c>
      <c r="E953" s="13" t="s">
        <v>21</v>
      </c>
      <c r="F953" s="13" t="s">
        <v>32</v>
      </c>
      <c r="G953" s="13">
        <v>21.9</v>
      </c>
      <c r="H953" s="13">
        <v>3</v>
      </c>
      <c r="I953" s="13">
        <v>3.2850000000000001</v>
      </c>
      <c r="J953">
        <v>68.984999999999999</v>
      </c>
      <c r="K953" s="1">
        <v>43474</v>
      </c>
      <c r="L953" s="2">
        <v>0.77986111111111101</v>
      </c>
      <c r="M953" t="s">
        <v>23</v>
      </c>
      <c r="N953">
        <v>65.7</v>
      </c>
      <c r="O953">
        <v>4.7619047620000003</v>
      </c>
      <c r="P953">
        <v>3.2850000000000001</v>
      </c>
      <c r="Q953">
        <v>4.7</v>
      </c>
    </row>
    <row r="954" spans="1:17" x14ac:dyDescent="0.35">
      <c r="A954" s="13" t="s">
        <v>988</v>
      </c>
      <c r="B954" s="13" t="s">
        <v>42</v>
      </c>
      <c r="C954" s="13" t="s">
        <v>43</v>
      </c>
      <c r="D954" s="13" t="s">
        <v>20</v>
      </c>
      <c r="E954" s="13" t="s">
        <v>21</v>
      </c>
      <c r="F954" s="13" t="s">
        <v>44</v>
      </c>
      <c r="G954" s="13">
        <v>62.85</v>
      </c>
      <c r="H954" s="13">
        <v>4</v>
      </c>
      <c r="I954" s="13">
        <v>12.57</v>
      </c>
      <c r="J954">
        <v>263.97000000000003</v>
      </c>
      <c r="K954" s="1">
        <v>43521</v>
      </c>
      <c r="L954" s="2">
        <v>0.55694444444444446</v>
      </c>
      <c r="M954" t="s">
        <v>23</v>
      </c>
      <c r="N954">
        <v>251.4</v>
      </c>
      <c r="O954">
        <v>4.7619047620000003</v>
      </c>
      <c r="P954">
        <v>12.57</v>
      </c>
      <c r="Q954">
        <v>8.6999999999999993</v>
      </c>
    </row>
    <row r="955" spans="1:17" x14ac:dyDescent="0.35">
      <c r="A955" s="13" t="s">
        <v>989</v>
      </c>
      <c r="B955" s="13" t="s">
        <v>25</v>
      </c>
      <c r="C955" s="13" t="s">
        <v>26</v>
      </c>
      <c r="D955" s="13" t="s">
        <v>20</v>
      </c>
      <c r="E955" s="13" t="s">
        <v>21</v>
      </c>
      <c r="F955" s="13" t="s">
        <v>44</v>
      </c>
      <c r="G955" s="13">
        <v>21.04</v>
      </c>
      <c r="H955" s="13">
        <v>4</v>
      </c>
      <c r="I955" s="13">
        <v>4.2080000000000002</v>
      </c>
      <c r="J955">
        <v>88.367999999999995</v>
      </c>
      <c r="K955" s="1">
        <v>43478</v>
      </c>
      <c r="L955" s="2">
        <v>0.58194444444444449</v>
      </c>
      <c r="M955" t="s">
        <v>29</v>
      </c>
      <c r="N955">
        <v>84.16</v>
      </c>
      <c r="O955">
        <v>4.7619047620000003</v>
      </c>
      <c r="P955">
        <v>4.2080000000000002</v>
      </c>
      <c r="Q955">
        <v>7.6</v>
      </c>
    </row>
    <row r="956" spans="1:17" x14ac:dyDescent="0.35">
      <c r="A956" s="13" t="s">
        <v>990</v>
      </c>
      <c r="B956" s="13" t="s">
        <v>42</v>
      </c>
      <c r="C956" s="13" t="s">
        <v>43</v>
      </c>
      <c r="D956" s="13" t="s">
        <v>20</v>
      </c>
      <c r="E956" s="13" t="s">
        <v>31</v>
      </c>
      <c r="F956" s="13" t="s">
        <v>32</v>
      </c>
      <c r="G956" s="13">
        <v>65.91</v>
      </c>
      <c r="H956" s="13">
        <v>6</v>
      </c>
      <c r="I956" s="13">
        <v>19.773</v>
      </c>
      <c r="J956">
        <v>415.233</v>
      </c>
      <c r="K956" s="1">
        <v>43505</v>
      </c>
      <c r="L956" s="2">
        <v>0.48958333333333331</v>
      </c>
      <c r="M956" t="s">
        <v>29</v>
      </c>
      <c r="N956">
        <v>395.46</v>
      </c>
      <c r="O956">
        <v>4.7619047620000003</v>
      </c>
      <c r="P956">
        <v>19.773</v>
      </c>
      <c r="Q956">
        <v>5.7</v>
      </c>
    </row>
    <row r="957" spans="1:17" x14ac:dyDescent="0.35">
      <c r="A957" s="13" t="s">
        <v>991</v>
      </c>
      <c r="B957" s="13" t="s">
        <v>18</v>
      </c>
      <c r="C957" s="13" t="s">
        <v>19</v>
      </c>
      <c r="D957" s="13" t="s">
        <v>27</v>
      </c>
      <c r="E957" s="13" t="s">
        <v>21</v>
      </c>
      <c r="F957" s="13" t="s">
        <v>46</v>
      </c>
      <c r="G957" s="13">
        <v>42.57</v>
      </c>
      <c r="H957" s="13">
        <v>7</v>
      </c>
      <c r="I957" s="13">
        <v>14.8995</v>
      </c>
      <c r="J957">
        <v>312.8895</v>
      </c>
      <c r="K957" s="1">
        <v>43471</v>
      </c>
      <c r="L957" s="2">
        <v>0.49374999999999997</v>
      </c>
      <c r="M957" t="s">
        <v>29</v>
      </c>
      <c r="N957">
        <v>297.99</v>
      </c>
      <c r="O957">
        <v>4.7619047620000003</v>
      </c>
      <c r="P957">
        <v>14.8995</v>
      </c>
      <c r="Q957">
        <v>6.8</v>
      </c>
    </row>
    <row r="958" spans="1:17" x14ac:dyDescent="0.35">
      <c r="A958" s="13" t="s">
        <v>992</v>
      </c>
      <c r="B958" s="13" t="s">
        <v>25</v>
      </c>
      <c r="C958" s="13" t="s">
        <v>26</v>
      </c>
      <c r="D958" s="13" t="s">
        <v>20</v>
      </c>
      <c r="E958" s="13" t="s">
        <v>31</v>
      </c>
      <c r="F958" s="13" t="s">
        <v>44</v>
      </c>
      <c r="G958" s="13">
        <v>50.49</v>
      </c>
      <c r="H958" s="13">
        <v>9</v>
      </c>
      <c r="I958" s="13">
        <v>22.720500000000001</v>
      </c>
      <c r="J958">
        <v>477.13049999999998</v>
      </c>
      <c r="K958" s="1">
        <v>43475</v>
      </c>
      <c r="L958" s="2">
        <v>0.71944444444444444</v>
      </c>
      <c r="M958" t="s">
        <v>29</v>
      </c>
      <c r="N958">
        <v>454.41</v>
      </c>
      <c r="O958">
        <v>4.7619047620000003</v>
      </c>
      <c r="P958">
        <v>22.720500000000001</v>
      </c>
      <c r="Q958">
        <v>5.4</v>
      </c>
    </row>
    <row r="959" spans="1:17" x14ac:dyDescent="0.35">
      <c r="A959" s="13" t="s">
        <v>993</v>
      </c>
      <c r="B959" s="13" t="s">
        <v>42</v>
      </c>
      <c r="C959" s="13" t="s">
        <v>43</v>
      </c>
      <c r="D959" s="13" t="s">
        <v>27</v>
      </c>
      <c r="E959" s="13" t="s">
        <v>31</v>
      </c>
      <c r="F959" s="13" t="s">
        <v>28</v>
      </c>
      <c r="G959" s="13">
        <v>46.02</v>
      </c>
      <c r="H959" s="13">
        <v>6</v>
      </c>
      <c r="I959" s="13">
        <v>13.805999999999999</v>
      </c>
      <c r="J959">
        <v>289.92599999999999</v>
      </c>
      <c r="K959" s="1">
        <v>43503</v>
      </c>
      <c r="L959" s="2">
        <v>0.66319444444444442</v>
      </c>
      <c r="M959" t="s">
        <v>29</v>
      </c>
      <c r="N959">
        <v>276.12</v>
      </c>
      <c r="O959">
        <v>4.7619047620000003</v>
      </c>
      <c r="P959">
        <v>13.805999999999999</v>
      </c>
      <c r="Q959">
        <v>7.1</v>
      </c>
    </row>
    <row r="960" spans="1:17" x14ac:dyDescent="0.35">
      <c r="A960" s="13" t="s">
        <v>994</v>
      </c>
      <c r="B960" s="13" t="s">
        <v>25</v>
      </c>
      <c r="C960" s="13" t="s">
        <v>26</v>
      </c>
      <c r="D960" s="13" t="s">
        <v>27</v>
      </c>
      <c r="E960" s="13" t="s">
        <v>21</v>
      </c>
      <c r="F960" s="13" t="s">
        <v>32</v>
      </c>
      <c r="G960" s="13">
        <v>15.8</v>
      </c>
      <c r="H960" s="13">
        <v>10</v>
      </c>
      <c r="I960" s="13">
        <v>7.9</v>
      </c>
      <c r="J960">
        <v>165.9</v>
      </c>
      <c r="K960" s="1">
        <v>43474</v>
      </c>
      <c r="L960" s="2">
        <v>0.50486111111111109</v>
      </c>
      <c r="M960" t="s">
        <v>29</v>
      </c>
      <c r="N960">
        <v>158</v>
      </c>
      <c r="O960">
        <v>4.7619047620000003</v>
      </c>
      <c r="P960">
        <v>7.9</v>
      </c>
      <c r="Q960">
        <v>7.8</v>
      </c>
    </row>
    <row r="961" spans="1:17" x14ac:dyDescent="0.35">
      <c r="A961" s="13" t="s">
        <v>995</v>
      </c>
      <c r="B961" s="13" t="s">
        <v>18</v>
      </c>
      <c r="C961" s="13" t="s">
        <v>19</v>
      </c>
      <c r="D961" s="13" t="s">
        <v>20</v>
      </c>
      <c r="E961" s="13" t="s">
        <v>21</v>
      </c>
      <c r="F961" s="13" t="s">
        <v>44</v>
      </c>
      <c r="G961" s="13">
        <v>98.66</v>
      </c>
      <c r="H961" s="13">
        <v>9</v>
      </c>
      <c r="I961" s="13">
        <v>44.396999999999998</v>
      </c>
      <c r="J961">
        <v>932.33699999999999</v>
      </c>
      <c r="K961" s="1">
        <v>43515</v>
      </c>
      <c r="L961" s="2">
        <v>0.62986111111111109</v>
      </c>
      <c r="M961" t="s">
        <v>29</v>
      </c>
      <c r="N961">
        <v>887.94</v>
      </c>
      <c r="O961">
        <v>4.7619047620000003</v>
      </c>
      <c r="P961">
        <v>44.396999999999998</v>
      </c>
      <c r="Q961">
        <v>8.4</v>
      </c>
    </row>
    <row r="962" spans="1:17" x14ac:dyDescent="0.35">
      <c r="A962" s="13" t="s">
        <v>996</v>
      </c>
      <c r="B962" s="13" t="s">
        <v>25</v>
      </c>
      <c r="C962" s="13" t="s">
        <v>26</v>
      </c>
      <c r="D962" s="13" t="s">
        <v>20</v>
      </c>
      <c r="E962" s="13" t="s">
        <v>31</v>
      </c>
      <c r="F962" s="13" t="s">
        <v>46</v>
      </c>
      <c r="G962" s="13">
        <v>91.98</v>
      </c>
      <c r="H962" s="13">
        <v>1</v>
      </c>
      <c r="I962" s="13">
        <v>4.5990000000000002</v>
      </c>
      <c r="J962">
        <v>96.578999999999994</v>
      </c>
      <c r="K962" s="1">
        <v>43542</v>
      </c>
      <c r="L962" s="2">
        <v>0.64513888888888882</v>
      </c>
      <c r="M962" t="s">
        <v>29</v>
      </c>
      <c r="N962">
        <v>91.98</v>
      </c>
      <c r="O962">
        <v>4.7619047620000003</v>
      </c>
      <c r="P962">
        <v>4.5990000000000002</v>
      </c>
      <c r="Q962">
        <v>9.8000000000000007</v>
      </c>
    </row>
    <row r="963" spans="1:17" x14ac:dyDescent="0.35">
      <c r="A963" s="13" t="s">
        <v>997</v>
      </c>
      <c r="B963" s="13" t="s">
        <v>18</v>
      </c>
      <c r="C963" s="13" t="s">
        <v>19</v>
      </c>
      <c r="D963" s="13" t="s">
        <v>20</v>
      </c>
      <c r="E963" s="13" t="s">
        <v>31</v>
      </c>
      <c r="F963" s="13" t="s">
        <v>28</v>
      </c>
      <c r="G963" s="13">
        <v>20.89</v>
      </c>
      <c r="H963" s="13">
        <v>2</v>
      </c>
      <c r="I963" s="13">
        <v>2.089</v>
      </c>
      <c r="J963">
        <v>43.869</v>
      </c>
      <c r="K963" s="1">
        <v>43501</v>
      </c>
      <c r="L963" s="2">
        <v>0.78125</v>
      </c>
      <c r="M963" t="s">
        <v>29</v>
      </c>
      <c r="N963">
        <v>41.78</v>
      </c>
      <c r="O963">
        <v>4.7619047620000003</v>
      </c>
      <c r="P963">
        <v>2.089</v>
      </c>
      <c r="Q963">
        <v>9.8000000000000007</v>
      </c>
    </row>
    <row r="964" spans="1:17" x14ac:dyDescent="0.35">
      <c r="A964" s="13" t="s">
        <v>998</v>
      </c>
      <c r="B964" s="13" t="s">
        <v>18</v>
      </c>
      <c r="C964" s="13" t="s">
        <v>19</v>
      </c>
      <c r="D964" s="13" t="s">
        <v>27</v>
      </c>
      <c r="E964" s="13" t="s">
        <v>21</v>
      </c>
      <c r="F964" s="13" t="s">
        <v>46</v>
      </c>
      <c r="G964" s="13">
        <v>15.5</v>
      </c>
      <c r="H964" s="13">
        <v>1</v>
      </c>
      <c r="I964" s="13">
        <v>0.77500000000000002</v>
      </c>
      <c r="J964">
        <v>16.274999999999999</v>
      </c>
      <c r="K964" s="1">
        <v>43543</v>
      </c>
      <c r="L964" s="2">
        <v>0.64097222222222217</v>
      </c>
      <c r="M964" t="s">
        <v>33</v>
      </c>
      <c r="N964">
        <v>15.5</v>
      </c>
      <c r="O964">
        <v>4.7619047620000003</v>
      </c>
      <c r="P964">
        <v>0.77500000000000002</v>
      </c>
      <c r="Q964">
        <v>7.4</v>
      </c>
    </row>
    <row r="965" spans="1:17" x14ac:dyDescent="0.35">
      <c r="A965" s="13" t="s">
        <v>999</v>
      </c>
      <c r="B965" s="13" t="s">
        <v>25</v>
      </c>
      <c r="C965" s="13" t="s">
        <v>26</v>
      </c>
      <c r="D965" s="13" t="s">
        <v>20</v>
      </c>
      <c r="E965" s="13" t="s">
        <v>31</v>
      </c>
      <c r="F965" s="13" t="s">
        <v>28</v>
      </c>
      <c r="G965" s="13">
        <v>96.82</v>
      </c>
      <c r="H965" s="13">
        <v>3</v>
      </c>
      <c r="I965" s="13">
        <v>14.523</v>
      </c>
      <c r="J965">
        <v>304.983</v>
      </c>
      <c r="K965" s="1">
        <v>43554</v>
      </c>
      <c r="L965" s="2">
        <v>0.85902777777777783</v>
      </c>
      <c r="M965" t="s">
        <v>29</v>
      </c>
      <c r="N965">
        <v>290.45999999999998</v>
      </c>
      <c r="O965">
        <v>4.7619047620000003</v>
      </c>
      <c r="P965">
        <v>14.523</v>
      </c>
      <c r="Q965">
        <v>6.7</v>
      </c>
    </row>
    <row r="966" spans="1:17" x14ac:dyDescent="0.35">
      <c r="A966" s="13" t="s">
        <v>1000</v>
      </c>
      <c r="B966" s="13" t="s">
        <v>42</v>
      </c>
      <c r="C966" s="13" t="s">
        <v>43</v>
      </c>
      <c r="D966" s="13" t="s">
        <v>27</v>
      </c>
      <c r="E966" s="13" t="s">
        <v>31</v>
      </c>
      <c r="F966" s="13" t="s">
        <v>44</v>
      </c>
      <c r="G966" s="13">
        <v>33.33</v>
      </c>
      <c r="H966" s="13">
        <v>2</v>
      </c>
      <c r="I966" s="13">
        <v>3.3330000000000002</v>
      </c>
      <c r="J966">
        <v>69.992999999999995</v>
      </c>
      <c r="K966" s="1">
        <v>43491</v>
      </c>
      <c r="L966" s="2">
        <v>0.6118055555555556</v>
      </c>
      <c r="M966" t="s">
        <v>33</v>
      </c>
      <c r="N966">
        <v>66.66</v>
      </c>
      <c r="O966">
        <v>4.7619047620000003</v>
      </c>
      <c r="P966">
        <v>3.3330000000000002</v>
      </c>
      <c r="Q966">
        <v>6.4</v>
      </c>
    </row>
    <row r="967" spans="1:17" x14ac:dyDescent="0.35">
      <c r="A967" s="13" t="s">
        <v>1001</v>
      </c>
      <c r="B967" s="13" t="s">
        <v>42</v>
      </c>
      <c r="C967" s="13" t="s">
        <v>43</v>
      </c>
      <c r="D967" s="13" t="s">
        <v>27</v>
      </c>
      <c r="E967" s="13" t="s">
        <v>21</v>
      </c>
      <c r="F967" s="13" t="s">
        <v>28</v>
      </c>
      <c r="G967" s="13">
        <v>38.270000000000003</v>
      </c>
      <c r="H967" s="13">
        <v>2</v>
      </c>
      <c r="I967" s="13">
        <v>3.827</v>
      </c>
      <c r="J967">
        <v>80.367000000000004</v>
      </c>
      <c r="K967" s="1">
        <v>43526</v>
      </c>
      <c r="L967" s="2">
        <v>0.76250000000000007</v>
      </c>
      <c r="M967" t="s">
        <v>33</v>
      </c>
      <c r="N967">
        <v>76.540000000000006</v>
      </c>
      <c r="O967">
        <v>4.7619047620000003</v>
      </c>
      <c r="P967">
        <v>3.827</v>
      </c>
      <c r="Q967">
        <v>5.8</v>
      </c>
    </row>
    <row r="968" spans="1:17" x14ac:dyDescent="0.35">
      <c r="A968" s="13" t="s">
        <v>1002</v>
      </c>
      <c r="B968" s="13" t="s">
        <v>18</v>
      </c>
      <c r="C968" s="13" t="s">
        <v>19</v>
      </c>
      <c r="D968" s="13" t="s">
        <v>27</v>
      </c>
      <c r="E968" s="13" t="s">
        <v>21</v>
      </c>
      <c r="F968" s="13" t="s">
        <v>32</v>
      </c>
      <c r="G968" s="13">
        <v>33.299999999999997</v>
      </c>
      <c r="H968" s="13">
        <v>9</v>
      </c>
      <c r="I968" s="13">
        <v>14.984999999999999</v>
      </c>
      <c r="J968">
        <v>314.685</v>
      </c>
      <c r="K968" s="1">
        <v>43528</v>
      </c>
      <c r="L968" s="2">
        <v>0.64374999999999993</v>
      </c>
      <c r="M968" t="s">
        <v>23</v>
      </c>
      <c r="N968">
        <v>299.7</v>
      </c>
      <c r="O968">
        <v>4.7619047620000003</v>
      </c>
      <c r="P968">
        <v>14.984999999999999</v>
      </c>
      <c r="Q968">
        <v>7.2</v>
      </c>
    </row>
    <row r="969" spans="1:17" x14ac:dyDescent="0.35">
      <c r="A969" s="13" t="s">
        <v>1003</v>
      </c>
      <c r="B969" s="13" t="s">
        <v>18</v>
      </c>
      <c r="C969" s="13" t="s">
        <v>19</v>
      </c>
      <c r="D969" s="13" t="s">
        <v>20</v>
      </c>
      <c r="E969" s="13" t="s">
        <v>31</v>
      </c>
      <c r="F969" s="13" t="s">
        <v>32</v>
      </c>
      <c r="G969" s="13">
        <v>81.010000000000005</v>
      </c>
      <c r="H969" s="13">
        <v>3</v>
      </c>
      <c r="I969" s="13">
        <v>12.1515</v>
      </c>
      <c r="J969">
        <v>255.1815</v>
      </c>
      <c r="K969" s="1">
        <v>43478</v>
      </c>
      <c r="L969" s="2">
        <v>0.53819444444444442</v>
      </c>
      <c r="M969" t="s">
        <v>33</v>
      </c>
      <c r="N969">
        <v>243.03</v>
      </c>
      <c r="O969">
        <v>4.7619047620000003</v>
      </c>
      <c r="P969">
        <v>12.1515</v>
      </c>
      <c r="Q969">
        <v>9.3000000000000007</v>
      </c>
    </row>
    <row r="970" spans="1:17" x14ac:dyDescent="0.35">
      <c r="A970" s="13" t="s">
        <v>1004</v>
      </c>
      <c r="B970" s="13" t="s">
        <v>18</v>
      </c>
      <c r="C970" s="13" t="s">
        <v>19</v>
      </c>
      <c r="D970" s="13" t="s">
        <v>27</v>
      </c>
      <c r="E970" s="13" t="s">
        <v>21</v>
      </c>
      <c r="F970" s="13" t="s">
        <v>22</v>
      </c>
      <c r="G970" s="13">
        <v>15.8</v>
      </c>
      <c r="H970" s="13">
        <v>3</v>
      </c>
      <c r="I970" s="13">
        <v>2.37</v>
      </c>
      <c r="J970">
        <v>49.77</v>
      </c>
      <c r="K970" s="1">
        <v>43549</v>
      </c>
      <c r="L970" s="2">
        <v>0.75138888888888899</v>
      </c>
      <c r="M970" t="s">
        <v>29</v>
      </c>
      <c r="N970">
        <v>47.4</v>
      </c>
      <c r="O970">
        <v>4.7619047620000003</v>
      </c>
      <c r="P970">
        <v>2.37</v>
      </c>
      <c r="Q970">
        <v>9.5</v>
      </c>
    </row>
    <row r="971" spans="1:17" x14ac:dyDescent="0.35">
      <c r="A971" s="13" t="s">
        <v>1005</v>
      </c>
      <c r="B971" s="13" t="s">
        <v>42</v>
      </c>
      <c r="C971" s="13" t="s">
        <v>43</v>
      </c>
      <c r="D971" s="13" t="s">
        <v>20</v>
      </c>
      <c r="E971" s="13" t="s">
        <v>21</v>
      </c>
      <c r="F971" s="13" t="s">
        <v>28</v>
      </c>
      <c r="G971" s="13">
        <v>34.49</v>
      </c>
      <c r="H971" s="13">
        <v>5</v>
      </c>
      <c r="I971" s="13">
        <v>8.6225000000000005</v>
      </c>
      <c r="J971">
        <v>181.07249999999999</v>
      </c>
      <c r="K971" s="1">
        <v>43535</v>
      </c>
      <c r="L971" s="2">
        <v>0.8222222222222223</v>
      </c>
      <c r="M971" t="s">
        <v>33</v>
      </c>
      <c r="N971">
        <v>172.45</v>
      </c>
      <c r="O971">
        <v>4.7619047620000003</v>
      </c>
      <c r="P971">
        <v>8.6225000000000005</v>
      </c>
      <c r="Q971">
        <v>9</v>
      </c>
    </row>
    <row r="972" spans="1:17" x14ac:dyDescent="0.35">
      <c r="A972" s="13" t="s">
        <v>1006</v>
      </c>
      <c r="B972" s="13" t="s">
        <v>42</v>
      </c>
      <c r="C972" s="13" t="s">
        <v>43</v>
      </c>
      <c r="D972" s="13" t="s">
        <v>20</v>
      </c>
      <c r="E972" s="13" t="s">
        <v>21</v>
      </c>
      <c r="F972" s="13" t="s">
        <v>44</v>
      </c>
      <c r="G972" s="13">
        <v>84.63</v>
      </c>
      <c r="H972" s="13">
        <v>10</v>
      </c>
      <c r="I972" s="13">
        <v>42.314999999999998</v>
      </c>
      <c r="J972">
        <v>888.61500000000001</v>
      </c>
      <c r="K972" s="1">
        <v>43466</v>
      </c>
      <c r="L972" s="2">
        <v>0.48333333333333334</v>
      </c>
      <c r="M972" t="s">
        <v>33</v>
      </c>
      <c r="N972">
        <v>846.3</v>
      </c>
      <c r="O972">
        <v>4.7619047620000003</v>
      </c>
      <c r="P972">
        <v>42.314999999999998</v>
      </c>
      <c r="Q972">
        <v>9</v>
      </c>
    </row>
    <row r="973" spans="1:17" x14ac:dyDescent="0.35">
      <c r="A973" s="13" t="s">
        <v>1007</v>
      </c>
      <c r="B973" s="13" t="s">
        <v>42</v>
      </c>
      <c r="C973" s="13" t="s">
        <v>43</v>
      </c>
      <c r="D973" s="13" t="s">
        <v>20</v>
      </c>
      <c r="E973" s="13" t="s">
        <v>31</v>
      </c>
      <c r="F973" s="13" t="s">
        <v>32</v>
      </c>
      <c r="G973" s="13">
        <v>36.909999999999997</v>
      </c>
      <c r="H973" s="13">
        <v>7</v>
      </c>
      <c r="I973" s="13">
        <v>12.9185</v>
      </c>
      <c r="J973">
        <v>271.2885</v>
      </c>
      <c r="K973" s="1">
        <v>43506</v>
      </c>
      <c r="L973" s="2">
        <v>0.57708333333333328</v>
      </c>
      <c r="M973" t="s">
        <v>23</v>
      </c>
      <c r="N973">
        <v>258.37</v>
      </c>
      <c r="O973">
        <v>4.7619047620000003</v>
      </c>
      <c r="P973">
        <v>12.9185</v>
      </c>
      <c r="Q973">
        <v>6.7</v>
      </c>
    </row>
    <row r="974" spans="1:17" x14ac:dyDescent="0.35">
      <c r="A974" s="13" t="s">
        <v>1008</v>
      </c>
      <c r="B974" s="13" t="s">
        <v>42</v>
      </c>
      <c r="C974" s="13" t="s">
        <v>43</v>
      </c>
      <c r="D974" s="13" t="s">
        <v>27</v>
      </c>
      <c r="E974" s="13" t="s">
        <v>31</v>
      </c>
      <c r="F974" s="13" t="s">
        <v>28</v>
      </c>
      <c r="G974" s="13">
        <v>87.08</v>
      </c>
      <c r="H974" s="13">
        <v>7</v>
      </c>
      <c r="I974" s="13">
        <v>30.478000000000002</v>
      </c>
      <c r="J974">
        <v>640.03800000000001</v>
      </c>
      <c r="K974" s="1">
        <v>43491</v>
      </c>
      <c r="L974" s="2">
        <v>0.63680555555555551</v>
      </c>
      <c r="M974" t="s">
        <v>29</v>
      </c>
      <c r="N974">
        <v>609.55999999999995</v>
      </c>
      <c r="O974">
        <v>4.7619047620000003</v>
      </c>
      <c r="P974">
        <v>30.478000000000002</v>
      </c>
      <c r="Q974">
        <v>5.5</v>
      </c>
    </row>
    <row r="975" spans="1:17" x14ac:dyDescent="0.35">
      <c r="A975" s="13" t="s">
        <v>1009</v>
      </c>
      <c r="B975" s="13" t="s">
        <v>18</v>
      </c>
      <c r="C975" s="13" t="s">
        <v>19</v>
      </c>
      <c r="D975" s="13" t="s">
        <v>27</v>
      </c>
      <c r="E975" s="13" t="s">
        <v>31</v>
      </c>
      <c r="F975" s="13" t="s">
        <v>32</v>
      </c>
      <c r="G975" s="13">
        <v>80.08</v>
      </c>
      <c r="H975" s="13">
        <v>3</v>
      </c>
      <c r="I975" s="13">
        <v>12.012</v>
      </c>
      <c r="J975">
        <v>252.25200000000001</v>
      </c>
      <c r="K975" s="1">
        <v>43507</v>
      </c>
      <c r="L975" s="2">
        <v>0.64513888888888882</v>
      </c>
      <c r="M975" t="s">
        <v>29</v>
      </c>
      <c r="N975">
        <v>240.24</v>
      </c>
      <c r="O975">
        <v>4.7619047620000003</v>
      </c>
      <c r="P975">
        <v>12.012</v>
      </c>
      <c r="Q975">
        <v>5.4</v>
      </c>
    </row>
    <row r="976" spans="1:17" x14ac:dyDescent="0.35">
      <c r="A976" s="13" t="s">
        <v>1010</v>
      </c>
      <c r="B976" s="13" t="s">
        <v>25</v>
      </c>
      <c r="C976" s="13" t="s">
        <v>26</v>
      </c>
      <c r="D976" s="13" t="s">
        <v>27</v>
      </c>
      <c r="E976" s="13" t="s">
        <v>31</v>
      </c>
      <c r="F976" s="13" t="s">
        <v>46</v>
      </c>
      <c r="G976" s="13">
        <v>86.13</v>
      </c>
      <c r="H976" s="13">
        <v>2</v>
      </c>
      <c r="I976" s="13">
        <v>8.6129999999999995</v>
      </c>
      <c r="J976">
        <v>180.87299999999999</v>
      </c>
      <c r="K976" s="1">
        <v>43503</v>
      </c>
      <c r="L976" s="2">
        <v>0.74930555555555556</v>
      </c>
      <c r="M976" t="s">
        <v>29</v>
      </c>
      <c r="N976">
        <v>172.26</v>
      </c>
      <c r="O976">
        <v>4.7619047620000003</v>
      </c>
      <c r="P976">
        <v>8.6129999999999995</v>
      </c>
      <c r="Q976">
        <v>8.1999999999999993</v>
      </c>
    </row>
    <row r="977" spans="1:17" x14ac:dyDescent="0.35">
      <c r="A977" s="13" t="s">
        <v>1011</v>
      </c>
      <c r="B977" s="13" t="s">
        <v>42</v>
      </c>
      <c r="C977" s="13" t="s">
        <v>43</v>
      </c>
      <c r="D977" s="13" t="s">
        <v>20</v>
      </c>
      <c r="E977" s="13" t="s">
        <v>31</v>
      </c>
      <c r="F977" s="13" t="s">
        <v>46</v>
      </c>
      <c r="G977" s="13">
        <v>49.92</v>
      </c>
      <c r="H977" s="13">
        <v>2</v>
      </c>
      <c r="I977" s="13">
        <v>4.992</v>
      </c>
      <c r="J977">
        <v>104.83199999999999</v>
      </c>
      <c r="K977" s="1">
        <v>43530</v>
      </c>
      <c r="L977" s="2">
        <v>0.49652777777777773</v>
      </c>
      <c r="M977" t="s">
        <v>33</v>
      </c>
      <c r="N977">
        <v>99.84</v>
      </c>
      <c r="O977">
        <v>4.7619047620000003</v>
      </c>
      <c r="P977">
        <v>4.992</v>
      </c>
      <c r="Q977">
        <v>7</v>
      </c>
    </row>
    <row r="978" spans="1:17" x14ac:dyDescent="0.35">
      <c r="A978" s="13" t="s">
        <v>1012</v>
      </c>
      <c r="B978" s="13" t="s">
        <v>18</v>
      </c>
      <c r="C978" s="13" t="s">
        <v>19</v>
      </c>
      <c r="D978" s="13" t="s">
        <v>27</v>
      </c>
      <c r="E978" s="13" t="s">
        <v>21</v>
      </c>
      <c r="F978" s="13" t="s">
        <v>44</v>
      </c>
      <c r="G978" s="13">
        <v>74.66</v>
      </c>
      <c r="H978" s="13">
        <v>4</v>
      </c>
      <c r="I978" s="13">
        <v>14.932</v>
      </c>
      <c r="J978">
        <v>313.572</v>
      </c>
      <c r="K978" s="1">
        <v>43528</v>
      </c>
      <c r="L978" s="2">
        <v>0.44375000000000003</v>
      </c>
      <c r="M978" t="s">
        <v>29</v>
      </c>
      <c r="N978">
        <v>298.64</v>
      </c>
      <c r="O978">
        <v>4.7619047620000003</v>
      </c>
      <c r="P978">
        <v>14.932</v>
      </c>
      <c r="Q978">
        <v>8.5</v>
      </c>
    </row>
    <row r="979" spans="1:17" x14ac:dyDescent="0.35">
      <c r="A979" s="13" t="s">
        <v>1013</v>
      </c>
      <c r="B979" s="13" t="s">
        <v>42</v>
      </c>
      <c r="C979" s="13" t="s">
        <v>43</v>
      </c>
      <c r="D979" s="13" t="s">
        <v>20</v>
      </c>
      <c r="E979" s="13" t="s">
        <v>31</v>
      </c>
      <c r="F979" s="13" t="s">
        <v>44</v>
      </c>
      <c r="G979" s="13">
        <v>26.6</v>
      </c>
      <c r="H979" s="13">
        <v>6</v>
      </c>
      <c r="I979" s="13">
        <v>7.98</v>
      </c>
      <c r="J979">
        <v>167.58</v>
      </c>
      <c r="K979" s="1">
        <v>43522</v>
      </c>
      <c r="L979" s="2">
        <v>0.63194444444444442</v>
      </c>
      <c r="M979" t="s">
        <v>23</v>
      </c>
      <c r="N979">
        <v>159.6</v>
      </c>
      <c r="O979">
        <v>4.7619047620000003</v>
      </c>
      <c r="P979">
        <v>7.98</v>
      </c>
      <c r="Q979">
        <v>4.9000000000000004</v>
      </c>
    </row>
    <row r="980" spans="1:17" x14ac:dyDescent="0.35">
      <c r="A980" s="13" t="s">
        <v>1014</v>
      </c>
      <c r="B980" s="13" t="s">
        <v>42</v>
      </c>
      <c r="C980" s="13" t="s">
        <v>43</v>
      </c>
      <c r="D980" s="13" t="s">
        <v>27</v>
      </c>
      <c r="E980" s="13" t="s">
        <v>21</v>
      </c>
      <c r="F980" s="13" t="s">
        <v>28</v>
      </c>
      <c r="G980" s="13">
        <v>25.45</v>
      </c>
      <c r="H980" s="13">
        <v>1</v>
      </c>
      <c r="I980" s="13">
        <v>1.2725</v>
      </c>
      <c r="J980">
        <v>26.7225</v>
      </c>
      <c r="K980" s="1">
        <v>43534</v>
      </c>
      <c r="L980" s="2">
        <v>0.75694444444444453</v>
      </c>
      <c r="M980" t="s">
        <v>33</v>
      </c>
      <c r="N980">
        <v>25.45</v>
      </c>
      <c r="O980">
        <v>4.7619047620000003</v>
      </c>
      <c r="P980">
        <v>1.2725</v>
      </c>
      <c r="Q980">
        <v>5.0999999999999996</v>
      </c>
    </row>
    <row r="981" spans="1:17" x14ac:dyDescent="0.35">
      <c r="A981" s="13" t="s">
        <v>1015</v>
      </c>
      <c r="B981" s="13" t="s">
        <v>42</v>
      </c>
      <c r="C981" s="13" t="s">
        <v>43</v>
      </c>
      <c r="D981" s="13" t="s">
        <v>27</v>
      </c>
      <c r="E981" s="13" t="s">
        <v>21</v>
      </c>
      <c r="F981" s="13" t="s">
        <v>44</v>
      </c>
      <c r="G981" s="13">
        <v>67.77</v>
      </c>
      <c r="H981" s="13">
        <v>1</v>
      </c>
      <c r="I981" s="13">
        <v>3.3885000000000001</v>
      </c>
      <c r="J981">
        <v>71.158500000000004</v>
      </c>
      <c r="K981" s="1">
        <v>43500</v>
      </c>
      <c r="L981" s="2">
        <v>0.86319444444444438</v>
      </c>
      <c r="M981" t="s">
        <v>33</v>
      </c>
      <c r="N981">
        <v>67.77</v>
      </c>
      <c r="O981">
        <v>4.7619047620000003</v>
      </c>
      <c r="P981">
        <v>3.3885000000000001</v>
      </c>
      <c r="Q981">
        <v>6.5</v>
      </c>
    </row>
    <row r="982" spans="1:17" x14ac:dyDescent="0.35">
      <c r="A982" s="13" t="s">
        <v>1016</v>
      </c>
      <c r="B982" s="13" t="s">
        <v>25</v>
      </c>
      <c r="C982" s="13" t="s">
        <v>26</v>
      </c>
      <c r="D982" s="13" t="s">
        <v>20</v>
      </c>
      <c r="E982" s="13" t="s">
        <v>31</v>
      </c>
      <c r="F982" s="13" t="s">
        <v>44</v>
      </c>
      <c r="G982" s="13">
        <v>59.59</v>
      </c>
      <c r="H982" s="13">
        <v>4</v>
      </c>
      <c r="I982" s="13">
        <v>11.917999999999999</v>
      </c>
      <c r="J982">
        <v>250.27799999999999</v>
      </c>
      <c r="K982" s="1">
        <v>43484</v>
      </c>
      <c r="L982" s="2">
        <v>0.53194444444444444</v>
      </c>
      <c r="M982" t="s">
        <v>29</v>
      </c>
      <c r="N982">
        <v>238.36</v>
      </c>
      <c r="O982">
        <v>4.7619047620000003</v>
      </c>
      <c r="P982">
        <v>11.917999999999999</v>
      </c>
      <c r="Q982">
        <v>9.8000000000000007</v>
      </c>
    </row>
    <row r="983" spans="1:17" x14ac:dyDescent="0.35">
      <c r="A983" s="13" t="s">
        <v>1017</v>
      </c>
      <c r="B983" s="13" t="s">
        <v>18</v>
      </c>
      <c r="C983" s="13" t="s">
        <v>19</v>
      </c>
      <c r="D983" s="13" t="s">
        <v>27</v>
      </c>
      <c r="E983" s="13" t="s">
        <v>31</v>
      </c>
      <c r="F983" s="13" t="s">
        <v>22</v>
      </c>
      <c r="G983" s="13">
        <v>58.15</v>
      </c>
      <c r="H983" s="13">
        <v>4</v>
      </c>
      <c r="I983" s="13">
        <v>11.63</v>
      </c>
      <c r="J983">
        <v>244.23</v>
      </c>
      <c r="K983" s="1">
        <v>43488</v>
      </c>
      <c r="L983" s="2">
        <v>0.73888888888888893</v>
      </c>
      <c r="M983" t="s">
        <v>29</v>
      </c>
      <c r="N983">
        <v>232.6</v>
      </c>
      <c r="O983">
        <v>4.7619047620000003</v>
      </c>
      <c r="P983">
        <v>11.63</v>
      </c>
      <c r="Q983">
        <v>8.4</v>
      </c>
    </row>
    <row r="984" spans="1:17" x14ac:dyDescent="0.35">
      <c r="A984" s="13" t="s">
        <v>1018</v>
      </c>
      <c r="B984" s="13" t="s">
        <v>18</v>
      </c>
      <c r="C984" s="13" t="s">
        <v>19</v>
      </c>
      <c r="D984" s="13" t="s">
        <v>20</v>
      </c>
      <c r="E984" s="13" t="s">
        <v>21</v>
      </c>
      <c r="F984" s="13" t="s">
        <v>36</v>
      </c>
      <c r="G984" s="13">
        <v>97.48</v>
      </c>
      <c r="H984" s="13">
        <v>9</v>
      </c>
      <c r="I984" s="13">
        <v>43.866</v>
      </c>
      <c r="J984">
        <v>921.18600000000004</v>
      </c>
      <c r="K984" s="1">
        <v>43538</v>
      </c>
      <c r="L984" s="2">
        <v>0.59652777777777777</v>
      </c>
      <c r="M984" t="s">
        <v>23</v>
      </c>
      <c r="N984">
        <v>877.32</v>
      </c>
      <c r="O984">
        <v>4.7619047620000003</v>
      </c>
      <c r="P984">
        <v>43.866</v>
      </c>
      <c r="Q984">
        <v>7.4</v>
      </c>
    </row>
    <row r="985" spans="1:17" x14ac:dyDescent="0.35">
      <c r="A985" s="13" t="s">
        <v>1019</v>
      </c>
      <c r="B985" s="13" t="s">
        <v>25</v>
      </c>
      <c r="C985" s="13" t="s">
        <v>26</v>
      </c>
      <c r="D985" s="13" t="s">
        <v>27</v>
      </c>
      <c r="E985" s="13" t="s">
        <v>31</v>
      </c>
      <c r="F985" s="13" t="s">
        <v>22</v>
      </c>
      <c r="G985" s="13">
        <v>99.96</v>
      </c>
      <c r="H985" s="13">
        <v>7</v>
      </c>
      <c r="I985" s="13">
        <v>34.985999999999997</v>
      </c>
      <c r="J985">
        <v>734.70600000000002</v>
      </c>
      <c r="K985" s="1">
        <v>43488</v>
      </c>
      <c r="L985" s="2">
        <v>0.43958333333333338</v>
      </c>
      <c r="M985" t="s">
        <v>29</v>
      </c>
      <c r="N985">
        <v>699.72</v>
      </c>
      <c r="O985">
        <v>4.7619047620000003</v>
      </c>
      <c r="P985">
        <v>34.985999999999997</v>
      </c>
      <c r="Q985">
        <v>6.1</v>
      </c>
    </row>
    <row r="986" spans="1:17" x14ac:dyDescent="0.35">
      <c r="A986" s="13" t="s">
        <v>1020</v>
      </c>
      <c r="B986" s="13" t="s">
        <v>25</v>
      </c>
      <c r="C986" s="13" t="s">
        <v>26</v>
      </c>
      <c r="D986" s="13" t="s">
        <v>27</v>
      </c>
      <c r="E986" s="13" t="s">
        <v>31</v>
      </c>
      <c r="F986" s="13" t="s">
        <v>28</v>
      </c>
      <c r="G986" s="13">
        <v>96.37</v>
      </c>
      <c r="H986" s="13">
        <v>7</v>
      </c>
      <c r="I986" s="13">
        <v>33.729500000000002</v>
      </c>
      <c r="J986">
        <v>708.31949999999995</v>
      </c>
      <c r="K986" s="1">
        <v>43474</v>
      </c>
      <c r="L986" s="2">
        <v>0.4861111111111111</v>
      </c>
      <c r="M986" t="s">
        <v>29</v>
      </c>
      <c r="N986">
        <v>674.59</v>
      </c>
      <c r="O986">
        <v>4.7619047620000003</v>
      </c>
      <c r="P986">
        <v>33.729500000000002</v>
      </c>
      <c r="Q986">
        <v>6</v>
      </c>
    </row>
    <row r="987" spans="1:17" x14ac:dyDescent="0.35">
      <c r="A987" s="13" t="s">
        <v>1021</v>
      </c>
      <c r="B987" s="13" t="s">
        <v>42</v>
      </c>
      <c r="C987" s="13" t="s">
        <v>43</v>
      </c>
      <c r="D987" s="13" t="s">
        <v>27</v>
      </c>
      <c r="E987" s="13" t="s">
        <v>21</v>
      </c>
      <c r="F987" s="13" t="s">
        <v>46</v>
      </c>
      <c r="G987" s="13">
        <v>63.71</v>
      </c>
      <c r="H987" s="13">
        <v>5</v>
      </c>
      <c r="I987" s="13">
        <v>15.9275</v>
      </c>
      <c r="J987">
        <v>334.47750000000002</v>
      </c>
      <c r="K987" s="1">
        <v>43503</v>
      </c>
      <c r="L987" s="2">
        <v>0.8125</v>
      </c>
      <c r="M987" t="s">
        <v>23</v>
      </c>
      <c r="N987">
        <v>318.55</v>
      </c>
      <c r="O987">
        <v>4.7619047620000003</v>
      </c>
      <c r="P987">
        <v>15.9275</v>
      </c>
      <c r="Q987">
        <v>8.5</v>
      </c>
    </row>
    <row r="988" spans="1:17" x14ac:dyDescent="0.35">
      <c r="A988" s="13" t="s">
        <v>1022</v>
      </c>
      <c r="B988" s="13" t="s">
        <v>42</v>
      </c>
      <c r="C988" s="13" t="s">
        <v>43</v>
      </c>
      <c r="D988" s="13" t="s">
        <v>27</v>
      </c>
      <c r="E988" s="13" t="s">
        <v>21</v>
      </c>
      <c r="F988" s="13" t="s">
        <v>22</v>
      </c>
      <c r="G988" s="13">
        <v>14.76</v>
      </c>
      <c r="H988" s="13">
        <v>2</v>
      </c>
      <c r="I988" s="13">
        <v>1.476</v>
      </c>
      <c r="J988">
        <v>30.995999999999999</v>
      </c>
      <c r="K988" s="1">
        <v>43514</v>
      </c>
      <c r="L988" s="2">
        <v>0.61249999999999993</v>
      </c>
      <c r="M988" t="s">
        <v>23</v>
      </c>
      <c r="N988">
        <v>29.52</v>
      </c>
      <c r="O988">
        <v>4.7619047620000003</v>
      </c>
      <c r="P988">
        <v>1.476</v>
      </c>
      <c r="Q988">
        <v>4.3</v>
      </c>
    </row>
    <row r="989" spans="1:17" x14ac:dyDescent="0.35">
      <c r="A989" s="13" t="s">
        <v>1023</v>
      </c>
      <c r="B989" s="13" t="s">
        <v>42</v>
      </c>
      <c r="C989" s="13" t="s">
        <v>43</v>
      </c>
      <c r="D989" s="13" t="s">
        <v>20</v>
      </c>
      <c r="E989" s="13" t="s">
        <v>31</v>
      </c>
      <c r="F989" s="13" t="s">
        <v>22</v>
      </c>
      <c r="G989" s="13">
        <v>62</v>
      </c>
      <c r="H989" s="13">
        <v>8</v>
      </c>
      <c r="I989" s="13">
        <v>24.8</v>
      </c>
      <c r="J989">
        <v>520.79999999999995</v>
      </c>
      <c r="K989" s="1">
        <v>43468</v>
      </c>
      <c r="L989" s="2">
        <v>0.79722222222222217</v>
      </c>
      <c r="M989" t="s">
        <v>33</v>
      </c>
      <c r="N989">
        <v>496</v>
      </c>
      <c r="O989">
        <v>4.7619047620000003</v>
      </c>
      <c r="P989">
        <v>24.8</v>
      </c>
      <c r="Q989">
        <v>6.2</v>
      </c>
    </row>
    <row r="990" spans="1:17" x14ac:dyDescent="0.35">
      <c r="A990" s="13" t="s">
        <v>1024</v>
      </c>
      <c r="B990" s="13" t="s">
        <v>25</v>
      </c>
      <c r="C990" s="13" t="s">
        <v>26</v>
      </c>
      <c r="D990" s="13" t="s">
        <v>20</v>
      </c>
      <c r="E990" s="13" t="s">
        <v>31</v>
      </c>
      <c r="F990" s="13" t="s">
        <v>28</v>
      </c>
      <c r="G990" s="13">
        <v>82.34</v>
      </c>
      <c r="H990" s="13">
        <v>10</v>
      </c>
      <c r="I990" s="13">
        <v>41.17</v>
      </c>
      <c r="J990">
        <v>864.57</v>
      </c>
      <c r="K990" s="1">
        <v>43553</v>
      </c>
      <c r="L990" s="2">
        <v>0.79999999999999993</v>
      </c>
      <c r="M990" t="s">
        <v>23</v>
      </c>
      <c r="N990">
        <v>823.4</v>
      </c>
      <c r="O990">
        <v>4.7619047620000003</v>
      </c>
      <c r="P990">
        <v>41.17</v>
      </c>
      <c r="Q990">
        <v>4.3</v>
      </c>
    </row>
    <row r="991" spans="1:17" x14ac:dyDescent="0.35">
      <c r="A991" s="13" t="s">
        <v>1025</v>
      </c>
      <c r="B991" s="13" t="s">
        <v>42</v>
      </c>
      <c r="C991" s="13" t="s">
        <v>43</v>
      </c>
      <c r="D991" s="13" t="s">
        <v>20</v>
      </c>
      <c r="E991" s="13" t="s">
        <v>31</v>
      </c>
      <c r="F991" s="13" t="s">
        <v>22</v>
      </c>
      <c r="G991" s="13">
        <v>75.37</v>
      </c>
      <c r="H991" s="13">
        <v>8</v>
      </c>
      <c r="I991" s="13">
        <v>30.148</v>
      </c>
      <c r="J991">
        <v>633.10799999999995</v>
      </c>
      <c r="K991" s="1">
        <v>43493</v>
      </c>
      <c r="L991" s="2">
        <v>0.65694444444444444</v>
      </c>
      <c r="M991" t="s">
        <v>33</v>
      </c>
      <c r="N991">
        <v>602.96</v>
      </c>
      <c r="O991">
        <v>4.7619047620000003</v>
      </c>
      <c r="P991">
        <v>30.148</v>
      </c>
      <c r="Q991">
        <v>8.4</v>
      </c>
    </row>
    <row r="992" spans="1:17" x14ac:dyDescent="0.35">
      <c r="A992" s="13" t="s">
        <v>1026</v>
      </c>
      <c r="B992" s="13" t="s">
        <v>18</v>
      </c>
      <c r="C992" s="13" t="s">
        <v>19</v>
      </c>
      <c r="D992" s="13" t="s">
        <v>27</v>
      </c>
      <c r="E992" s="13" t="s">
        <v>21</v>
      </c>
      <c r="F992" s="13" t="s">
        <v>44</v>
      </c>
      <c r="G992" s="13">
        <v>56.56</v>
      </c>
      <c r="H992" s="13">
        <v>5</v>
      </c>
      <c r="I992" s="13">
        <v>14.14</v>
      </c>
      <c r="J992">
        <v>296.94</v>
      </c>
      <c r="K992" s="1">
        <v>43546</v>
      </c>
      <c r="L992" s="2">
        <v>0.79583333333333339</v>
      </c>
      <c r="M992" t="s">
        <v>33</v>
      </c>
      <c r="N992">
        <v>282.8</v>
      </c>
      <c r="O992">
        <v>4.7619047620000003</v>
      </c>
      <c r="P992">
        <v>14.14</v>
      </c>
      <c r="Q992">
        <v>4.5</v>
      </c>
    </row>
    <row r="993" spans="1:17" x14ac:dyDescent="0.35">
      <c r="A993" s="13" t="s">
        <v>1027</v>
      </c>
      <c r="B993" s="13" t="s">
        <v>42</v>
      </c>
      <c r="C993" s="13" t="s">
        <v>43</v>
      </c>
      <c r="D993" s="13" t="s">
        <v>27</v>
      </c>
      <c r="E993" s="13" t="s">
        <v>21</v>
      </c>
      <c r="F993" s="13" t="s">
        <v>36</v>
      </c>
      <c r="G993" s="13">
        <v>76.599999999999994</v>
      </c>
      <c r="H993" s="13">
        <v>10</v>
      </c>
      <c r="I993" s="13">
        <v>38.299999999999997</v>
      </c>
      <c r="J993">
        <v>804.3</v>
      </c>
      <c r="K993" s="1">
        <v>43489</v>
      </c>
      <c r="L993" s="2">
        <v>0.75694444444444453</v>
      </c>
      <c r="M993" t="s">
        <v>23</v>
      </c>
      <c r="N993">
        <v>766</v>
      </c>
      <c r="O993">
        <v>4.7619047620000003</v>
      </c>
      <c r="P993">
        <v>38.299999999999997</v>
      </c>
      <c r="Q993">
        <v>6</v>
      </c>
    </row>
    <row r="994" spans="1:17" x14ac:dyDescent="0.35">
      <c r="A994" s="13" t="s">
        <v>1028</v>
      </c>
      <c r="B994" s="13" t="s">
        <v>18</v>
      </c>
      <c r="C994" s="13" t="s">
        <v>19</v>
      </c>
      <c r="D994" s="13" t="s">
        <v>27</v>
      </c>
      <c r="E994" s="13" t="s">
        <v>31</v>
      </c>
      <c r="F994" s="13" t="s">
        <v>28</v>
      </c>
      <c r="G994" s="13">
        <v>58.03</v>
      </c>
      <c r="H994" s="13">
        <v>2</v>
      </c>
      <c r="I994" s="13">
        <v>5.8029999999999999</v>
      </c>
      <c r="J994">
        <v>121.863</v>
      </c>
      <c r="K994" s="1">
        <v>43534</v>
      </c>
      <c r="L994" s="2">
        <v>0.8652777777777777</v>
      </c>
      <c r="M994" t="s">
        <v>23</v>
      </c>
      <c r="N994">
        <v>116.06</v>
      </c>
      <c r="O994">
        <v>4.7619047620000003</v>
      </c>
      <c r="P994">
        <v>5.8029999999999999</v>
      </c>
      <c r="Q994">
        <v>8.8000000000000007</v>
      </c>
    </row>
    <row r="995" spans="1:17" x14ac:dyDescent="0.35">
      <c r="A995" s="13" t="s">
        <v>1029</v>
      </c>
      <c r="B995" s="13" t="s">
        <v>42</v>
      </c>
      <c r="C995" s="13" t="s">
        <v>43</v>
      </c>
      <c r="D995" s="13" t="s">
        <v>27</v>
      </c>
      <c r="E995" s="13" t="s">
        <v>31</v>
      </c>
      <c r="F995" s="13" t="s">
        <v>46</v>
      </c>
      <c r="G995" s="13">
        <v>17.489999999999998</v>
      </c>
      <c r="H995" s="13">
        <v>10</v>
      </c>
      <c r="I995" s="13">
        <v>8.7449999999999992</v>
      </c>
      <c r="J995">
        <v>183.64500000000001</v>
      </c>
      <c r="K995" s="1">
        <v>43518</v>
      </c>
      <c r="L995" s="2">
        <v>0.77430555555555547</v>
      </c>
      <c r="M995" t="s">
        <v>23</v>
      </c>
      <c r="N995">
        <v>174.9</v>
      </c>
      <c r="O995">
        <v>4.7619047620000003</v>
      </c>
      <c r="P995">
        <v>8.7449999999999992</v>
      </c>
      <c r="Q995">
        <v>6.6</v>
      </c>
    </row>
    <row r="996" spans="1:17" x14ac:dyDescent="0.35">
      <c r="A996" s="13" t="s">
        <v>1030</v>
      </c>
      <c r="B996" s="13" t="s">
        <v>25</v>
      </c>
      <c r="C996" s="13" t="s">
        <v>26</v>
      </c>
      <c r="D996" s="13" t="s">
        <v>20</v>
      </c>
      <c r="E996" s="13" t="s">
        <v>21</v>
      </c>
      <c r="F996" s="13" t="s">
        <v>28</v>
      </c>
      <c r="G996" s="13">
        <v>60.95</v>
      </c>
      <c r="H996" s="13">
        <v>1</v>
      </c>
      <c r="I996" s="13">
        <v>3.0474999999999999</v>
      </c>
      <c r="J996">
        <v>63.997500000000002</v>
      </c>
      <c r="K996" s="1">
        <v>43514</v>
      </c>
      <c r="L996" s="2">
        <v>0.4861111111111111</v>
      </c>
      <c r="M996" t="s">
        <v>23</v>
      </c>
      <c r="N996">
        <v>60.95</v>
      </c>
      <c r="O996">
        <v>4.7619047620000003</v>
      </c>
      <c r="P996">
        <v>3.0474999999999999</v>
      </c>
      <c r="Q996">
        <v>5.9</v>
      </c>
    </row>
    <row r="997" spans="1:17" x14ac:dyDescent="0.35">
      <c r="A997" s="13" t="s">
        <v>1031</v>
      </c>
      <c r="B997" s="13" t="s">
        <v>25</v>
      </c>
      <c r="C997" s="13" t="s">
        <v>26</v>
      </c>
      <c r="D997" s="13" t="s">
        <v>27</v>
      </c>
      <c r="E997" s="13" t="s">
        <v>31</v>
      </c>
      <c r="F997" s="13" t="s">
        <v>22</v>
      </c>
      <c r="G997" s="13">
        <v>40.35</v>
      </c>
      <c r="H997" s="13">
        <v>1</v>
      </c>
      <c r="I997" s="13">
        <v>2.0175000000000001</v>
      </c>
      <c r="J997">
        <v>42.3675</v>
      </c>
      <c r="K997" s="1">
        <v>43494</v>
      </c>
      <c r="L997" s="2">
        <v>0.57361111111111118</v>
      </c>
      <c r="M997" t="s">
        <v>23</v>
      </c>
      <c r="N997">
        <v>40.35</v>
      </c>
      <c r="O997">
        <v>4.7619047620000003</v>
      </c>
      <c r="P997">
        <v>2.0175000000000001</v>
      </c>
      <c r="Q997">
        <v>6.2</v>
      </c>
    </row>
    <row r="998" spans="1:17" x14ac:dyDescent="0.35">
      <c r="A998" s="13" t="s">
        <v>1032</v>
      </c>
      <c r="B998" s="13" t="s">
        <v>42</v>
      </c>
      <c r="C998" s="13" t="s">
        <v>43</v>
      </c>
      <c r="D998" s="13" t="s">
        <v>27</v>
      </c>
      <c r="E998" s="13" t="s">
        <v>21</v>
      </c>
      <c r="F998" s="13" t="s">
        <v>32</v>
      </c>
      <c r="G998" s="13">
        <v>97.38</v>
      </c>
      <c r="H998" s="13">
        <v>10</v>
      </c>
      <c r="I998" s="13">
        <v>48.69</v>
      </c>
      <c r="J998">
        <v>1022.49</v>
      </c>
      <c r="K998" s="1">
        <v>43526</v>
      </c>
      <c r="L998" s="2">
        <v>0.71944444444444444</v>
      </c>
      <c r="M998" t="s">
        <v>23</v>
      </c>
      <c r="N998">
        <v>973.8</v>
      </c>
      <c r="O998">
        <v>4.7619047620000003</v>
      </c>
      <c r="P998">
        <v>48.69</v>
      </c>
      <c r="Q998">
        <v>4.4000000000000004</v>
      </c>
    </row>
    <row r="999" spans="1:17" x14ac:dyDescent="0.35">
      <c r="A999" s="13" t="s">
        <v>1033</v>
      </c>
      <c r="B999" s="13" t="s">
        <v>18</v>
      </c>
      <c r="C999" s="13" t="s">
        <v>19</v>
      </c>
      <c r="D999" s="13" t="s">
        <v>20</v>
      </c>
      <c r="E999" s="13" t="s">
        <v>31</v>
      </c>
      <c r="F999" s="13" t="s">
        <v>44</v>
      </c>
      <c r="G999" s="13">
        <v>31.84</v>
      </c>
      <c r="H999" s="13">
        <v>1</v>
      </c>
      <c r="I999" s="13">
        <v>1.5920000000000001</v>
      </c>
      <c r="J999">
        <v>33.432000000000002</v>
      </c>
      <c r="K999" s="1">
        <v>43505</v>
      </c>
      <c r="L999" s="2">
        <v>0.55694444444444446</v>
      </c>
      <c r="M999" t="s">
        <v>29</v>
      </c>
      <c r="N999">
        <v>31.84</v>
      </c>
      <c r="O999">
        <v>4.7619047620000003</v>
      </c>
      <c r="P999">
        <v>1.5920000000000001</v>
      </c>
      <c r="Q999">
        <v>7.7</v>
      </c>
    </row>
    <row r="1000" spans="1:17" x14ac:dyDescent="0.35">
      <c r="A1000" s="13" t="s">
        <v>1034</v>
      </c>
      <c r="B1000" s="13" t="s">
        <v>18</v>
      </c>
      <c r="C1000" s="13" t="s">
        <v>19</v>
      </c>
      <c r="D1000" s="13" t="s">
        <v>27</v>
      </c>
      <c r="E1000" s="13" t="s">
        <v>31</v>
      </c>
      <c r="F1000" s="13" t="s">
        <v>32</v>
      </c>
      <c r="G1000" s="13">
        <v>65.819999999999993</v>
      </c>
      <c r="H1000" s="13">
        <v>1</v>
      </c>
      <c r="I1000" s="13">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35">
      <c r="A1001" s="13" t="s">
        <v>1035</v>
      </c>
      <c r="B1001" s="13" t="s">
        <v>18</v>
      </c>
      <c r="C1001" s="13" t="s">
        <v>19</v>
      </c>
      <c r="D1001" s="13" t="s">
        <v>20</v>
      </c>
      <c r="E1001" s="13" t="s">
        <v>21</v>
      </c>
      <c r="F1001" s="13" t="s">
        <v>46</v>
      </c>
      <c r="G1001" s="13">
        <v>88.34</v>
      </c>
      <c r="H1001" s="13">
        <v>7</v>
      </c>
      <c r="I1001" s="13">
        <v>30.919</v>
      </c>
      <c r="J1001">
        <v>649.29899999999998</v>
      </c>
      <c r="K1001" s="1">
        <v>43514</v>
      </c>
      <c r="L1001" s="2">
        <v>0.56111111111111112</v>
      </c>
      <c r="M1001" t="s">
        <v>29</v>
      </c>
      <c r="N1001">
        <v>618.38</v>
      </c>
      <c r="O1001">
        <v>4.7619047620000003</v>
      </c>
      <c r="P1001">
        <v>30.919</v>
      </c>
      <c r="Q1001">
        <v>6.6</v>
      </c>
    </row>
  </sheetData>
  <mergeCells count="1">
    <mergeCell ref="S4:W10"/>
  </mergeCells>
  <conditionalFormatting sqref="H2:H1048576">
    <cfRule type="cellIs" dxfId="6" priority="2" operator="greaterThan">
      <formula>6</formula>
    </cfRule>
    <cfRule type="cellIs" dxfId="5" priority="3" operator="greaterThan">
      <formula>6</formula>
    </cfRule>
  </conditionalFormatting>
  <conditionalFormatting sqref="H2:H1001">
    <cfRule type="cellIs" dxfId="4" priority="1" operator="greaterThan">
      <formula>6</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01"/>
  <sheetViews>
    <sheetView topLeftCell="B1" workbookViewId="0">
      <selection activeCell="W19" sqref="W19"/>
    </sheetView>
  </sheetViews>
  <sheetFormatPr defaultRowHeight="14.5" x14ac:dyDescent="0.35"/>
  <cols>
    <col min="1" max="1" width="11.08984375" bestFit="1" customWidth="1"/>
    <col min="2" max="2" width="6.453125" customWidth="1"/>
    <col min="3" max="3" width="9.54296875" bestFit="1" customWidth="1"/>
    <col min="4" max="4" width="13.08984375" bestFit="1" customWidth="1"/>
    <col min="5" max="5" width="7" bestFit="1" customWidth="1"/>
    <col min="6" max="6" width="18.90625" bestFit="1" customWidth="1"/>
    <col min="7" max="7" width="8.81640625" style="15" bestFit="1" customWidth="1"/>
    <col min="8" max="8" width="8" hidden="1" customWidth="1"/>
    <col min="9" max="9" width="7.81640625" hidden="1" customWidth="1"/>
    <col min="10" max="10" width="8.81640625" hidden="1" customWidth="1"/>
    <col min="11" max="11" width="10.08984375" hidden="1" customWidth="1"/>
    <col min="12" max="12" width="5.36328125" hidden="1" customWidth="1"/>
    <col min="13" max="13" width="9.90625" hidden="1" customWidth="1"/>
    <col min="14" max="14" width="6.81640625" hidden="1" customWidth="1"/>
    <col min="15" max="15" width="21.453125" bestFit="1" customWidth="1"/>
    <col min="16" max="16" width="11.7265625" style="12" bestFit="1" customWidth="1"/>
    <col min="19" max="19" width="17.81640625" customWidth="1"/>
  </cols>
  <sheetData>
    <row r="1" spans="1:21" ht="14.5" customHeight="1" x14ac:dyDescent="0.35">
      <c r="A1" t="s">
        <v>0</v>
      </c>
      <c r="B1" t="s">
        <v>1</v>
      </c>
      <c r="C1" t="s">
        <v>2</v>
      </c>
      <c r="D1" t="s">
        <v>3</v>
      </c>
      <c r="E1" t="s">
        <v>4</v>
      </c>
      <c r="F1" t="s">
        <v>5</v>
      </c>
      <c r="G1" s="15" t="s">
        <v>6</v>
      </c>
      <c r="H1" t="s">
        <v>7</v>
      </c>
      <c r="I1" t="s">
        <v>8</v>
      </c>
      <c r="J1" t="s">
        <v>9</v>
      </c>
      <c r="K1" t="s">
        <v>10</v>
      </c>
      <c r="L1" t="s">
        <v>11</v>
      </c>
      <c r="M1" t="s">
        <v>12</v>
      </c>
      <c r="N1" t="s">
        <v>13</v>
      </c>
      <c r="O1" t="s">
        <v>14</v>
      </c>
      <c r="P1" s="12" t="s">
        <v>15</v>
      </c>
    </row>
    <row r="2" spans="1:21" x14ac:dyDescent="0.35">
      <c r="A2" t="s">
        <v>17</v>
      </c>
      <c r="B2" t="s">
        <v>18</v>
      </c>
      <c r="C2" t="s">
        <v>19</v>
      </c>
      <c r="D2" t="s">
        <v>20</v>
      </c>
      <c r="E2" t="s">
        <v>21</v>
      </c>
      <c r="F2" t="s">
        <v>22</v>
      </c>
      <c r="G2" s="15">
        <v>74.69</v>
      </c>
      <c r="H2">
        <v>7</v>
      </c>
      <c r="I2">
        <v>26.141500000000001</v>
      </c>
      <c r="J2">
        <v>548.97149999999999</v>
      </c>
      <c r="K2" s="1">
        <v>43470</v>
      </c>
      <c r="L2" s="2">
        <v>0.54722222222222217</v>
      </c>
      <c r="M2" t="s">
        <v>23</v>
      </c>
      <c r="N2">
        <v>522.83000000000004</v>
      </c>
      <c r="O2">
        <v>4.7619047620000003</v>
      </c>
      <c r="P2" s="12">
        <v>26.141500000000001</v>
      </c>
    </row>
    <row r="3" spans="1:21" x14ac:dyDescent="0.35">
      <c r="A3" t="s">
        <v>30</v>
      </c>
      <c r="B3" t="s">
        <v>18</v>
      </c>
      <c r="C3" t="s">
        <v>19</v>
      </c>
      <c r="D3" t="s">
        <v>27</v>
      </c>
      <c r="E3" t="s">
        <v>31</v>
      </c>
      <c r="F3" t="s">
        <v>32</v>
      </c>
      <c r="G3" s="15">
        <v>46.33</v>
      </c>
      <c r="H3">
        <v>7</v>
      </c>
      <c r="I3">
        <v>16.215499999999999</v>
      </c>
      <c r="J3">
        <v>340.52550000000002</v>
      </c>
      <c r="K3" s="1">
        <v>43527</v>
      </c>
      <c r="L3" s="2">
        <v>0.55763888888888891</v>
      </c>
      <c r="M3" t="s">
        <v>33</v>
      </c>
      <c r="N3">
        <v>324.31</v>
      </c>
      <c r="O3">
        <v>4.7619047620000003</v>
      </c>
      <c r="P3" s="12">
        <v>16.215499999999999</v>
      </c>
    </row>
    <row r="4" spans="1:21" ht="14.5" customHeight="1" x14ac:dyDescent="0.35">
      <c r="A4" t="s">
        <v>34</v>
      </c>
      <c r="B4" t="s">
        <v>18</v>
      </c>
      <c r="C4" t="s">
        <v>19</v>
      </c>
      <c r="D4" t="s">
        <v>20</v>
      </c>
      <c r="E4" t="s">
        <v>31</v>
      </c>
      <c r="F4" t="s">
        <v>22</v>
      </c>
      <c r="G4" s="15">
        <v>58.22</v>
      </c>
      <c r="H4">
        <v>8</v>
      </c>
      <c r="I4">
        <v>23.288</v>
      </c>
      <c r="J4">
        <v>489.048</v>
      </c>
      <c r="K4" s="1">
        <v>43492</v>
      </c>
      <c r="L4" s="2">
        <v>0.85625000000000007</v>
      </c>
      <c r="M4" t="s">
        <v>23</v>
      </c>
      <c r="N4">
        <v>465.76</v>
      </c>
      <c r="O4">
        <v>4.7619047620000003</v>
      </c>
      <c r="P4" s="12">
        <v>23.288</v>
      </c>
      <c r="R4" s="47" t="s">
        <v>1039</v>
      </c>
      <c r="S4" s="47"/>
      <c r="T4" s="8"/>
    </row>
    <row r="5" spans="1:21" ht="14.5" customHeight="1" x14ac:dyDescent="0.35">
      <c r="A5" t="s">
        <v>35</v>
      </c>
      <c r="B5" t="s">
        <v>18</v>
      </c>
      <c r="C5" t="s">
        <v>19</v>
      </c>
      <c r="D5" t="s">
        <v>27</v>
      </c>
      <c r="E5" t="s">
        <v>31</v>
      </c>
      <c r="F5" t="s">
        <v>36</v>
      </c>
      <c r="G5" s="15">
        <v>86.31</v>
      </c>
      <c r="H5">
        <v>7</v>
      </c>
      <c r="I5">
        <v>30.208500000000001</v>
      </c>
      <c r="J5">
        <v>634.37850000000003</v>
      </c>
      <c r="K5" s="1">
        <v>43504</v>
      </c>
      <c r="L5" s="2">
        <v>0.44236111111111115</v>
      </c>
      <c r="M5" t="s">
        <v>23</v>
      </c>
      <c r="N5">
        <v>604.16999999999996</v>
      </c>
      <c r="O5">
        <v>4.7619047620000003</v>
      </c>
      <c r="P5" s="12">
        <v>30.208500000000001</v>
      </c>
      <c r="R5" s="47"/>
      <c r="S5" s="47"/>
      <c r="T5" s="8"/>
    </row>
    <row r="6" spans="1:21" x14ac:dyDescent="0.35">
      <c r="A6" t="s">
        <v>38</v>
      </c>
      <c r="B6" t="s">
        <v>18</v>
      </c>
      <c r="C6" t="s">
        <v>19</v>
      </c>
      <c r="D6" t="s">
        <v>20</v>
      </c>
      <c r="E6" t="s">
        <v>21</v>
      </c>
      <c r="F6" t="s">
        <v>28</v>
      </c>
      <c r="G6" s="15">
        <v>68.84</v>
      </c>
      <c r="H6">
        <v>6</v>
      </c>
      <c r="I6">
        <v>20.652000000000001</v>
      </c>
      <c r="J6">
        <v>433.69200000000001</v>
      </c>
      <c r="K6" s="1">
        <v>43521</v>
      </c>
      <c r="L6" s="2">
        <v>0.60833333333333328</v>
      </c>
      <c r="M6" t="s">
        <v>23</v>
      </c>
      <c r="N6">
        <v>413.04</v>
      </c>
      <c r="O6">
        <v>4.7619047620000003</v>
      </c>
      <c r="P6" s="12">
        <v>20.652000000000001</v>
      </c>
      <c r="R6" s="14" t="s">
        <v>1036</v>
      </c>
      <c r="S6" s="14" t="s">
        <v>1037</v>
      </c>
    </row>
    <row r="7" spans="1:21" x14ac:dyDescent="0.35">
      <c r="A7" t="s">
        <v>40</v>
      </c>
      <c r="B7" t="s">
        <v>18</v>
      </c>
      <c r="C7" t="s">
        <v>19</v>
      </c>
      <c r="D7" t="s">
        <v>20</v>
      </c>
      <c r="E7" t="s">
        <v>21</v>
      </c>
      <c r="F7" t="s">
        <v>22</v>
      </c>
      <c r="G7" s="15">
        <v>36.26</v>
      </c>
      <c r="H7">
        <v>2</v>
      </c>
      <c r="I7">
        <v>3.6259999999999999</v>
      </c>
      <c r="J7">
        <v>76.146000000000001</v>
      </c>
      <c r="K7" s="1">
        <v>43475</v>
      </c>
      <c r="L7" s="2">
        <v>0.71875</v>
      </c>
      <c r="M7" t="s">
        <v>33</v>
      </c>
      <c r="N7">
        <v>72.52</v>
      </c>
      <c r="O7">
        <v>4.7619047620000003</v>
      </c>
      <c r="P7" s="12">
        <v>3.6259999999999999</v>
      </c>
      <c r="R7" s="34" t="s">
        <v>18</v>
      </c>
      <c r="S7" s="35">
        <f>AVERAGEIF($B$2:$B$1001,R7,$P$2:$P$1001)</f>
        <v>14.87400147058824</v>
      </c>
    </row>
    <row r="8" spans="1:21" x14ac:dyDescent="0.35">
      <c r="A8" t="s">
        <v>48</v>
      </c>
      <c r="B8" t="s">
        <v>18</v>
      </c>
      <c r="C8" t="s">
        <v>19</v>
      </c>
      <c r="D8" t="s">
        <v>27</v>
      </c>
      <c r="E8" t="s">
        <v>21</v>
      </c>
      <c r="F8" t="s">
        <v>28</v>
      </c>
      <c r="G8" s="15">
        <v>46.95</v>
      </c>
      <c r="H8">
        <v>5</v>
      </c>
      <c r="I8">
        <v>11.737500000000001</v>
      </c>
      <c r="J8">
        <v>246.48750000000001</v>
      </c>
      <c r="K8" s="1">
        <v>43508</v>
      </c>
      <c r="L8" s="2">
        <v>0.43402777777777773</v>
      </c>
      <c r="M8" t="s">
        <v>23</v>
      </c>
      <c r="N8">
        <v>234.75</v>
      </c>
      <c r="O8">
        <v>4.7619047620000003</v>
      </c>
      <c r="P8" s="12">
        <v>11.737500000000001</v>
      </c>
      <c r="R8" s="34" t="s">
        <v>42</v>
      </c>
      <c r="S8" s="35">
        <f t="shared" ref="S8:S9" si="0">AVERAGEIF($B$2:$B$1001,R8,$P$2:$P$1001)</f>
        <v>15.232024096385551</v>
      </c>
    </row>
    <row r="9" spans="1:21" x14ac:dyDescent="0.35">
      <c r="A9" t="s">
        <v>49</v>
      </c>
      <c r="B9" t="s">
        <v>18</v>
      </c>
      <c r="C9" t="s">
        <v>19</v>
      </c>
      <c r="D9" t="s">
        <v>27</v>
      </c>
      <c r="E9" t="s">
        <v>31</v>
      </c>
      <c r="F9" t="s">
        <v>44</v>
      </c>
      <c r="G9" s="15">
        <v>43.19</v>
      </c>
      <c r="H9">
        <v>10</v>
      </c>
      <c r="I9">
        <v>21.594999999999999</v>
      </c>
      <c r="J9">
        <v>453.495</v>
      </c>
      <c r="K9" s="1">
        <v>43503</v>
      </c>
      <c r="L9" s="2">
        <v>0.70000000000000007</v>
      </c>
      <c r="M9" t="s">
        <v>23</v>
      </c>
      <c r="N9">
        <v>431.9</v>
      </c>
      <c r="O9">
        <v>4.7619047620000003</v>
      </c>
      <c r="P9" s="12">
        <v>21.594999999999999</v>
      </c>
      <c r="R9" s="34" t="s">
        <v>25</v>
      </c>
      <c r="S9" s="35">
        <f t="shared" si="0"/>
        <v>16.052367378048789</v>
      </c>
    </row>
    <row r="10" spans="1:21" x14ac:dyDescent="0.35">
      <c r="A10" t="s">
        <v>50</v>
      </c>
      <c r="B10" t="s">
        <v>18</v>
      </c>
      <c r="C10" t="s">
        <v>19</v>
      </c>
      <c r="D10" t="s">
        <v>27</v>
      </c>
      <c r="E10" t="s">
        <v>21</v>
      </c>
      <c r="F10" t="s">
        <v>22</v>
      </c>
      <c r="G10" s="15">
        <v>71.38</v>
      </c>
      <c r="H10">
        <v>10</v>
      </c>
      <c r="I10">
        <v>35.69</v>
      </c>
      <c r="J10">
        <v>749.49</v>
      </c>
      <c r="K10" s="1">
        <v>43553</v>
      </c>
      <c r="L10" s="2">
        <v>0.80625000000000002</v>
      </c>
      <c r="M10" t="s">
        <v>29</v>
      </c>
      <c r="N10">
        <v>713.8</v>
      </c>
      <c r="O10">
        <v>4.7619047620000003</v>
      </c>
      <c r="P10" s="12">
        <v>35.69</v>
      </c>
    </row>
    <row r="11" spans="1:21" x14ac:dyDescent="0.35">
      <c r="A11" t="s">
        <v>52</v>
      </c>
      <c r="B11" t="s">
        <v>18</v>
      </c>
      <c r="C11" t="s">
        <v>19</v>
      </c>
      <c r="D11" t="s">
        <v>20</v>
      </c>
      <c r="E11" t="s">
        <v>21</v>
      </c>
      <c r="F11" t="s">
        <v>22</v>
      </c>
      <c r="G11" s="15">
        <v>68.930000000000007</v>
      </c>
      <c r="H11">
        <v>7</v>
      </c>
      <c r="I11">
        <v>24.125499999999999</v>
      </c>
      <c r="J11">
        <v>506.63549999999998</v>
      </c>
      <c r="K11" s="1">
        <v>43535</v>
      </c>
      <c r="L11" s="2">
        <v>0.4604166666666667</v>
      </c>
      <c r="M11" t="s">
        <v>33</v>
      </c>
      <c r="N11">
        <v>482.51</v>
      </c>
      <c r="O11">
        <v>4.7619047620000003</v>
      </c>
      <c r="P11" s="12">
        <v>24.125499999999999</v>
      </c>
      <c r="R11" s="49" t="s">
        <v>1040</v>
      </c>
      <c r="S11" s="49"/>
    </row>
    <row r="12" spans="1:21" x14ac:dyDescent="0.35">
      <c r="A12" t="s">
        <v>53</v>
      </c>
      <c r="B12" t="s">
        <v>18</v>
      </c>
      <c r="C12" t="s">
        <v>19</v>
      </c>
      <c r="D12" t="s">
        <v>27</v>
      </c>
      <c r="E12" t="s">
        <v>31</v>
      </c>
      <c r="F12" t="s">
        <v>36</v>
      </c>
      <c r="G12" s="15">
        <v>72.61</v>
      </c>
      <c r="H12">
        <v>6</v>
      </c>
      <c r="I12">
        <v>21.783000000000001</v>
      </c>
      <c r="J12">
        <v>457.44299999999998</v>
      </c>
      <c r="K12" s="1">
        <v>43466</v>
      </c>
      <c r="L12" s="2">
        <v>0.44375000000000003</v>
      </c>
      <c r="M12" t="s">
        <v>33</v>
      </c>
      <c r="N12">
        <v>435.66</v>
      </c>
      <c r="O12">
        <v>4.7619047620000003</v>
      </c>
      <c r="P12" s="12">
        <v>21.783000000000001</v>
      </c>
      <c r="R12" s="49"/>
      <c r="S12" s="49"/>
    </row>
    <row r="13" spans="1:21" x14ac:dyDescent="0.35">
      <c r="A13" t="s">
        <v>54</v>
      </c>
      <c r="B13" t="s">
        <v>18</v>
      </c>
      <c r="C13" t="s">
        <v>19</v>
      </c>
      <c r="D13" t="s">
        <v>27</v>
      </c>
      <c r="E13" t="s">
        <v>31</v>
      </c>
      <c r="F13" t="s">
        <v>44</v>
      </c>
      <c r="G13" s="15">
        <v>54.67</v>
      </c>
      <c r="H13">
        <v>3</v>
      </c>
      <c r="I13">
        <v>8.2004999999999999</v>
      </c>
      <c r="J13">
        <v>172.2105</v>
      </c>
      <c r="K13" s="1">
        <v>43486</v>
      </c>
      <c r="L13" s="2">
        <v>0.75</v>
      </c>
      <c r="M13" t="s">
        <v>33</v>
      </c>
      <c r="N13">
        <v>164.01</v>
      </c>
      <c r="O13">
        <v>4.7619047620000003</v>
      </c>
      <c r="P13" s="12">
        <v>8.2004999999999999</v>
      </c>
      <c r="R13" s="48">
        <f>AVERAGE(P2:P1001)</f>
        <v>15.379369000000006</v>
      </c>
      <c r="S13" s="48"/>
    </row>
    <row r="14" spans="1:21" x14ac:dyDescent="0.35">
      <c r="A14" t="s">
        <v>59</v>
      </c>
      <c r="B14" t="s">
        <v>18</v>
      </c>
      <c r="C14" t="s">
        <v>19</v>
      </c>
      <c r="D14" t="s">
        <v>27</v>
      </c>
      <c r="E14" t="s">
        <v>31</v>
      </c>
      <c r="F14" t="s">
        <v>28</v>
      </c>
      <c r="G14" s="15">
        <v>34.56</v>
      </c>
      <c r="H14">
        <v>5</v>
      </c>
      <c r="I14">
        <v>8.64</v>
      </c>
      <c r="J14">
        <v>181.44</v>
      </c>
      <c r="K14" s="1">
        <v>43513</v>
      </c>
      <c r="L14" s="2">
        <v>0.46875</v>
      </c>
      <c r="M14" t="s">
        <v>23</v>
      </c>
      <c r="N14">
        <v>172.8</v>
      </c>
      <c r="O14">
        <v>4.7619047620000003</v>
      </c>
      <c r="P14" s="12">
        <v>8.64</v>
      </c>
    </row>
    <row r="15" spans="1:21" x14ac:dyDescent="0.35">
      <c r="A15" t="s">
        <v>60</v>
      </c>
      <c r="B15" t="s">
        <v>18</v>
      </c>
      <c r="C15" t="s">
        <v>19</v>
      </c>
      <c r="D15" t="s">
        <v>20</v>
      </c>
      <c r="E15" t="s">
        <v>31</v>
      </c>
      <c r="F15" t="s">
        <v>36</v>
      </c>
      <c r="G15" s="15">
        <v>88.63</v>
      </c>
      <c r="H15">
        <v>3</v>
      </c>
      <c r="I15">
        <v>13.294499999999999</v>
      </c>
      <c r="J15">
        <v>279.18450000000001</v>
      </c>
      <c r="K15" s="1">
        <v>43526</v>
      </c>
      <c r="L15" s="2">
        <v>0.73333333333333339</v>
      </c>
      <c r="M15" t="s">
        <v>23</v>
      </c>
      <c r="N15">
        <v>265.89</v>
      </c>
      <c r="O15">
        <v>4.7619047620000003</v>
      </c>
      <c r="P15" s="12">
        <v>13.294499999999999</v>
      </c>
    </row>
    <row r="16" spans="1:21" x14ac:dyDescent="0.35">
      <c r="A16" t="s">
        <v>61</v>
      </c>
      <c r="B16" t="s">
        <v>18</v>
      </c>
      <c r="C16" t="s">
        <v>19</v>
      </c>
      <c r="D16" t="s">
        <v>20</v>
      </c>
      <c r="E16" t="s">
        <v>21</v>
      </c>
      <c r="F16" t="s">
        <v>32</v>
      </c>
      <c r="G16" s="15">
        <v>52.59</v>
      </c>
      <c r="H16">
        <v>8</v>
      </c>
      <c r="I16">
        <v>21.036000000000001</v>
      </c>
      <c r="J16">
        <v>441.75599999999997</v>
      </c>
      <c r="K16" s="1">
        <v>43546</v>
      </c>
      <c r="L16" s="2">
        <v>0.80555555555555547</v>
      </c>
      <c r="M16" t="s">
        <v>33</v>
      </c>
      <c r="N16">
        <v>420.72</v>
      </c>
      <c r="O16">
        <v>4.7619047620000003</v>
      </c>
      <c r="P16" s="12">
        <v>21.036000000000001</v>
      </c>
      <c r="R16" s="46" t="s">
        <v>1058</v>
      </c>
      <c r="S16" s="46"/>
      <c r="T16" s="46"/>
      <c r="U16" s="46"/>
    </row>
    <row r="17" spans="1:21" x14ac:dyDescent="0.35">
      <c r="A17" t="s">
        <v>63</v>
      </c>
      <c r="B17" t="s">
        <v>18</v>
      </c>
      <c r="C17" t="s">
        <v>19</v>
      </c>
      <c r="D17" t="s">
        <v>27</v>
      </c>
      <c r="E17" t="s">
        <v>21</v>
      </c>
      <c r="F17" t="s">
        <v>46</v>
      </c>
      <c r="G17" s="15">
        <v>87.67</v>
      </c>
      <c r="H17">
        <v>2</v>
      </c>
      <c r="I17">
        <v>8.7669999999999995</v>
      </c>
      <c r="J17">
        <v>184.107</v>
      </c>
      <c r="K17" s="1">
        <v>43534</v>
      </c>
      <c r="L17" s="2">
        <v>0.51180555555555551</v>
      </c>
      <c r="M17" t="s">
        <v>33</v>
      </c>
      <c r="N17">
        <v>175.34</v>
      </c>
      <c r="O17">
        <v>4.7619047620000003</v>
      </c>
      <c r="P17" s="12">
        <v>8.7669999999999995</v>
      </c>
      <c r="R17" s="46"/>
      <c r="S17" s="46"/>
      <c r="T17" s="46"/>
      <c r="U17" s="46"/>
    </row>
    <row r="18" spans="1:21" x14ac:dyDescent="0.35">
      <c r="A18" t="s">
        <v>65</v>
      </c>
      <c r="B18" t="s">
        <v>18</v>
      </c>
      <c r="C18" t="s">
        <v>19</v>
      </c>
      <c r="D18" t="s">
        <v>27</v>
      </c>
      <c r="E18" t="s">
        <v>31</v>
      </c>
      <c r="F18" t="s">
        <v>22</v>
      </c>
      <c r="G18" s="15">
        <v>24.89</v>
      </c>
      <c r="H18">
        <v>9</v>
      </c>
      <c r="I18">
        <v>11.2005</v>
      </c>
      <c r="J18">
        <v>235.2105</v>
      </c>
      <c r="K18" s="1">
        <v>43539</v>
      </c>
      <c r="L18" s="2">
        <v>0.65</v>
      </c>
      <c r="M18" t="s">
        <v>29</v>
      </c>
      <c r="N18">
        <v>224.01</v>
      </c>
      <c r="O18">
        <v>4.7619047620000003</v>
      </c>
      <c r="P18" s="12">
        <v>11.2005</v>
      </c>
      <c r="R18" s="46"/>
      <c r="S18" s="46"/>
      <c r="T18" s="46"/>
      <c r="U18" s="46"/>
    </row>
    <row r="19" spans="1:21" x14ac:dyDescent="0.35">
      <c r="A19" t="s">
        <v>69</v>
      </c>
      <c r="B19" t="s">
        <v>18</v>
      </c>
      <c r="C19" t="s">
        <v>19</v>
      </c>
      <c r="D19" t="s">
        <v>27</v>
      </c>
      <c r="E19" t="s">
        <v>31</v>
      </c>
      <c r="F19" t="s">
        <v>22</v>
      </c>
      <c r="G19" s="15">
        <v>96.58</v>
      </c>
      <c r="H19">
        <v>2</v>
      </c>
      <c r="I19">
        <v>9.6579999999999995</v>
      </c>
      <c r="J19">
        <v>202.81800000000001</v>
      </c>
      <c r="K19" s="1">
        <v>43539</v>
      </c>
      <c r="L19" s="2">
        <v>0.42499999999999999</v>
      </c>
      <c r="M19" t="s">
        <v>33</v>
      </c>
      <c r="N19">
        <v>193.16</v>
      </c>
      <c r="O19">
        <v>4.7619047620000003</v>
      </c>
      <c r="P19" s="12">
        <v>9.6579999999999995</v>
      </c>
      <c r="R19" s="46"/>
      <c r="S19" s="46"/>
      <c r="T19" s="46"/>
      <c r="U19" s="46"/>
    </row>
    <row r="20" spans="1:21" x14ac:dyDescent="0.35">
      <c r="A20" t="s">
        <v>72</v>
      </c>
      <c r="B20" t="s">
        <v>18</v>
      </c>
      <c r="C20" t="s">
        <v>19</v>
      </c>
      <c r="D20" t="s">
        <v>20</v>
      </c>
      <c r="E20" t="s">
        <v>31</v>
      </c>
      <c r="F20" t="s">
        <v>36</v>
      </c>
      <c r="G20" s="15">
        <v>62.62</v>
      </c>
      <c r="H20">
        <v>5</v>
      </c>
      <c r="I20">
        <v>15.654999999999999</v>
      </c>
      <c r="J20">
        <v>328.755</v>
      </c>
      <c r="K20" s="1">
        <v>43534</v>
      </c>
      <c r="L20" s="2">
        <v>0.80208333333333337</v>
      </c>
      <c r="M20" t="s">
        <v>23</v>
      </c>
      <c r="N20">
        <v>313.10000000000002</v>
      </c>
      <c r="O20">
        <v>4.7619047620000003</v>
      </c>
      <c r="P20" s="12">
        <v>15.654999999999999</v>
      </c>
      <c r="R20" s="46"/>
      <c r="S20" s="46"/>
      <c r="T20" s="46"/>
      <c r="U20" s="46"/>
    </row>
    <row r="21" spans="1:21" x14ac:dyDescent="0.35">
      <c r="A21" t="s">
        <v>73</v>
      </c>
      <c r="B21" t="s">
        <v>18</v>
      </c>
      <c r="C21" t="s">
        <v>19</v>
      </c>
      <c r="D21" t="s">
        <v>27</v>
      </c>
      <c r="E21" t="s">
        <v>21</v>
      </c>
      <c r="F21" t="s">
        <v>28</v>
      </c>
      <c r="G21" s="15">
        <v>60.88</v>
      </c>
      <c r="H21">
        <v>9</v>
      </c>
      <c r="I21">
        <v>27.396000000000001</v>
      </c>
      <c r="J21">
        <v>575.31600000000003</v>
      </c>
      <c r="K21" s="1">
        <v>43480</v>
      </c>
      <c r="L21" s="2">
        <v>0.72013888888888899</v>
      </c>
      <c r="M21" t="s">
        <v>23</v>
      </c>
      <c r="N21">
        <v>547.91999999999996</v>
      </c>
      <c r="O21">
        <v>4.7619047620000003</v>
      </c>
      <c r="P21" s="12">
        <v>27.396000000000001</v>
      </c>
      <c r="R21" s="46"/>
      <c r="S21" s="46"/>
      <c r="T21" s="46"/>
      <c r="U21" s="46"/>
    </row>
    <row r="22" spans="1:21" x14ac:dyDescent="0.35">
      <c r="A22" t="s">
        <v>87</v>
      </c>
      <c r="B22" t="s">
        <v>18</v>
      </c>
      <c r="C22" t="s">
        <v>19</v>
      </c>
      <c r="D22" t="s">
        <v>20</v>
      </c>
      <c r="E22" t="s">
        <v>21</v>
      </c>
      <c r="F22" t="s">
        <v>44</v>
      </c>
      <c r="G22" s="15">
        <v>44.59</v>
      </c>
      <c r="H22">
        <v>5</v>
      </c>
      <c r="I22">
        <v>11.147500000000001</v>
      </c>
      <c r="J22">
        <v>234.0975</v>
      </c>
      <c r="K22" s="1">
        <v>43506</v>
      </c>
      <c r="L22" s="2">
        <v>0.63194444444444442</v>
      </c>
      <c r="M22" t="s">
        <v>29</v>
      </c>
      <c r="N22">
        <v>222.95</v>
      </c>
      <c r="O22">
        <v>4.7619047620000003</v>
      </c>
      <c r="P22" s="12">
        <v>11.147500000000001</v>
      </c>
      <c r="R22" s="46"/>
      <c r="S22" s="46"/>
      <c r="T22" s="46"/>
      <c r="U22" s="46"/>
    </row>
    <row r="23" spans="1:21" x14ac:dyDescent="0.35">
      <c r="A23" t="s">
        <v>92</v>
      </c>
      <c r="B23" t="s">
        <v>18</v>
      </c>
      <c r="C23" t="s">
        <v>19</v>
      </c>
      <c r="D23" t="s">
        <v>20</v>
      </c>
      <c r="E23" t="s">
        <v>31</v>
      </c>
      <c r="F23" t="s">
        <v>32</v>
      </c>
      <c r="G23" s="15">
        <v>44.34</v>
      </c>
      <c r="H23">
        <v>2</v>
      </c>
      <c r="I23">
        <v>4.4340000000000002</v>
      </c>
      <c r="J23">
        <v>93.114000000000004</v>
      </c>
      <c r="K23" s="1">
        <v>43551</v>
      </c>
      <c r="L23" s="2">
        <v>0.47638888888888892</v>
      </c>
      <c r="M23" t="s">
        <v>29</v>
      </c>
      <c r="N23">
        <v>88.68</v>
      </c>
      <c r="O23">
        <v>4.7619047620000003</v>
      </c>
      <c r="P23" s="12">
        <v>4.4340000000000002</v>
      </c>
    </row>
    <row r="24" spans="1:21" x14ac:dyDescent="0.35">
      <c r="A24" t="s">
        <v>93</v>
      </c>
      <c r="B24" t="s">
        <v>18</v>
      </c>
      <c r="C24" t="s">
        <v>19</v>
      </c>
      <c r="D24" t="s">
        <v>27</v>
      </c>
      <c r="E24" t="s">
        <v>31</v>
      </c>
      <c r="F24" t="s">
        <v>22</v>
      </c>
      <c r="G24" s="15">
        <v>89.6</v>
      </c>
      <c r="H24">
        <v>8</v>
      </c>
      <c r="I24">
        <v>35.840000000000003</v>
      </c>
      <c r="J24">
        <v>752.64</v>
      </c>
      <c r="K24" s="1">
        <v>43503</v>
      </c>
      <c r="L24" s="2">
        <v>0.4777777777777778</v>
      </c>
      <c r="M24" t="s">
        <v>23</v>
      </c>
      <c r="N24">
        <v>716.8</v>
      </c>
      <c r="O24">
        <v>4.7619047620000003</v>
      </c>
      <c r="P24" s="12">
        <v>35.840000000000003</v>
      </c>
    </row>
    <row r="25" spans="1:21" x14ac:dyDescent="0.35">
      <c r="A25" t="s">
        <v>94</v>
      </c>
      <c r="B25" t="s">
        <v>18</v>
      </c>
      <c r="C25" t="s">
        <v>19</v>
      </c>
      <c r="D25" t="s">
        <v>20</v>
      </c>
      <c r="E25" t="s">
        <v>21</v>
      </c>
      <c r="F25" t="s">
        <v>32</v>
      </c>
      <c r="G25" s="15">
        <v>72.349999999999994</v>
      </c>
      <c r="H25">
        <v>10</v>
      </c>
      <c r="I25">
        <v>36.174999999999997</v>
      </c>
      <c r="J25">
        <v>759.67499999999995</v>
      </c>
      <c r="K25" s="1">
        <v>43485</v>
      </c>
      <c r="L25" s="2">
        <v>0.66319444444444442</v>
      </c>
      <c r="M25" t="s">
        <v>29</v>
      </c>
      <c r="N25">
        <v>723.5</v>
      </c>
      <c r="O25">
        <v>4.7619047620000003</v>
      </c>
      <c r="P25" s="12">
        <v>36.174999999999997</v>
      </c>
    </row>
    <row r="26" spans="1:21" x14ac:dyDescent="0.35">
      <c r="A26" t="s">
        <v>99</v>
      </c>
      <c r="B26" t="s">
        <v>18</v>
      </c>
      <c r="C26" t="s">
        <v>19</v>
      </c>
      <c r="D26" t="s">
        <v>20</v>
      </c>
      <c r="E26" t="s">
        <v>31</v>
      </c>
      <c r="F26" t="s">
        <v>36</v>
      </c>
      <c r="G26" s="15">
        <v>15.81</v>
      </c>
      <c r="H26">
        <v>10</v>
      </c>
      <c r="I26">
        <v>7.9050000000000002</v>
      </c>
      <c r="J26">
        <v>166.005</v>
      </c>
      <c r="K26" s="1">
        <v>43530</v>
      </c>
      <c r="L26" s="2">
        <v>0.51874999999999993</v>
      </c>
      <c r="M26" t="s">
        <v>33</v>
      </c>
      <c r="N26">
        <v>158.1</v>
      </c>
      <c r="O26">
        <v>4.7619047620000003</v>
      </c>
      <c r="P26" s="12">
        <v>7.9050000000000002</v>
      </c>
    </row>
    <row r="27" spans="1:21" x14ac:dyDescent="0.35">
      <c r="A27" t="s">
        <v>101</v>
      </c>
      <c r="B27" t="s">
        <v>18</v>
      </c>
      <c r="C27" t="s">
        <v>19</v>
      </c>
      <c r="D27" t="s">
        <v>20</v>
      </c>
      <c r="E27" t="s">
        <v>31</v>
      </c>
      <c r="F27" t="s">
        <v>22</v>
      </c>
      <c r="G27" s="15">
        <v>15.87</v>
      </c>
      <c r="H27">
        <v>10</v>
      </c>
      <c r="I27">
        <v>7.9349999999999996</v>
      </c>
      <c r="J27">
        <v>166.63499999999999</v>
      </c>
      <c r="K27" s="1">
        <v>43537</v>
      </c>
      <c r="L27" s="2">
        <v>0.69444444444444453</v>
      </c>
      <c r="M27" t="s">
        <v>29</v>
      </c>
      <c r="N27">
        <v>158.69999999999999</v>
      </c>
      <c r="O27">
        <v>4.7619047620000003</v>
      </c>
      <c r="P27" s="12">
        <v>7.9349999999999996</v>
      </c>
    </row>
    <row r="28" spans="1:21" x14ac:dyDescent="0.35">
      <c r="A28" t="s">
        <v>104</v>
      </c>
      <c r="B28" t="s">
        <v>18</v>
      </c>
      <c r="C28" t="s">
        <v>19</v>
      </c>
      <c r="D28" t="s">
        <v>27</v>
      </c>
      <c r="E28" t="s">
        <v>31</v>
      </c>
      <c r="F28" t="s">
        <v>36</v>
      </c>
      <c r="G28" s="15">
        <v>78.77</v>
      </c>
      <c r="H28">
        <v>10</v>
      </c>
      <c r="I28">
        <v>39.384999999999998</v>
      </c>
      <c r="J28">
        <v>827.08500000000004</v>
      </c>
      <c r="K28" s="1">
        <v>43489</v>
      </c>
      <c r="L28" s="2">
        <v>0.41944444444444445</v>
      </c>
      <c r="M28" t="s">
        <v>29</v>
      </c>
      <c r="N28">
        <v>787.7</v>
      </c>
      <c r="O28">
        <v>4.7619047620000003</v>
      </c>
      <c r="P28" s="12">
        <v>39.384999999999998</v>
      </c>
    </row>
    <row r="29" spans="1:21" x14ac:dyDescent="0.35">
      <c r="A29" t="s">
        <v>105</v>
      </c>
      <c r="B29" t="s">
        <v>18</v>
      </c>
      <c r="C29" t="s">
        <v>19</v>
      </c>
      <c r="D29" t="s">
        <v>20</v>
      </c>
      <c r="E29" t="s">
        <v>21</v>
      </c>
      <c r="F29" t="s">
        <v>22</v>
      </c>
      <c r="G29" s="15">
        <v>18.329999999999998</v>
      </c>
      <c r="H29">
        <v>1</v>
      </c>
      <c r="I29">
        <v>0.91649999999999998</v>
      </c>
      <c r="J29">
        <v>19.246500000000001</v>
      </c>
      <c r="K29" s="1">
        <v>43498</v>
      </c>
      <c r="L29" s="2">
        <v>0.78472222222222221</v>
      </c>
      <c r="M29" t="s">
        <v>29</v>
      </c>
      <c r="N29">
        <v>18.329999999999998</v>
      </c>
      <c r="O29">
        <v>4.7619047620000003</v>
      </c>
      <c r="P29" s="12">
        <v>0.91649999999999998</v>
      </c>
    </row>
    <row r="30" spans="1:21" x14ac:dyDescent="0.35">
      <c r="A30" t="s">
        <v>110</v>
      </c>
      <c r="B30" t="s">
        <v>18</v>
      </c>
      <c r="C30" t="s">
        <v>19</v>
      </c>
      <c r="D30" t="s">
        <v>27</v>
      </c>
      <c r="E30" t="s">
        <v>31</v>
      </c>
      <c r="F30" t="s">
        <v>32</v>
      </c>
      <c r="G30" s="15">
        <v>74.67</v>
      </c>
      <c r="H30">
        <v>9</v>
      </c>
      <c r="I30">
        <v>33.601500000000001</v>
      </c>
      <c r="J30">
        <v>705.63149999999996</v>
      </c>
      <c r="K30" s="1">
        <v>43487</v>
      </c>
      <c r="L30" s="2">
        <v>0.4548611111111111</v>
      </c>
      <c r="M30" t="s">
        <v>23</v>
      </c>
      <c r="N30">
        <v>672.03</v>
      </c>
      <c r="O30">
        <v>4.7619047620000003</v>
      </c>
      <c r="P30" s="12">
        <v>33.601500000000001</v>
      </c>
    </row>
    <row r="31" spans="1:21" x14ac:dyDescent="0.35">
      <c r="A31" t="s">
        <v>113</v>
      </c>
      <c r="B31" t="s">
        <v>18</v>
      </c>
      <c r="C31" t="s">
        <v>19</v>
      </c>
      <c r="D31" t="s">
        <v>20</v>
      </c>
      <c r="E31" t="s">
        <v>21</v>
      </c>
      <c r="F31" t="s">
        <v>46</v>
      </c>
      <c r="G31" s="15">
        <v>20.010000000000002</v>
      </c>
      <c r="H31">
        <v>9</v>
      </c>
      <c r="I31">
        <v>9.0045000000000002</v>
      </c>
      <c r="J31">
        <v>189.09450000000001</v>
      </c>
      <c r="K31" s="1">
        <v>43477</v>
      </c>
      <c r="L31" s="2">
        <v>0.65833333333333333</v>
      </c>
      <c r="M31" t="s">
        <v>33</v>
      </c>
      <c r="N31">
        <v>180.09</v>
      </c>
      <c r="O31">
        <v>4.7619047620000003</v>
      </c>
      <c r="P31" s="12">
        <v>9.0045000000000002</v>
      </c>
    </row>
    <row r="32" spans="1:21" x14ac:dyDescent="0.35">
      <c r="A32" t="s">
        <v>123</v>
      </c>
      <c r="B32" t="s">
        <v>18</v>
      </c>
      <c r="C32" t="s">
        <v>19</v>
      </c>
      <c r="D32" t="s">
        <v>20</v>
      </c>
      <c r="E32" t="s">
        <v>31</v>
      </c>
      <c r="F32" t="s">
        <v>44</v>
      </c>
      <c r="G32" s="15">
        <v>49.38</v>
      </c>
      <c r="H32">
        <v>7</v>
      </c>
      <c r="I32">
        <v>17.283000000000001</v>
      </c>
      <c r="J32">
        <v>362.94299999999998</v>
      </c>
      <c r="K32" s="1">
        <v>43551</v>
      </c>
      <c r="L32" s="2">
        <v>0.85763888888888884</v>
      </c>
      <c r="M32" t="s">
        <v>33</v>
      </c>
      <c r="N32">
        <v>345.66</v>
      </c>
      <c r="O32">
        <v>4.7619047620000003</v>
      </c>
      <c r="P32" s="12">
        <v>17.283000000000001</v>
      </c>
    </row>
    <row r="33" spans="1:16" x14ac:dyDescent="0.35">
      <c r="A33" t="s">
        <v>124</v>
      </c>
      <c r="B33" t="s">
        <v>18</v>
      </c>
      <c r="C33" t="s">
        <v>19</v>
      </c>
      <c r="D33" t="s">
        <v>27</v>
      </c>
      <c r="E33" t="s">
        <v>31</v>
      </c>
      <c r="F33" t="s">
        <v>36</v>
      </c>
      <c r="G33" s="15">
        <v>42.47</v>
      </c>
      <c r="H33">
        <v>1</v>
      </c>
      <c r="I33">
        <v>2.1234999999999999</v>
      </c>
      <c r="J33">
        <v>44.593499999999999</v>
      </c>
      <c r="K33" s="1">
        <v>43467</v>
      </c>
      <c r="L33" s="2">
        <v>0.70624999999999993</v>
      </c>
      <c r="M33" t="s">
        <v>29</v>
      </c>
      <c r="N33">
        <v>42.47</v>
      </c>
      <c r="O33">
        <v>4.7619047620000003</v>
      </c>
      <c r="P33" s="12">
        <v>2.1234999999999999</v>
      </c>
    </row>
    <row r="34" spans="1:16" x14ac:dyDescent="0.35">
      <c r="A34" t="s">
        <v>128</v>
      </c>
      <c r="B34" t="s">
        <v>18</v>
      </c>
      <c r="C34" t="s">
        <v>19</v>
      </c>
      <c r="D34" t="s">
        <v>20</v>
      </c>
      <c r="E34" t="s">
        <v>21</v>
      </c>
      <c r="F34" t="s">
        <v>36</v>
      </c>
      <c r="G34" s="15">
        <v>21.98</v>
      </c>
      <c r="H34">
        <v>7</v>
      </c>
      <c r="I34">
        <v>7.6929999999999996</v>
      </c>
      <c r="J34">
        <v>161.553</v>
      </c>
      <c r="K34" s="1">
        <v>43475</v>
      </c>
      <c r="L34" s="2">
        <v>0.6958333333333333</v>
      </c>
      <c r="M34" t="s">
        <v>23</v>
      </c>
      <c r="N34">
        <v>153.86000000000001</v>
      </c>
      <c r="O34">
        <v>4.7619047620000003</v>
      </c>
      <c r="P34" s="12">
        <v>7.6929999999999996</v>
      </c>
    </row>
    <row r="35" spans="1:16" x14ac:dyDescent="0.35">
      <c r="A35" t="s">
        <v>131</v>
      </c>
      <c r="B35" t="s">
        <v>18</v>
      </c>
      <c r="C35" t="s">
        <v>19</v>
      </c>
      <c r="D35" t="s">
        <v>27</v>
      </c>
      <c r="E35" t="s">
        <v>31</v>
      </c>
      <c r="F35" t="s">
        <v>28</v>
      </c>
      <c r="G35" s="15">
        <v>97.16</v>
      </c>
      <c r="H35">
        <v>1</v>
      </c>
      <c r="I35">
        <v>4.8579999999999997</v>
      </c>
      <c r="J35">
        <v>102.018</v>
      </c>
      <c r="K35" s="1">
        <v>43532</v>
      </c>
      <c r="L35" s="2">
        <v>0.85972222222222217</v>
      </c>
      <c r="M35" t="s">
        <v>23</v>
      </c>
      <c r="N35">
        <v>97.16</v>
      </c>
      <c r="O35">
        <v>4.7619047620000003</v>
      </c>
      <c r="P35" s="12">
        <v>4.8579999999999997</v>
      </c>
    </row>
    <row r="36" spans="1:16" x14ac:dyDescent="0.35">
      <c r="A36" t="s">
        <v>134</v>
      </c>
      <c r="B36" t="s">
        <v>18</v>
      </c>
      <c r="C36" t="s">
        <v>19</v>
      </c>
      <c r="D36" t="s">
        <v>27</v>
      </c>
      <c r="E36" t="s">
        <v>31</v>
      </c>
      <c r="F36" t="s">
        <v>44</v>
      </c>
      <c r="G36" s="15">
        <v>52.75</v>
      </c>
      <c r="H36">
        <v>3</v>
      </c>
      <c r="I36">
        <v>7.9124999999999996</v>
      </c>
      <c r="J36">
        <v>166.16249999999999</v>
      </c>
      <c r="K36" s="1">
        <v>43547</v>
      </c>
      <c r="L36" s="2">
        <v>0.42777777777777781</v>
      </c>
      <c r="M36" t="s">
        <v>23</v>
      </c>
      <c r="N36">
        <v>158.25</v>
      </c>
      <c r="O36">
        <v>4.7619047620000003</v>
      </c>
      <c r="P36" s="12">
        <v>7.9124999999999996</v>
      </c>
    </row>
    <row r="37" spans="1:16" x14ac:dyDescent="0.35">
      <c r="A37" t="s">
        <v>139</v>
      </c>
      <c r="B37" t="s">
        <v>18</v>
      </c>
      <c r="C37" t="s">
        <v>19</v>
      </c>
      <c r="D37" t="s">
        <v>27</v>
      </c>
      <c r="E37" t="s">
        <v>31</v>
      </c>
      <c r="F37" t="s">
        <v>44</v>
      </c>
      <c r="G37" s="15">
        <v>58.26</v>
      </c>
      <c r="H37">
        <v>6</v>
      </c>
      <c r="I37">
        <v>17.478000000000002</v>
      </c>
      <c r="J37">
        <v>367.03800000000001</v>
      </c>
      <c r="K37" s="1">
        <v>43552</v>
      </c>
      <c r="L37" s="2">
        <v>0.6972222222222223</v>
      </c>
      <c r="M37" t="s">
        <v>29</v>
      </c>
      <c r="N37">
        <v>349.56</v>
      </c>
      <c r="O37">
        <v>4.7619047620000003</v>
      </c>
      <c r="P37" s="12">
        <v>17.478000000000002</v>
      </c>
    </row>
    <row r="38" spans="1:16" x14ac:dyDescent="0.35">
      <c r="A38" t="s">
        <v>141</v>
      </c>
      <c r="B38" t="s">
        <v>18</v>
      </c>
      <c r="C38" t="s">
        <v>19</v>
      </c>
      <c r="D38" t="s">
        <v>20</v>
      </c>
      <c r="E38" t="s">
        <v>31</v>
      </c>
      <c r="F38" t="s">
        <v>28</v>
      </c>
      <c r="G38" s="15">
        <v>88.67</v>
      </c>
      <c r="H38">
        <v>10</v>
      </c>
      <c r="I38">
        <v>44.335000000000001</v>
      </c>
      <c r="J38">
        <v>931.03499999999997</v>
      </c>
      <c r="K38" s="1">
        <v>43477</v>
      </c>
      <c r="L38" s="2">
        <v>0.61805555555555558</v>
      </c>
      <c r="M38" t="s">
        <v>23</v>
      </c>
      <c r="N38">
        <v>886.7</v>
      </c>
      <c r="O38">
        <v>4.7619047620000003</v>
      </c>
      <c r="P38" s="12">
        <v>44.335000000000001</v>
      </c>
    </row>
    <row r="39" spans="1:16" x14ac:dyDescent="0.35">
      <c r="A39" t="s">
        <v>143</v>
      </c>
      <c r="B39" t="s">
        <v>18</v>
      </c>
      <c r="C39" t="s">
        <v>19</v>
      </c>
      <c r="D39" t="s">
        <v>27</v>
      </c>
      <c r="E39" t="s">
        <v>31</v>
      </c>
      <c r="F39" t="s">
        <v>36</v>
      </c>
      <c r="G39" s="15">
        <v>62.13</v>
      </c>
      <c r="H39">
        <v>6</v>
      </c>
      <c r="I39">
        <v>18.638999999999999</v>
      </c>
      <c r="J39">
        <v>391.41899999999998</v>
      </c>
      <c r="K39" s="1">
        <v>43546</v>
      </c>
      <c r="L39" s="2">
        <v>0.84652777777777777</v>
      </c>
      <c r="M39" t="s">
        <v>29</v>
      </c>
      <c r="N39">
        <v>372.78</v>
      </c>
      <c r="O39">
        <v>4.7619047620000003</v>
      </c>
      <c r="P39" s="12">
        <v>18.638999999999999</v>
      </c>
    </row>
    <row r="40" spans="1:16" x14ac:dyDescent="0.35">
      <c r="A40" t="s">
        <v>149</v>
      </c>
      <c r="B40" t="s">
        <v>18</v>
      </c>
      <c r="C40" t="s">
        <v>19</v>
      </c>
      <c r="D40" t="s">
        <v>20</v>
      </c>
      <c r="E40" t="s">
        <v>31</v>
      </c>
      <c r="F40" t="s">
        <v>32</v>
      </c>
      <c r="G40" s="15">
        <v>58.07</v>
      </c>
      <c r="H40">
        <v>9</v>
      </c>
      <c r="I40">
        <v>26.131499999999999</v>
      </c>
      <c r="J40">
        <v>548.76149999999996</v>
      </c>
      <c r="K40" s="1">
        <v>43484</v>
      </c>
      <c r="L40" s="2">
        <v>0.83819444444444446</v>
      </c>
      <c r="M40" t="s">
        <v>23</v>
      </c>
      <c r="N40">
        <v>522.63</v>
      </c>
      <c r="O40">
        <v>4.7619047620000003</v>
      </c>
      <c r="P40" s="12">
        <v>26.131499999999999</v>
      </c>
    </row>
    <row r="41" spans="1:16" x14ac:dyDescent="0.35">
      <c r="A41" t="s">
        <v>154</v>
      </c>
      <c r="B41" t="s">
        <v>18</v>
      </c>
      <c r="C41" t="s">
        <v>19</v>
      </c>
      <c r="D41" t="s">
        <v>27</v>
      </c>
      <c r="E41" t="s">
        <v>21</v>
      </c>
      <c r="F41" t="s">
        <v>44</v>
      </c>
      <c r="G41" s="15">
        <v>10.96</v>
      </c>
      <c r="H41">
        <v>10</v>
      </c>
      <c r="I41">
        <v>5.48</v>
      </c>
      <c r="J41">
        <v>115.08</v>
      </c>
      <c r="K41" s="1">
        <v>43498</v>
      </c>
      <c r="L41" s="2">
        <v>0.8666666666666667</v>
      </c>
      <c r="M41" t="s">
        <v>23</v>
      </c>
      <c r="N41">
        <v>109.6</v>
      </c>
      <c r="O41">
        <v>4.7619047620000003</v>
      </c>
      <c r="P41" s="12">
        <v>5.48</v>
      </c>
    </row>
    <row r="42" spans="1:16" x14ac:dyDescent="0.35">
      <c r="A42" t="s">
        <v>156</v>
      </c>
      <c r="B42" t="s">
        <v>18</v>
      </c>
      <c r="C42" t="s">
        <v>19</v>
      </c>
      <c r="D42" t="s">
        <v>27</v>
      </c>
      <c r="E42" t="s">
        <v>21</v>
      </c>
      <c r="F42" t="s">
        <v>28</v>
      </c>
      <c r="G42" s="15">
        <v>99.56</v>
      </c>
      <c r="H42">
        <v>8</v>
      </c>
      <c r="I42">
        <v>39.823999999999998</v>
      </c>
      <c r="J42">
        <v>836.30399999999997</v>
      </c>
      <c r="K42" s="1">
        <v>43510</v>
      </c>
      <c r="L42" s="2">
        <v>0.7104166666666667</v>
      </c>
      <c r="M42" t="s">
        <v>33</v>
      </c>
      <c r="N42">
        <v>796.48</v>
      </c>
      <c r="O42">
        <v>4.7619047620000003</v>
      </c>
      <c r="P42" s="12">
        <v>39.823999999999998</v>
      </c>
    </row>
    <row r="43" spans="1:16" x14ac:dyDescent="0.35">
      <c r="A43" t="s">
        <v>161</v>
      </c>
      <c r="B43" t="s">
        <v>18</v>
      </c>
      <c r="C43" t="s">
        <v>19</v>
      </c>
      <c r="D43" t="s">
        <v>27</v>
      </c>
      <c r="E43" t="s">
        <v>21</v>
      </c>
      <c r="F43" t="s">
        <v>32</v>
      </c>
      <c r="G43" s="15">
        <v>93.69</v>
      </c>
      <c r="H43">
        <v>7</v>
      </c>
      <c r="I43">
        <v>32.791499999999999</v>
      </c>
      <c r="J43">
        <v>688.62149999999997</v>
      </c>
      <c r="K43" s="1">
        <v>43534</v>
      </c>
      <c r="L43" s="2">
        <v>0.78055555555555556</v>
      </c>
      <c r="M43" t="s">
        <v>33</v>
      </c>
      <c r="N43">
        <v>655.83</v>
      </c>
      <c r="O43">
        <v>4.7619047620000003</v>
      </c>
      <c r="P43" s="12">
        <v>32.791499999999999</v>
      </c>
    </row>
    <row r="44" spans="1:16" x14ac:dyDescent="0.35">
      <c r="A44" t="s">
        <v>162</v>
      </c>
      <c r="B44" t="s">
        <v>18</v>
      </c>
      <c r="C44" t="s">
        <v>19</v>
      </c>
      <c r="D44" t="s">
        <v>27</v>
      </c>
      <c r="E44" t="s">
        <v>21</v>
      </c>
      <c r="F44" t="s">
        <v>36</v>
      </c>
      <c r="G44" s="15">
        <v>32.25</v>
      </c>
      <c r="H44">
        <v>5</v>
      </c>
      <c r="I44">
        <v>8.0625</v>
      </c>
      <c r="J44">
        <v>169.3125</v>
      </c>
      <c r="K44" s="1">
        <v>43492</v>
      </c>
      <c r="L44" s="2">
        <v>0.55972222222222223</v>
      </c>
      <c r="M44" t="s">
        <v>29</v>
      </c>
      <c r="N44">
        <v>161.25</v>
      </c>
      <c r="O44">
        <v>4.7619047620000003</v>
      </c>
      <c r="P44" s="12">
        <v>8.0625</v>
      </c>
    </row>
    <row r="45" spans="1:16" x14ac:dyDescent="0.35">
      <c r="A45" t="s">
        <v>167</v>
      </c>
      <c r="B45" t="s">
        <v>18</v>
      </c>
      <c r="C45" t="s">
        <v>19</v>
      </c>
      <c r="D45" t="s">
        <v>20</v>
      </c>
      <c r="E45" t="s">
        <v>21</v>
      </c>
      <c r="F45" t="s">
        <v>36</v>
      </c>
      <c r="G45" s="15">
        <v>92.13</v>
      </c>
      <c r="H45">
        <v>6</v>
      </c>
      <c r="I45">
        <v>27.638999999999999</v>
      </c>
      <c r="J45">
        <v>580.41899999999998</v>
      </c>
      <c r="K45" s="1">
        <v>43530</v>
      </c>
      <c r="L45" s="2">
        <v>0.8569444444444444</v>
      </c>
      <c r="M45" t="s">
        <v>29</v>
      </c>
      <c r="N45">
        <v>552.78</v>
      </c>
      <c r="O45">
        <v>4.7619047620000003</v>
      </c>
      <c r="P45" s="12">
        <v>27.638999999999999</v>
      </c>
    </row>
    <row r="46" spans="1:16" x14ac:dyDescent="0.35">
      <c r="A46" t="s">
        <v>172</v>
      </c>
      <c r="B46" t="s">
        <v>18</v>
      </c>
      <c r="C46" t="s">
        <v>19</v>
      </c>
      <c r="D46" t="s">
        <v>27</v>
      </c>
      <c r="E46" t="s">
        <v>21</v>
      </c>
      <c r="F46" t="s">
        <v>28</v>
      </c>
      <c r="G46" s="15">
        <v>26.31</v>
      </c>
      <c r="H46">
        <v>5</v>
      </c>
      <c r="I46">
        <v>6.5774999999999997</v>
      </c>
      <c r="J46">
        <v>138.1275</v>
      </c>
      <c r="K46" s="1">
        <v>43483</v>
      </c>
      <c r="L46" s="2">
        <v>0.87430555555555556</v>
      </c>
      <c r="M46" t="s">
        <v>33</v>
      </c>
      <c r="N46">
        <v>131.55000000000001</v>
      </c>
      <c r="O46">
        <v>4.7619047620000003</v>
      </c>
      <c r="P46" s="12">
        <v>6.5774999999999997</v>
      </c>
    </row>
    <row r="47" spans="1:16" x14ac:dyDescent="0.35">
      <c r="A47" t="s">
        <v>173</v>
      </c>
      <c r="B47" t="s">
        <v>18</v>
      </c>
      <c r="C47" t="s">
        <v>19</v>
      </c>
      <c r="D47" t="s">
        <v>20</v>
      </c>
      <c r="E47" t="s">
        <v>21</v>
      </c>
      <c r="F47" t="s">
        <v>32</v>
      </c>
      <c r="G47" s="15">
        <v>34.42</v>
      </c>
      <c r="H47">
        <v>6</v>
      </c>
      <c r="I47">
        <v>10.326000000000001</v>
      </c>
      <c r="J47">
        <v>216.846</v>
      </c>
      <c r="K47" s="1">
        <v>43514</v>
      </c>
      <c r="L47" s="2">
        <v>0.65208333333333335</v>
      </c>
      <c r="M47" t="s">
        <v>29</v>
      </c>
      <c r="N47">
        <v>206.52</v>
      </c>
      <c r="O47">
        <v>4.7619047620000003</v>
      </c>
      <c r="P47" s="12">
        <v>10.326000000000001</v>
      </c>
    </row>
    <row r="48" spans="1:16" x14ac:dyDescent="0.35">
      <c r="A48" t="s">
        <v>175</v>
      </c>
      <c r="B48" t="s">
        <v>18</v>
      </c>
      <c r="C48" t="s">
        <v>19</v>
      </c>
      <c r="D48" t="s">
        <v>27</v>
      </c>
      <c r="E48" t="s">
        <v>31</v>
      </c>
      <c r="F48" t="s">
        <v>36</v>
      </c>
      <c r="G48" s="15">
        <v>72.5</v>
      </c>
      <c r="H48">
        <v>8</v>
      </c>
      <c r="I48">
        <v>29</v>
      </c>
      <c r="J48">
        <v>609</v>
      </c>
      <c r="K48" s="1">
        <v>43540</v>
      </c>
      <c r="L48" s="2">
        <v>0.80902777777777779</v>
      </c>
      <c r="M48" t="s">
        <v>23</v>
      </c>
      <c r="N48">
        <v>580</v>
      </c>
      <c r="O48">
        <v>4.7619047620000003</v>
      </c>
      <c r="P48" s="12">
        <v>29</v>
      </c>
    </row>
    <row r="49" spans="1:16" x14ac:dyDescent="0.35">
      <c r="A49" t="s">
        <v>180</v>
      </c>
      <c r="B49" t="s">
        <v>18</v>
      </c>
      <c r="C49" t="s">
        <v>19</v>
      </c>
      <c r="D49" t="s">
        <v>27</v>
      </c>
      <c r="E49" t="s">
        <v>21</v>
      </c>
      <c r="F49" t="s">
        <v>32</v>
      </c>
      <c r="G49" s="15">
        <v>77.95</v>
      </c>
      <c r="H49">
        <v>6</v>
      </c>
      <c r="I49">
        <v>23.385000000000002</v>
      </c>
      <c r="J49">
        <v>491.08499999999998</v>
      </c>
      <c r="K49" s="1">
        <v>43486</v>
      </c>
      <c r="L49" s="2">
        <v>0.69236111111111109</v>
      </c>
      <c r="M49" t="s">
        <v>23</v>
      </c>
      <c r="N49">
        <v>467.7</v>
      </c>
      <c r="O49">
        <v>4.7619047620000003</v>
      </c>
      <c r="P49" s="12">
        <v>23.385000000000002</v>
      </c>
    </row>
    <row r="50" spans="1:16" x14ac:dyDescent="0.35">
      <c r="A50" t="s">
        <v>182</v>
      </c>
      <c r="B50" t="s">
        <v>18</v>
      </c>
      <c r="C50" t="s">
        <v>19</v>
      </c>
      <c r="D50" t="s">
        <v>20</v>
      </c>
      <c r="E50" t="s">
        <v>21</v>
      </c>
      <c r="F50" t="s">
        <v>46</v>
      </c>
      <c r="G50" s="15">
        <v>30.14</v>
      </c>
      <c r="H50">
        <v>10</v>
      </c>
      <c r="I50">
        <v>15.07</v>
      </c>
      <c r="J50">
        <v>316.47000000000003</v>
      </c>
      <c r="K50" s="1">
        <v>43506</v>
      </c>
      <c r="L50" s="2">
        <v>0.51944444444444449</v>
      </c>
      <c r="M50" t="s">
        <v>23</v>
      </c>
      <c r="N50">
        <v>301.39999999999998</v>
      </c>
      <c r="O50">
        <v>4.7619047620000003</v>
      </c>
      <c r="P50" s="12">
        <v>15.07</v>
      </c>
    </row>
    <row r="51" spans="1:16" x14ac:dyDescent="0.35">
      <c r="A51" t="s">
        <v>185</v>
      </c>
      <c r="B51" t="s">
        <v>18</v>
      </c>
      <c r="C51" t="s">
        <v>19</v>
      </c>
      <c r="D51" t="s">
        <v>27</v>
      </c>
      <c r="E51" t="s">
        <v>31</v>
      </c>
      <c r="F51" t="s">
        <v>22</v>
      </c>
      <c r="G51" s="15">
        <v>32.46</v>
      </c>
      <c r="H51">
        <v>8</v>
      </c>
      <c r="I51">
        <v>12.984</v>
      </c>
      <c r="J51">
        <v>272.66399999999999</v>
      </c>
      <c r="K51" s="1">
        <v>43551</v>
      </c>
      <c r="L51" s="2">
        <v>0.57500000000000007</v>
      </c>
      <c r="M51" t="s">
        <v>33</v>
      </c>
      <c r="N51">
        <v>259.68</v>
      </c>
      <c r="O51">
        <v>4.7619047620000003</v>
      </c>
      <c r="P51" s="12">
        <v>12.984</v>
      </c>
    </row>
    <row r="52" spans="1:16" x14ac:dyDescent="0.35">
      <c r="A52" t="s">
        <v>188</v>
      </c>
      <c r="B52" t="s">
        <v>18</v>
      </c>
      <c r="C52" t="s">
        <v>19</v>
      </c>
      <c r="D52" t="s">
        <v>27</v>
      </c>
      <c r="E52" t="s">
        <v>31</v>
      </c>
      <c r="F52" t="s">
        <v>46</v>
      </c>
      <c r="G52" s="15">
        <v>83.24</v>
      </c>
      <c r="H52">
        <v>9</v>
      </c>
      <c r="I52">
        <v>37.457999999999998</v>
      </c>
      <c r="J52">
        <v>786.61800000000005</v>
      </c>
      <c r="K52" s="1">
        <v>43494</v>
      </c>
      <c r="L52" s="2">
        <v>0.49722222222222223</v>
      </c>
      <c r="M52" t="s">
        <v>33</v>
      </c>
      <c r="N52">
        <v>749.16</v>
      </c>
      <c r="O52">
        <v>4.7619047620000003</v>
      </c>
      <c r="P52" s="12">
        <v>37.457999999999998</v>
      </c>
    </row>
    <row r="53" spans="1:16" x14ac:dyDescent="0.35">
      <c r="A53" t="s">
        <v>191</v>
      </c>
      <c r="B53" t="s">
        <v>18</v>
      </c>
      <c r="C53" t="s">
        <v>19</v>
      </c>
      <c r="D53" t="s">
        <v>20</v>
      </c>
      <c r="E53" t="s">
        <v>31</v>
      </c>
      <c r="F53" t="s">
        <v>44</v>
      </c>
      <c r="G53" s="15">
        <v>92.29</v>
      </c>
      <c r="H53">
        <v>5</v>
      </c>
      <c r="I53">
        <v>23.072500000000002</v>
      </c>
      <c r="J53">
        <v>484.52249999999998</v>
      </c>
      <c r="K53" s="1">
        <v>43516</v>
      </c>
      <c r="L53" s="2">
        <v>0.66319444444444442</v>
      </c>
      <c r="M53" t="s">
        <v>33</v>
      </c>
      <c r="N53">
        <v>461.45</v>
      </c>
      <c r="O53">
        <v>4.7619047620000003</v>
      </c>
      <c r="P53" s="12">
        <v>23.072500000000002</v>
      </c>
    </row>
    <row r="54" spans="1:16" x14ac:dyDescent="0.35">
      <c r="A54" t="s">
        <v>197</v>
      </c>
      <c r="B54" t="s">
        <v>18</v>
      </c>
      <c r="C54" t="s">
        <v>19</v>
      </c>
      <c r="D54" t="s">
        <v>27</v>
      </c>
      <c r="E54" t="s">
        <v>31</v>
      </c>
      <c r="F54" t="s">
        <v>36</v>
      </c>
      <c r="G54" s="15">
        <v>63.69</v>
      </c>
      <c r="H54">
        <v>1</v>
      </c>
      <c r="I54">
        <v>3.1844999999999999</v>
      </c>
      <c r="J54">
        <v>66.874499999999998</v>
      </c>
      <c r="K54" s="1">
        <v>43521</v>
      </c>
      <c r="L54" s="2">
        <v>0.68125000000000002</v>
      </c>
      <c r="M54" t="s">
        <v>29</v>
      </c>
      <c r="N54">
        <v>63.69</v>
      </c>
      <c r="O54">
        <v>4.7619047620000003</v>
      </c>
      <c r="P54" s="12">
        <v>3.1844999999999999</v>
      </c>
    </row>
    <row r="55" spans="1:16" x14ac:dyDescent="0.35">
      <c r="A55" t="s">
        <v>198</v>
      </c>
      <c r="B55" t="s">
        <v>18</v>
      </c>
      <c r="C55" t="s">
        <v>19</v>
      </c>
      <c r="D55" t="s">
        <v>27</v>
      </c>
      <c r="E55" t="s">
        <v>31</v>
      </c>
      <c r="F55" t="s">
        <v>44</v>
      </c>
      <c r="G55" s="15">
        <v>45.79</v>
      </c>
      <c r="H55">
        <v>7</v>
      </c>
      <c r="I55">
        <v>16.026499999999999</v>
      </c>
      <c r="J55">
        <v>336.55650000000003</v>
      </c>
      <c r="K55" s="1">
        <v>43537</v>
      </c>
      <c r="L55" s="2">
        <v>0.8222222222222223</v>
      </c>
      <c r="M55" t="s">
        <v>33</v>
      </c>
      <c r="N55">
        <v>320.52999999999997</v>
      </c>
      <c r="O55">
        <v>4.7619047620000003</v>
      </c>
      <c r="P55" s="12">
        <v>16.026499999999999</v>
      </c>
    </row>
    <row r="56" spans="1:16" x14ac:dyDescent="0.35">
      <c r="A56" t="s">
        <v>203</v>
      </c>
      <c r="B56" t="s">
        <v>18</v>
      </c>
      <c r="C56" t="s">
        <v>19</v>
      </c>
      <c r="D56" t="s">
        <v>27</v>
      </c>
      <c r="E56" t="s">
        <v>31</v>
      </c>
      <c r="F56" t="s">
        <v>46</v>
      </c>
      <c r="G56" s="15">
        <v>98.98</v>
      </c>
      <c r="H56">
        <v>10</v>
      </c>
      <c r="I56">
        <v>49.49</v>
      </c>
      <c r="J56">
        <v>1039.29</v>
      </c>
      <c r="K56" s="1">
        <v>43504</v>
      </c>
      <c r="L56" s="2">
        <v>0.68055555555555547</v>
      </c>
      <c r="M56" t="s">
        <v>33</v>
      </c>
      <c r="N56">
        <v>989.8</v>
      </c>
      <c r="O56">
        <v>4.7619047620000003</v>
      </c>
      <c r="P56" s="12">
        <v>49.49</v>
      </c>
    </row>
    <row r="57" spans="1:16" x14ac:dyDescent="0.35">
      <c r="A57" t="s">
        <v>204</v>
      </c>
      <c r="B57" t="s">
        <v>18</v>
      </c>
      <c r="C57" t="s">
        <v>19</v>
      </c>
      <c r="D57" t="s">
        <v>27</v>
      </c>
      <c r="E57" t="s">
        <v>31</v>
      </c>
      <c r="F57" t="s">
        <v>44</v>
      </c>
      <c r="G57" s="15">
        <v>51.28</v>
      </c>
      <c r="H57">
        <v>6</v>
      </c>
      <c r="I57">
        <v>15.384</v>
      </c>
      <c r="J57">
        <v>323.06400000000002</v>
      </c>
      <c r="K57" s="1">
        <v>43484</v>
      </c>
      <c r="L57" s="2">
        <v>0.68819444444444444</v>
      </c>
      <c r="M57" t="s">
        <v>29</v>
      </c>
      <c r="N57">
        <v>307.68</v>
      </c>
      <c r="O57">
        <v>4.7619047620000003</v>
      </c>
      <c r="P57" s="12">
        <v>15.384</v>
      </c>
    </row>
    <row r="58" spans="1:16" x14ac:dyDescent="0.35">
      <c r="A58" t="s">
        <v>205</v>
      </c>
      <c r="B58" t="s">
        <v>18</v>
      </c>
      <c r="C58" t="s">
        <v>19</v>
      </c>
      <c r="D58" t="s">
        <v>20</v>
      </c>
      <c r="E58" t="s">
        <v>31</v>
      </c>
      <c r="F58" t="s">
        <v>36</v>
      </c>
      <c r="G58" s="15">
        <v>69.52</v>
      </c>
      <c r="H58">
        <v>7</v>
      </c>
      <c r="I58">
        <v>24.332000000000001</v>
      </c>
      <c r="J58">
        <v>510.97199999999998</v>
      </c>
      <c r="K58" s="1">
        <v>43497</v>
      </c>
      <c r="L58" s="2">
        <v>0.63194444444444442</v>
      </c>
      <c r="M58" t="s">
        <v>33</v>
      </c>
      <c r="N58">
        <v>486.64</v>
      </c>
      <c r="O58">
        <v>4.7619047620000003</v>
      </c>
      <c r="P58" s="12">
        <v>24.332000000000001</v>
      </c>
    </row>
    <row r="59" spans="1:16" x14ac:dyDescent="0.35">
      <c r="A59" t="s">
        <v>206</v>
      </c>
      <c r="B59" t="s">
        <v>18</v>
      </c>
      <c r="C59" t="s">
        <v>19</v>
      </c>
      <c r="D59" t="s">
        <v>27</v>
      </c>
      <c r="E59" t="s">
        <v>31</v>
      </c>
      <c r="F59" t="s">
        <v>22</v>
      </c>
      <c r="G59" s="15">
        <v>70.010000000000005</v>
      </c>
      <c r="H59">
        <v>5</v>
      </c>
      <c r="I59">
        <v>17.502500000000001</v>
      </c>
      <c r="J59">
        <v>367.55250000000001</v>
      </c>
      <c r="K59" s="1">
        <v>43468</v>
      </c>
      <c r="L59" s="2">
        <v>0.48333333333333334</v>
      </c>
      <c r="M59" t="s">
        <v>23</v>
      </c>
      <c r="N59">
        <v>350.05</v>
      </c>
      <c r="O59">
        <v>4.7619047620000003</v>
      </c>
      <c r="P59" s="12">
        <v>17.502500000000001</v>
      </c>
    </row>
    <row r="60" spans="1:16" x14ac:dyDescent="0.35">
      <c r="A60" t="s">
        <v>211</v>
      </c>
      <c r="B60" t="s">
        <v>18</v>
      </c>
      <c r="C60" t="s">
        <v>19</v>
      </c>
      <c r="D60" t="s">
        <v>20</v>
      </c>
      <c r="E60" t="s">
        <v>31</v>
      </c>
      <c r="F60" t="s">
        <v>32</v>
      </c>
      <c r="G60" s="15">
        <v>33.840000000000003</v>
      </c>
      <c r="H60">
        <v>9</v>
      </c>
      <c r="I60">
        <v>15.228</v>
      </c>
      <c r="J60">
        <v>319.78800000000001</v>
      </c>
      <c r="K60" s="1">
        <v>43545</v>
      </c>
      <c r="L60" s="2">
        <v>0.68125000000000002</v>
      </c>
      <c r="M60" t="s">
        <v>23</v>
      </c>
      <c r="N60">
        <v>304.56</v>
      </c>
      <c r="O60">
        <v>4.7619047620000003</v>
      </c>
      <c r="P60" s="12">
        <v>15.228</v>
      </c>
    </row>
    <row r="61" spans="1:16" x14ac:dyDescent="0.35">
      <c r="A61" t="s">
        <v>212</v>
      </c>
      <c r="B61" t="s">
        <v>18</v>
      </c>
      <c r="C61" t="s">
        <v>19</v>
      </c>
      <c r="D61" t="s">
        <v>20</v>
      </c>
      <c r="E61" t="s">
        <v>31</v>
      </c>
      <c r="F61" t="s">
        <v>44</v>
      </c>
      <c r="G61" s="15">
        <v>22.17</v>
      </c>
      <c r="H61">
        <v>8</v>
      </c>
      <c r="I61">
        <v>8.8680000000000003</v>
      </c>
      <c r="J61">
        <v>186.22800000000001</v>
      </c>
      <c r="K61" s="1">
        <v>43527</v>
      </c>
      <c r="L61" s="2">
        <v>0.7090277777777777</v>
      </c>
      <c r="M61" t="s">
        <v>33</v>
      </c>
      <c r="N61">
        <v>177.36</v>
      </c>
      <c r="O61">
        <v>4.7619047620000003</v>
      </c>
      <c r="P61" s="12">
        <v>8.8680000000000003</v>
      </c>
    </row>
    <row r="62" spans="1:16" x14ac:dyDescent="0.35">
      <c r="A62" t="s">
        <v>214</v>
      </c>
      <c r="B62" t="s">
        <v>18</v>
      </c>
      <c r="C62" t="s">
        <v>19</v>
      </c>
      <c r="D62" t="s">
        <v>27</v>
      </c>
      <c r="E62" t="s">
        <v>31</v>
      </c>
      <c r="F62" t="s">
        <v>44</v>
      </c>
      <c r="G62" s="15">
        <v>73.88</v>
      </c>
      <c r="H62">
        <v>6</v>
      </c>
      <c r="I62">
        <v>22.164000000000001</v>
      </c>
      <c r="J62">
        <v>465.44400000000002</v>
      </c>
      <c r="K62" s="1">
        <v>43547</v>
      </c>
      <c r="L62" s="2">
        <v>0.8027777777777777</v>
      </c>
      <c r="M62" t="s">
        <v>23</v>
      </c>
      <c r="N62">
        <v>443.28</v>
      </c>
      <c r="O62">
        <v>4.7619047620000003</v>
      </c>
      <c r="P62" s="12">
        <v>22.164000000000001</v>
      </c>
    </row>
    <row r="63" spans="1:16" x14ac:dyDescent="0.35">
      <c r="A63" t="s">
        <v>218</v>
      </c>
      <c r="B63" t="s">
        <v>18</v>
      </c>
      <c r="C63" t="s">
        <v>19</v>
      </c>
      <c r="D63" t="s">
        <v>20</v>
      </c>
      <c r="E63" t="s">
        <v>31</v>
      </c>
      <c r="F63" t="s">
        <v>36</v>
      </c>
      <c r="G63" s="15">
        <v>15.5</v>
      </c>
      <c r="H63">
        <v>10</v>
      </c>
      <c r="I63">
        <v>7.75</v>
      </c>
      <c r="J63">
        <v>162.75</v>
      </c>
      <c r="K63" s="1">
        <v>43547</v>
      </c>
      <c r="L63" s="2">
        <v>0.4548611111111111</v>
      </c>
      <c r="M63" t="s">
        <v>23</v>
      </c>
      <c r="N63">
        <v>155</v>
      </c>
      <c r="O63">
        <v>4.7619047620000003</v>
      </c>
      <c r="P63" s="12">
        <v>7.75</v>
      </c>
    </row>
    <row r="64" spans="1:16" x14ac:dyDescent="0.35">
      <c r="A64" t="s">
        <v>220</v>
      </c>
      <c r="B64" t="s">
        <v>18</v>
      </c>
      <c r="C64" t="s">
        <v>19</v>
      </c>
      <c r="D64" t="s">
        <v>27</v>
      </c>
      <c r="E64" t="s">
        <v>21</v>
      </c>
      <c r="F64" t="s">
        <v>36</v>
      </c>
      <c r="G64" s="15">
        <v>12.34</v>
      </c>
      <c r="H64">
        <v>7</v>
      </c>
      <c r="I64">
        <v>4.319</v>
      </c>
      <c r="J64">
        <v>90.698999999999998</v>
      </c>
      <c r="K64" s="1">
        <v>43528</v>
      </c>
      <c r="L64" s="2">
        <v>0.47152777777777777</v>
      </c>
      <c r="M64" t="s">
        <v>33</v>
      </c>
      <c r="N64">
        <v>86.38</v>
      </c>
      <c r="O64">
        <v>4.7619047620000003</v>
      </c>
      <c r="P64" s="12">
        <v>4.319</v>
      </c>
    </row>
    <row r="65" spans="1:16" x14ac:dyDescent="0.35">
      <c r="A65" t="s">
        <v>224</v>
      </c>
      <c r="B65" t="s">
        <v>18</v>
      </c>
      <c r="C65" t="s">
        <v>19</v>
      </c>
      <c r="D65" t="s">
        <v>27</v>
      </c>
      <c r="E65" t="s">
        <v>31</v>
      </c>
      <c r="F65" t="s">
        <v>32</v>
      </c>
      <c r="G65" s="15">
        <v>74.069999999999993</v>
      </c>
      <c r="H65">
        <v>1</v>
      </c>
      <c r="I65">
        <v>3.7035</v>
      </c>
      <c r="J65">
        <v>77.773499999999999</v>
      </c>
      <c r="K65" s="1">
        <v>43506</v>
      </c>
      <c r="L65" s="2">
        <v>0.53472222222222221</v>
      </c>
      <c r="M65" t="s">
        <v>23</v>
      </c>
      <c r="N65">
        <v>74.069999999999993</v>
      </c>
      <c r="O65">
        <v>4.7619047620000003</v>
      </c>
      <c r="P65" s="12">
        <v>3.7035</v>
      </c>
    </row>
    <row r="66" spans="1:16" x14ac:dyDescent="0.35">
      <c r="A66" t="s">
        <v>230</v>
      </c>
      <c r="B66" t="s">
        <v>18</v>
      </c>
      <c r="C66" t="s">
        <v>19</v>
      </c>
      <c r="D66" t="s">
        <v>27</v>
      </c>
      <c r="E66" t="s">
        <v>31</v>
      </c>
      <c r="F66" t="s">
        <v>28</v>
      </c>
      <c r="G66" s="15">
        <v>32.71</v>
      </c>
      <c r="H66">
        <v>5</v>
      </c>
      <c r="I66">
        <v>8.1775000000000002</v>
      </c>
      <c r="J66">
        <v>171.72749999999999</v>
      </c>
      <c r="K66" s="1">
        <v>43543</v>
      </c>
      <c r="L66" s="2">
        <v>0.47916666666666669</v>
      </c>
      <c r="M66" t="s">
        <v>33</v>
      </c>
      <c r="N66">
        <v>163.55000000000001</v>
      </c>
      <c r="O66">
        <v>4.7619047620000003</v>
      </c>
      <c r="P66" s="12">
        <v>8.1775000000000002</v>
      </c>
    </row>
    <row r="67" spans="1:16" x14ac:dyDescent="0.35">
      <c r="A67" t="s">
        <v>233</v>
      </c>
      <c r="B67" t="s">
        <v>18</v>
      </c>
      <c r="C67" t="s">
        <v>19</v>
      </c>
      <c r="D67" t="s">
        <v>27</v>
      </c>
      <c r="E67" t="s">
        <v>21</v>
      </c>
      <c r="F67" t="s">
        <v>32</v>
      </c>
      <c r="G67" s="15">
        <v>25.29</v>
      </c>
      <c r="H67">
        <v>1</v>
      </c>
      <c r="I67">
        <v>1.2645</v>
      </c>
      <c r="J67">
        <v>26.554500000000001</v>
      </c>
      <c r="K67" s="1">
        <v>43547</v>
      </c>
      <c r="L67" s="2">
        <v>0.42569444444444443</v>
      </c>
      <c r="M67" t="s">
        <v>23</v>
      </c>
      <c r="N67">
        <v>25.29</v>
      </c>
      <c r="O67">
        <v>4.7619047620000003</v>
      </c>
      <c r="P67" s="12">
        <v>1.2645</v>
      </c>
    </row>
    <row r="68" spans="1:16" x14ac:dyDescent="0.35">
      <c r="A68" t="s">
        <v>241</v>
      </c>
      <c r="B68" t="s">
        <v>18</v>
      </c>
      <c r="C68" t="s">
        <v>19</v>
      </c>
      <c r="D68" t="s">
        <v>27</v>
      </c>
      <c r="E68" t="s">
        <v>21</v>
      </c>
      <c r="F68" t="s">
        <v>22</v>
      </c>
      <c r="G68" s="15">
        <v>23.03</v>
      </c>
      <c r="H68">
        <v>9</v>
      </c>
      <c r="I68">
        <v>10.3635</v>
      </c>
      <c r="J68">
        <v>217.6335</v>
      </c>
      <c r="K68" s="1">
        <v>43468</v>
      </c>
      <c r="L68" s="2">
        <v>0.50138888888888888</v>
      </c>
      <c r="M68" t="s">
        <v>23</v>
      </c>
      <c r="N68">
        <v>207.27</v>
      </c>
      <c r="O68">
        <v>4.7619047620000003</v>
      </c>
      <c r="P68" s="12">
        <v>10.3635</v>
      </c>
    </row>
    <row r="69" spans="1:16" x14ac:dyDescent="0.35">
      <c r="A69" t="s">
        <v>246</v>
      </c>
      <c r="B69" t="s">
        <v>18</v>
      </c>
      <c r="C69" t="s">
        <v>19</v>
      </c>
      <c r="D69" t="s">
        <v>27</v>
      </c>
      <c r="E69" t="s">
        <v>31</v>
      </c>
      <c r="F69" t="s">
        <v>28</v>
      </c>
      <c r="G69" s="15">
        <v>26.23</v>
      </c>
      <c r="H69">
        <v>9</v>
      </c>
      <c r="I69">
        <v>11.8035</v>
      </c>
      <c r="J69">
        <v>247.87350000000001</v>
      </c>
      <c r="K69" s="1">
        <v>43490</v>
      </c>
      <c r="L69" s="2">
        <v>0.85</v>
      </c>
      <c r="M69" t="s">
        <v>23</v>
      </c>
      <c r="N69">
        <v>236.07</v>
      </c>
      <c r="O69">
        <v>4.7619047620000003</v>
      </c>
      <c r="P69" s="12">
        <v>11.8035</v>
      </c>
    </row>
    <row r="70" spans="1:16" x14ac:dyDescent="0.35">
      <c r="A70" t="s">
        <v>251</v>
      </c>
      <c r="B70" t="s">
        <v>18</v>
      </c>
      <c r="C70" t="s">
        <v>19</v>
      </c>
      <c r="D70" t="s">
        <v>27</v>
      </c>
      <c r="E70" t="s">
        <v>31</v>
      </c>
      <c r="F70" t="s">
        <v>32</v>
      </c>
      <c r="G70" s="15">
        <v>18.28</v>
      </c>
      <c r="H70">
        <v>1</v>
      </c>
      <c r="I70">
        <v>0.91400000000000003</v>
      </c>
      <c r="J70">
        <v>19.193999999999999</v>
      </c>
      <c r="K70" s="1">
        <v>43546</v>
      </c>
      <c r="L70" s="2">
        <v>0.62847222222222221</v>
      </c>
      <c r="M70" t="s">
        <v>33</v>
      </c>
      <c r="N70">
        <v>18.28</v>
      </c>
      <c r="O70">
        <v>4.7619047620000003</v>
      </c>
      <c r="P70" s="12">
        <v>0.91400000000000003</v>
      </c>
    </row>
    <row r="71" spans="1:16" x14ac:dyDescent="0.35">
      <c r="A71" t="s">
        <v>253</v>
      </c>
      <c r="B71" t="s">
        <v>18</v>
      </c>
      <c r="C71" t="s">
        <v>19</v>
      </c>
      <c r="D71" t="s">
        <v>20</v>
      </c>
      <c r="E71" t="s">
        <v>21</v>
      </c>
      <c r="F71" t="s">
        <v>28</v>
      </c>
      <c r="G71" s="15">
        <v>94.64</v>
      </c>
      <c r="H71">
        <v>3</v>
      </c>
      <c r="I71">
        <v>14.196</v>
      </c>
      <c r="J71">
        <v>298.11599999999999</v>
      </c>
      <c r="K71" s="1">
        <v>43517</v>
      </c>
      <c r="L71" s="2">
        <v>0.70486111111111116</v>
      </c>
      <c r="M71" t="s">
        <v>29</v>
      </c>
      <c r="N71">
        <v>283.92</v>
      </c>
      <c r="O71">
        <v>4.7619047620000003</v>
      </c>
      <c r="P71" s="12">
        <v>14.196</v>
      </c>
    </row>
    <row r="72" spans="1:16" x14ac:dyDescent="0.35">
      <c r="A72" t="s">
        <v>260</v>
      </c>
      <c r="B72" t="s">
        <v>18</v>
      </c>
      <c r="C72" t="s">
        <v>19</v>
      </c>
      <c r="D72" t="s">
        <v>27</v>
      </c>
      <c r="E72" t="s">
        <v>31</v>
      </c>
      <c r="F72" t="s">
        <v>44</v>
      </c>
      <c r="G72" s="15">
        <v>43.25</v>
      </c>
      <c r="H72">
        <v>2</v>
      </c>
      <c r="I72">
        <v>4.3250000000000002</v>
      </c>
      <c r="J72">
        <v>90.825000000000003</v>
      </c>
      <c r="K72" s="1">
        <v>43544</v>
      </c>
      <c r="L72" s="2">
        <v>0.66388888888888886</v>
      </c>
      <c r="M72" t="s">
        <v>29</v>
      </c>
      <c r="N72">
        <v>86.5</v>
      </c>
      <c r="O72">
        <v>4.7619047620000003</v>
      </c>
      <c r="P72" s="12">
        <v>4.3250000000000002</v>
      </c>
    </row>
    <row r="73" spans="1:16" x14ac:dyDescent="0.35">
      <c r="A73" t="s">
        <v>265</v>
      </c>
      <c r="B73" t="s">
        <v>18</v>
      </c>
      <c r="C73" t="s">
        <v>19</v>
      </c>
      <c r="D73" t="s">
        <v>27</v>
      </c>
      <c r="E73" t="s">
        <v>21</v>
      </c>
      <c r="F73" t="s">
        <v>32</v>
      </c>
      <c r="G73" s="15">
        <v>63.42</v>
      </c>
      <c r="H73">
        <v>8</v>
      </c>
      <c r="I73">
        <v>25.367999999999999</v>
      </c>
      <c r="J73">
        <v>532.72799999999995</v>
      </c>
      <c r="K73" s="1">
        <v>43535</v>
      </c>
      <c r="L73" s="2">
        <v>0.53819444444444442</v>
      </c>
      <c r="M73" t="s">
        <v>23</v>
      </c>
      <c r="N73">
        <v>507.36</v>
      </c>
      <c r="O73">
        <v>4.7619047620000003</v>
      </c>
      <c r="P73" s="12">
        <v>25.367999999999999</v>
      </c>
    </row>
    <row r="74" spans="1:16" x14ac:dyDescent="0.35">
      <c r="A74" t="s">
        <v>270</v>
      </c>
      <c r="B74" t="s">
        <v>18</v>
      </c>
      <c r="C74" t="s">
        <v>19</v>
      </c>
      <c r="D74" t="s">
        <v>20</v>
      </c>
      <c r="E74" t="s">
        <v>31</v>
      </c>
      <c r="F74" t="s">
        <v>22</v>
      </c>
      <c r="G74" s="15">
        <v>51.94</v>
      </c>
      <c r="H74">
        <v>10</v>
      </c>
      <c r="I74">
        <v>25.97</v>
      </c>
      <c r="J74">
        <v>545.37</v>
      </c>
      <c r="K74" s="1">
        <v>43533</v>
      </c>
      <c r="L74" s="2">
        <v>0.76666666666666661</v>
      </c>
      <c r="M74" t="s">
        <v>23</v>
      </c>
      <c r="N74">
        <v>519.4</v>
      </c>
      <c r="O74">
        <v>4.7619047620000003</v>
      </c>
      <c r="P74" s="12">
        <v>25.97</v>
      </c>
    </row>
    <row r="75" spans="1:16" x14ac:dyDescent="0.35">
      <c r="A75" t="s">
        <v>271</v>
      </c>
      <c r="B75" t="s">
        <v>18</v>
      </c>
      <c r="C75" t="s">
        <v>19</v>
      </c>
      <c r="D75" t="s">
        <v>27</v>
      </c>
      <c r="E75" t="s">
        <v>21</v>
      </c>
      <c r="F75" t="s">
        <v>36</v>
      </c>
      <c r="G75" s="15">
        <v>93.14</v>
      </c>
      <c r="H75">
        <v>2</v>
      </c>
      <c r="I75">
        <v>9.3140000000000001</v>
      </c>
      <c r="J75">
        <v>195.59399999999999</v>
      </c>
      <c r="K75" s="1">
        <v>43485</v>
      </c>
      <c r="L75" s="2">
        <v>0.75624999999999998</v>
      </c>
      <c r="M75" t="s">
        <v>23</v>
      </c>
      <c r="N75">
        <v>186.28</v>
      </c>
      <c r="O75">
        <v>4.7619047620000003</v>
      </c>
      <c r="P75" s="12">
        <v>9.3140000000000001</v>
      </c>
    </row>
    <row r="76" spans="1:16" x14ac:dyDescent="0.35">
      <c r="A76" t="s">
        <v>275</v>
      </c>
      <c r="B76" t="s">
        <v>18</v>
      </c>
      <c r="C76" t="s">
        <v>19</v>
      </c>
      <c r="D76" t="s">
        <v>27</v>
      </c>
      <c r="E76" t="s">
        <v>31</v>
      </c>
      <c r="F76" t="s">
        <v>46</v>
      </c>
      <c r="G76" s="15">
        <v>89.69</v>
      </c>
      <c r="H76">
        <v>1</v>
      </c>
      <c r="I76">
        <v>4.4844999999999997</v>
      </c>
      <c r="J76">
        <v>94.174499999999995</v>
      </c>
      <c r="K76" s="1">
        <v>43476</v>
      </c>
      <c r="L76" s="2">
        <v>0.47222222222222227</v>
      </c>
      <c r="M76" t="s">
        <v>23</v>
      </c>
      <c r="N76">
        <v>89.69</v>
      </c>
      <c r="O76">
        <v>4.7619047620000003</v>
      </c>
      <c r="P76" s="12">
        <v>4.4844999999999997</v>
      </c>
    </row>
    <row r="77" spans="1:16" x14ac:dyDescent="0.35">
      <c r="A77" t="s">
        <v>276</v>
      </c>
      <c r="B77" t="s">
        <v>18</v>
      </c>
      <c r="C77" t="s">
        <v>19</v>
      </c>
      <c r="D77" t="s">
        <v>27</v>
      </c>
      <c r="E77" t="s">
        <v>31</v>
      </c>
      <c r="F77" t="s">
        <v>44</v>
      </c>
      <c r="G77" s="15">
        <v>24.94</v>
      </c>
      <c r="H77">
        <v>9</v>
      </c>
      <c r="I77">
        <v>11.223000000000001</v>
      </c>
      <c r="J77">
        <v>235.68299999999999</v>
      </c>
      <c r="K77" s="1">
        <v>43476</v>
      </c>
      <c r="L77" s="2">
        <v>0.7006944444444444</v>
      </c>
      <c r="M77" t="s">
        <v>33</v>
      </c>
      <c r="N77">
        <v>224.46</v>
      </c>
      <c r="O77">
        <v>4.7619047620000003</v>
      </c>
      <c r="P77" s="12">
        <v>11.223000000000001</v>
      </c>
    </row>
    <row r="78" spans="1:16" x14ac:dyDescent="0.35">
      <c r="A78" t="s">
        <v>277</v>
      </c>
      <c r="B78" t="s">
        <v>18</v>
      </c>
      <c r="C78" t="s">
        <v>19</v>
      </c>
      <c r="D78" t="s">
        <v>27</v>
      </c>
      <c r="E78" t="s">
        <v>31</v>
      </c>
      <c r="F78" t="s">
        <v>22</v>
      </c>
      <c r="G78" s="15">
        <v>59.77</v>
      </c>
      <c r="H78">
        <v>2</v>
      </c>
      <c r="I78">
        <v>5.9770000000000003</v>
      </c>
      <c r="J78">
        <v>125.517</v>
      </c>
      <c r="K78" s="1">
        <v>43535</v>
      </c>
      <c r="L78" s="2">
        <v>0.50069444444444444</v>
      </c>
      <c r="M78" t="s">
        <v>33</v>
      </c>
      <c r="N78">
        <v>119.54</v>
      </c>
      <c r="O78">
        <v>4.7619047620000003</v>
      </c>
      <c r="P78" s="12">
        <v>5.9770000000000003</v>
      </c>
    </row>
    <row r="79" spans="1:16" x14ac:dyDescent="0.35">
      <c r="A79" t="s">
        <v>279</v>
      </c>
      <c r="B79" t="s">
        <v>18</v>
      </c>
      <c r="C79" t="s">
        <v>19</v>
      </c>
      <c r="D79" t="s">
        <v>20</v>
      </c>
      <c r="E79" t="s">
        <v>31</v>
      </c>
      <c r="F79" t="s">
        <v>32</v>
      </c>
      <c r="G79" s="15">
        <v>62.65</v>
      </c>
      <c r="H79">
        <v>4</v>
      </c>
      <c r="I79">
        <v>12.53</v>
      </c>
      <c r="J79">
        <v>263.13</v>
      </c>
      <c r="K79" s="1">
        <v>43470</v>
      </c>
      <c r="L79" s="2">
        <v>0.47569444444444442</v>
      </c>
      <c r="M79" t="s">
        <v>29</v>
      </c>
      <c r="N79">
        <v>250.6</v>
      </c>
      <c r="O79">
        <v>4.7619047620000003</v>
      </c>
      <c r="P79" s="12">
        <v>12.53</v>
      </c>
    </row>
    <row r="80" spans="1:16" x14ac:dyDescent="0.35">
      <c r="A80" t="s">
        <v>281</v>
      </c>
      <c r="B80" t="s">
        <v>18</v>
      </c>
      <c r="C80" t="s">
        <v>19</v>
      </c>
      <c r="D80" t="s">
        <v>20</v>
      </c>
      <c r="E80" t="s">
        <v>31</v>
      </c>
      <c r="F80" t="s">
        <v>32</v>
      </c>
      <c r="G80" s="15">
        <v>47.59</v>
      </c>
      <c r="H80">
        <v>8</v>
      </c>
      <c r="I80">
        <v>19.036000000000001</v>
      </c>
      <c r="J80">
        <v>399.75599999999997</v>
      </c>
      <c r="K80" s="1">
        <v>43466</v>
      </c>
      <c r="L80" s="2">
        <v>0.61597222222222225</v>
      </c>
      <c r="M80" t="s">
        <v>29</v>
      </c>
      <c r="N80">
        <v>380.72</v>
      </c>
      <c r="O80">
        <v>4.7619047620000003</v>
      </c>
      <c r="P80" s="12">
        <v>19.036000000000001</v>
      </c>
    </row>
    <row r="81" spans="1:16" x14ac:dyDescent="0.35">
      <c r="A81" t="s">
        <v>283</v>
      </c>
      <c r="B81" t="s">
        <v>18</v>
      </c>
      <c r="C81" t="s">
        <v>19</v>
      </c>
      <c r="D81" t="s">
        <v>20</v>
      </c>
      <c r="E81" t="s">
        <v>31</v>
      </c>
      <c r="F81" t="s">
        <v>46</v>
      </c>
      <c r="G81" s="15">
        <v>17.940000000000001</v>
      </c>
      <c r="H81">
        <v>5</v>
      </c>
      <c r="I81">
        <v>4.4850000000000003</v>
      </c>
      <c r="J81">
        <v>94.185000000000002</v>
      </c>
      <c r="K81" s="1">
        <v>43488</v>
      </c>
      <c r="L81" s="2">
        <v>0.58611111111111114</v>
      </c>
      <c r="M81" t="s">
        <v>23</v>
      </c>
      <c r="N81">
        <v>89.7</v>
      </c>
      <c r="O81">
        <v>4.7619047620000003</v>
      </c>
      <c r="P81" s="12">
        <v>4.4850000000000003</v>
      </c>
    </row>
    <row r="82" spans="1:16" x14ac:dyDescent="0.35">
      <c r="A82" t="s">
        <v>284</v>
      </c>
      <c r="B82" t="s">
        <v>18</v>
      </c>
      <c r="C82" t="s">
        <v>19</v>
      </c>
      <c r="D82" t="s">
        <v>20</v>
      </c>
      <c r="E82" t="s">
        <v>31</v>
      </c>
      <c r="F82" t="s">
        <v>28</v>
      </c>
      <c r="G82" s="15">
        <v>77.72</v>
      </c>
      <c r="H82">
        <v>4</v>
      </c>
      <c r="I82">
        <v>15.544</v>
      </c>
      <c r="J82">
        <v>326.42399999999998</v>
      </c>
      <c r="K82" s="1">
        <v>43472</v>
      </c>
      <c r="L82" s="2">
        <v>0.6743055555555556</v>
      </c>
      <c r="M82" t="s">
        <v>33</v>
      </c>
      <c r="N82">
        <v>310.88</v>
      </c>
      <c r="O82">
        <v>4.7619047620000003</v>
      </c>
      <c r="P82" s="12">
        <v>15.544</v>
      </c>
    </row>
    <row r="83" spans="1:16" x14ac:dyDescent="0.35">
      <c r="A83" t="s">
        <v>289</v>
      </c>
      <c r="B83" t="s">
        <v>18</v>
      </c>
      <c r="C83" t="s">
        <v>19</v>
      </c>
      <c r="D83" t="s">
        <v>27</v>
      </c>
      <c r="E83" t="s">
        <v>31</v>
      </c>
      <c r="F83" t="s">
        <v>32</v>
      </c>
      <c r="G83" s="15">
        <v>23.75</v>
      </c>
      <c r="H83">
        <v>4</v>
      </c>
      <c r="I83">
        <v>4.75</v>
      </c>
      <c r="J83">
        <v>99.75</v>
      </c>
      <c r="K83" s="1">
        <v>43540</v>
      </c>
      <c r="L83" s="2">
        <v>0.47361111111111115</v>
      </c>
      <c r="M83" t="s">
        <v>29</v>
      </c>
      <c r="N83">
        <v>95</v>
      </c>
      <c r="O83">
        <v>4.7619047620000003</v>
      </c>
      <c r="P83" s="12">
        <v>4.75</v>
      </c>
    </row>
    <row r="84" spans="1:16" x14ac:dyDescent="0.35">
      <c r="A84" t="s">
        <v>290</v>
      </c>
      <c r="B84" t="s">
        <v>18</v>
      </c>
      <c r="C84" t="s">
        <v>19</v>
      </c>
      <c r="D84" t="s">
        <v>20</v>
      </c>
      <c r="E84" t="s">
        <v>31</v>
      </c>
      <c r="F84" t="s">
        <v>32</v>
      </c>
      <c r="G84" s="15">
        <v>58.9</v>
      </c>
      <c r="H84">
        <v>8</v>
      </c>
      <c r="I84">
        <v>23.56</v>
      </c>
      <c r="J84">
        <v>494.76</v>
      </c>
      <c r="K84" s="1">
        <v>43471</v>
      </c>
      <c r="L84" s="2">
        <v>0.47430555555555554</v>
      </c>
      <c r="M84" t="s">
        <v>29</v>
      </c>
      <c r="N84">
        <v>471.2</v>
      </c>
      <c r="O84">
        <v>4.7619047620000003</v>
      </c>
      <c r="P84" s="12">
        <v>23.56</v>
      </c>
    </row>
    <row r="85" spans="1:16" x14ac:dyDescent="0.35">
      <c r="A85" t="s">
        <v>292</v>
      </c>
      <c r="B85" t="s">
        <v>18</v>
      </c>
      <c r="C85" t="s">
        <v>19</v>
      </c>
      <c r="D85" t="s">
        <v>20</v>
      </c>
      <c r="E85" t="s">
        <v>31</v>
      </c>
      <c r="F85" t="s">
        <v>28</v>
      </c>
      <c r="G85" s="15">
        <v>66.349999999999994</v>
      </c>
      <c r="H85">
        <v>1</v>
      </c>
      <c r="I85">
        <v>3.3174999999999999</v>
      </c>
      <c r="J85">
        <v>69.667500000000004</v>
      </c>
      <c r="K85" s="1">
        <v>43496</v>
      </c>
      <c r="L85" s="2">
        <v>0.44861111111111113</v>
      </c>
      <c r="M85" t="s">
        <v>33</v>
      </c>
      <c r="N85">
        <v>66.349999999999994</v>
      </c>
      <c r="O85">
        <v>4.7619047620000003</v>
      </c>
      <c r="P85" s="12">
        <v>3.3174999999999999</v>
      </c>
    </row>
    <row r="86" spans="1:16" x14ac:dyDescent="0.35">
      <c r="A86" t="s">
        <v>293</v>
      </c>
      <c r="B86" t="s">
        <v>18</v>
      </c>
      <c r="C86" t="s">
        <v>19</v>
      </c>
      <c r="D86" t="s">
        <v>20</v>
      </c>
      <c r="E86" t="s">
        <v>31</v>
      </c>
      <c r="F86" t="s">
        <v>32</v>
      </c>
      <c r="G86" s="15">
        <v>25.91</v>
      </c>
      <c r="H86">
        <v>6</v>
      </c>
      <c r="I86">
        <v>7.7729999999999997</v>
      </c>
      <c r="J86">
        <v>163.233</v>
      </c>
      <c r="K86" s="1">
        <v>43501</v>
      </c>
      <c r="L86" s="2">
        <v>0.42777777777777781</v>
      </c>
      <c r="M86" t="s">
        <v>23</v>
      </c>
      <c r="N86">
        <v>155.46</v>
      </c>
      <c r="O86">
        <v>4.7619047620000003</v>
      </c>
      <c r="P86" s="12">
        <v>7.7729999999999997</v>
      </c>
    </row>
    <row r="87" spans="1:16" x14ac:dyDescent="0.35">
      <c r="A87" t="s">
        <v>294</v>
      </c>
      <c r="B87" t="s">
        <v>18</v>
      </c>
      <c r="C87" t="s">
        <v>19</v>
      </c>
      <c r="D87" t="s">
        <v>20</v>
      </c>
      <c r="E87" t="s">
        <v>31</v>
      </c>
      <c r="F87" t="s">
        <v>28</v>
      </c>
      <c r="G87" s="15">
        <v>32.25</v>
      </c>
      <c r="H87">
        <v>4</v>
      </c>
      <c r="I87">
        <v>6.45</v>
      </c>
      <c r="J87">
        <v>135.44999999999999</v>
      </c>
      <c r="K87" s="1">
        <v>43509</v>
      </c>
      <c r="L87" s="2">
        <v>0.52638888888888891</v>
      </c>
      <c r="M87" t="s">
        <v>23</v>
      </c>
      <c r="N87">
        <v>129</v>
      </c>
      <c r="O87">
        <v>4.7619047620000003</v>
      </c>
      <c r="P87" s="12">
        <v>6.45</v>
      </c>
    </row>
    <row r="88" spans="1:16" x14ac:dyDescent="0.35">
      <c r="A88" t="s">
        <v>296</v>
      </c>
      <c r="B88" t="s">
        <v>18</v>
      </c>
      <c r="C88" t="s">
        <v>19</v>
      </c>
      <c r="D88" t="s">
        <v>27</v>
      </c>
      <c r="E88" t="s">
        <v>21</v>
      </c>
      <c r="F88" t="s">
        <v>28</v>
      </c>
      <c r="G88" s="15">
        <v>75.06</v>
      </c>
      <c r="H88">
        <v>9</v>
      </c>
      <c r="I88">
        <v>33.777000000000001</v>
      </c>
      <c r="J88">
        <v>709.31700000000001</v>
      </c>
      <c r="K88" s="1">
        <v>43543</v>
      </c>
      <c r="L88" s="2">
        <v>0.55902777777777779</v>
      </c>
      <c r="M88" t="s">
        <v>23</v>
      </c>
      <c r="N88">
        <v>675.54</v>
      </c>
      <c r="O88">
        <v>4.7619047620000003</v>
      </c>
      <c r="P88" s="12">
        <v>33.777000000000001</v>
      </c>
    </row>
    <row r="89" spans="1:16" x14ac:dyDescent="0.35">
      <c r="A89" t="s">
        <v>299</v>
      </c>
      <c r="B89" t="s">
        <v>18</v>
      </c>
      <c r="C89" t="s">
        <v>19</v>
      </c>
      <c r="D89" t="s">
        <v>20</v>
      </c>
      <c r="E89" t="s">
        <v>21</v>
      </c>
      <c r="F89" t="s">
        <v>36</v>
      </c>
      <c r="G89" s="15">
        <v>22.24</v>
      </c>
      <c r="H89">
        <v>10</v>
      </c>
      <c r="I89">
        <v>11.12</v>
      </c>
      <c r="J89">
        <v>233.52</v>
      </c>
      <c r="K89" s="1">
        <v>43505</v>
      </c>
      <c r="L89" s="2">
        <v>0.45833333333333331</v>
      </c>
      <c r="M89" t="s">
        <v>29</v>
      </c>
      <c r="N89">
        <v>222.4</v>
      </c>
      <c r="O89">
        <v>4.7619047620000003</v>
      </c>
      <c r="P89" s="12">
        <v>11.12</v>
      </c>
    </row>
    <row r="90" spans="1:16" x14ac:dyDescent="0.35">
      <c r="A90" t="s">
        <v>301</v>
      </c>
      <c r="B90" t="s">
        <v>18</v>
      </c>
      <c r="C90" t="s">
        <v>19</v>
      </c>
      <c r="D90" t="s">
        <v>20</v>
      </c>
      <c r="E90" t="s">
        <v>21</v>
      </c>
      <c r="F90" t="s">
        <v>36</v>
      </c>
      <c r="G90" s="15">
        <v>98.4</v>
      </c>
      <c r="H90">
        <v>7</v>
      </c>
      <c r="I90">
        <v>34.44</v>
      </c>
      <c r="J90">
        <v>723.24</v>
      </c>
      <c r="K90" s="1">
        <v>43536</v>
      </c>
      <c r="L90" s="2">
        <v>0.52986111111111112</v>
      </c>
      <c r="M90" t="s">
        <v>33</v>
      </c>
      <c r="N90">
        <v>688.8</v>
      </c>
      <c r="O90">
        <v>4.7619047620000003</v>
      </c>
      <c r="P90" s="12">
        <v>34.44</v>
      </c>
    </row>
    <row r="91" spans="1:16" x14ac:dyDescent="0.35">
      <c r="A91" t="s">
        <v>304</v>
      </c>
      <c r="B91" t="s">
        <v>18</v>
      </c>
      <c r="C91" t="s">
        <v>19</v>
      </c>
      <c r="D91" t="s">
        <v>20</v>
      </c>
      <c r="E91" t="s">
        <v>31</v>
      </c>
      <c r="F91" t="s">
        <v>32</v>
      </c>
      <c r="G91" s="15">
        <v>70.739999999999995</v>
      </c>
      <c r="H91">
        <v>4</v>
      </c>
      <c r="I91">
        <v>14.148</v>
      </c>
      <c r="J91">
        <v>297.108</v>
      </c>
      <c r="K91" s="1">
        <v>43470</v>
      </c>
      <c r="L91" s="2">
        <v>0.67013888888888884</v>
      </c>
      <c r="M91" t="s">
        <v>33</v>
      </c>
      <c r="N91">
        <v>282.95999999999998</v>
      </c>
      <c r="O91">
        <v>4.7619047620000003</v>
      </c>
      <c r="P91" s="12">
        <v>14.148</v>
      </c>
    </row>
    <row r="92" spans="1:16" x14ac:dyDescent="0.35">
      <c r="A92" t="s">
        <v>305</v>
      </c>
      <c r="B92" t="s">
        <v>18</v>
      </c>
      <c r="C92" t="s">
        <v>19</v>
      </c>
      <c r="D92" t="s">
        <v>20</v>
      </c>
      <c r="E92" t="s">
        <v>21</v>
      </c>
      <c r="F92" t="s">
        <v>32</v>
      </c>
      <c r="G92" s="15">
        <v>35.54</v>
      </c>
      <c r="H92">
        <v>10</v>
      </c>
      <c r="I92">
        <v>17.77</v>
      </c>
      <c r="J92">
        <v>373.17</v>
      </c>
      <c r="K92" s="1">
        <v>43469</v>
      </c>
      <c r="L92" s="2">
        <v>0.56527777777777777</v>
      </c>
      <c r="M92" t="s">
        <v>23</v>
      </c>
      <c r="N92">
        <v>355.4</v>
      </c>
      <c r="O92">
        <v>4.7619047620000003</v>
      </c>
      <c r="P92" s="12">
        <v>17.77</v>
      </c>
    </row>
    <row r="93" spans="1:16" x14ac:dyDescent="0.35">
      <c r="A93" t="s">
        <v>308</v>
      </c>
      <c r="B93" t="s">
        <v>18</v>
      </c>
      <c r="C93" t="s">
        <v>19</v>
      </c>
      <c r="D93" t="s">
        <v>20</v>
      </c>
      <c r="E93" t="s">
        <v>21</v>
      </c>
      <c r="F93" t="s">
        <v>32</v>
      </c>
      <c r="G93" s="15">
        <v>21.54</v>
      </c>
      <c r="H93">
        <v>9</v>
      </c>
      <c r="I93">
        <v>9.6929999999999996</v>
      </c>
      <c r="J93">
        <v>203.553</v>
      </c>
      <c r="K93" s="1">
        <v>43472</v>
      </c>
      <c r="L93" s="2">
        <v>0.48888888888888887</v>
      </c>
      <c r="M93" t="s">
        <v>33</v>
      </c>
      <c r="N93">
        <v>193.86</v>
      </c>
      <c r="O93">
        <v>4.7619047620000003</v>
      </c>
      <c r="P93" s="12">
        <v>9.6929999999999996</v>
      </c>
    </row>
    <row r="94" spans="1:16" x14ac:dyDescent="0.35">
      <c r="A94" t="s">
        <v>309</v>
      </c>
      <c r="B94" t="s">
        <v>18</v>
      </c>
      <c r="C94" t="s">
        <v>19</v>
      </c>
      <c r="D94" t="s">
        <v>27</v>
      </c>
      <c r="E94" t="s">
        <v>21</v>
      </c>
      <c r="F94" t="s">
        <v>32</v>
      </c>
      <c r="G94" s="15">
        <v>12.03</v>
      </c>
      <c r="H94">
        <v>2</v>
      </c>
      <c r="I94">
        <v>1.2030000000000001</v>
      </c>
      <c r="J94">
        <v>25.263000000000002</v>
      </c>
      <c r="K94" s="1">
        <v>43492</v>
      </c>
      <c r="L94" s="2">
        <v>0.66041666666666665</v>
      </c>
      <c r="M94" t="s">
        <v>29</v>
      </c>
      <c r="N94">
        <v>24.06</v>
      </c>
      <c r="O94">
        <v>4.7619047620000003</v>
      </c>
      <c r="P94" s="12">
        <v>1.2030000000000001</v>
      </c>
    </row>
    <row r="95" spans="1:16" x14ac:dyDescent="0.35">
      <c r="A95" t="s">
        <v>315</v>
      </c>
      <c r="B95" t="s">
        <v>18</v>
      </c>
      <c r="C95" t="s">
        <v>19</v>
      </c>
      <c r="D95" t="s">
        <v>20</v>
      </c>
      <c r="E95" t="s">
        <v>31</v>
      </c>
      <c r="F95" t="s">
        <v>36</v>
      </c>
      <c r="G95" s="15">
        <v>44.02</v>
      </c>
      <c r="H95">
        <v>10</v>
      </c>
      <c r="I95">
        <v>22.01</v>
      </c>
      <c r="J95">
        <v>462.21</v>
      </c>
      <c r="K95" s="1">
        <v>43544</v>
      </c>
      <c r="L95" s="2">
        <v>0.83124999999999993</v>
      </c>
      <c r="M95" t="s">
        <v>33</v>
      </c>
      <c r="N95">
        <v>440.2</v>
      </c>
      <c r="O95">
        <v>4.7619047620000003</v>
      </c>
      <c r="P95" s="12">
        <v>22.01</v>
      </c>
    </row>
    <row r="96" spans="1:16" x14ac:dyDescent="0.35">
      <c r="A96" t="s">
        <v>316</v>
      </c>
      <c r="B96" t="s">
        <v>18</v>
      </c>
      <c r="C96" t="s">
        <v>19</v>
      </c>
      <c r="D96" t="s">
        <v>27</v>
      </c>
      <c r="E96" t="s">
        <v>21</v>
      </c>
      <c r="F96" t="s">
        <v>32</v>
      </c>
      <c r="G96" s="15">
        <v>69.959999999999994</v>
      </c>
      <c r="H96">
        <v>8</v>
      </c>
      <c r="I96">
        <v>27.984000000000002</v>
      </c>
      <c r="J96">
        <v>587.66399999999999</v>
      </c>
      <c r="K96" s="1">
        <v>43511</v>
      </c>
      <c r="L96" s="2">
        <v>0.7090277777777777</v>
      </c>
      <c r="M96" t="s">
        <v>33</v>
      </c>
      <c r="N96">
        <v>559.67999999999995</v>
      </c>
      <c r="O96">
        <v>4.7619047620000003</v>
      </c>
      <c r="P96" s="12">
        <v>27.984000000000002</v>
      </c>
    </row>
    <row r="97" spans="1:16" x14ac:dyDescent="0.35">
      <c r="A97" t="s">
        <v>318</v>
      </c>
      <c r="B97" t="s">
        <v>18</v>
      </c>
      <c r="C97" t="s">
        <v>19</v>
      </c>
      <c r="D97" t="s">
        <v>27</v>
      </c>
      <c r="E97" t="s">
        <v>21</v>
      </c>
      <c r="F97" t="s">
        <v>36</v>
      </c>
      <c r="G97" s="15">
        <v>15.34</v>
      </c>
      <c r="H97">
        <v>1</v>
      </c>
      <c r="I97">
        <v>0.76700000000000002</v>
      </c>
      <c r="J97">
        <v>16.106999999999999</v>
      </c>
      <c r="K97" s="1">
        <v>43471</v>
      </c>
      <c r="L97" s="2">
        <v>0.46458333333333335</v>
      </c>
      <c r="M97" t="s">
        <v>29</v>
      </c>
      <c r="N97">
        <v>15.34</v>
      </c>
      <c r="O97">
        <v>4.7619047620000003</v>
      </c>
      <c r="P97" s="12">
        <v>0.76700000000000002</v>
      </c>
    </row>
    <row r="98" spans="1:16" x14ac:dyDescent="0.35">
      <c r="A98" t="s">
        <v>319</v>
      </c>
      <c r="B98" t="s">
        <v>18</v>
      </c>
      <c r="C98" t="s">
        <v>19</v>
      </c>
      <c r="D98" t="s">
        <v>20</v>
      </c>
      <c r="E98" t="s">
        <v>31</v>
      </c>
      <c r="F98" t="s">
        <v>22</v>
      </c>
      <c r="G98" s="15">
        <v>99.83</v>
      </c>
      <c r="H98">
        <v>6</v>
      </c>
      <c r="I98">
        <v>29.949000000000002</v>
      </c>
      <c r="J98">
        <v>628.92899999999997</v>
      </c>
      <c r="K98" s="1">
        <v>43528</v>
      </c>
      <c r="L98" s="2">
        <v>0.62638888888888888</v>
      </c>
      <c r="M98" t="s">
        <v>23</v>
      </c>
      <c r="N98">
        <v>598.98</v>
      </c>
      <c r="O98">
        <v>4.7619047620000003</v>
      </c>
      <c r="P98" s="12">
        <v>29.949000000000002</v>
      </c>
    </row>
    <row r="99" spans="1:16" x14ac:dyDescent="0.35">
      <c r="A99" t="s">
        <v>320</v>
      </c>
      <c r="B99" t="s">
        <v>18</v>
      </c>
      <c r="C99" t="s">
        <v>19</v>
      </c>
      <c r="D99" t="s">
        <v>20</v>
      </c>
      <c r="E99" t="s">
        <v>21</v>
      </c>
      <c r="F99" t="s">
        <v>22</v>
      </c>
      <c r="G99" s="15">
        <v>47.67</v>
      </c>
      <c r="H99">
        <v>4</v>
      </c>
      <c r="I99">
        <v>9.5340000000000007</v>
      </c>
      <c r="J99">
        <v>200.214</v>
      </c>
      <c r="K99" s="1">
        <v>43536</v>
      </c>
      <c r="L99" s="2">
        <v>0.59791666666666665</v>
      </c>
      <c r="M99" t="s">
        <v>29</v>
      </c>
      <c r="N99">
        <v>190.68</v>
      </c>
      <c r="O99">
        <v>4.7619047620000003</v>
      </c>
      <c r="P99" s="12">
        <v>9.5340000000000007</v>
      </c>
    </row>
    <row r="100" spans="1:16" x14ac:dyDescent="0.35">
      <c r="A100" t="s">
        <v>325</v>
      </c>
      <c r="B100" t="s">
        <v>18</v>
      </c>
      <c r="C100" t="s">
        <v>19</v>
      </c>
      <c r="D100" t="s">
        <v>20</v>
      </c>
      <c r="E100" t="s">
        <v>21</v>
      </c>
      <c r="F100" t="s">
        <v>32</v>
      </c>
      <c r="G100" s="15">
        <v>94.88</v>
      </c>
      <c r="H100">
        <v>7</v>
      </c>
      <c r="I100">
        <v>33.207999999999998</v>
      </c>
      <c r="J100">
        <v>697.36800000000005</v>
      </c>
      <c r="K100" s="1">
        <v>43499</v>
      </c>
      <c r="L100" s="2">
        <v>0.60972222222222217</v>
      </c>
      <c r="M100" t="s">
        <v>29</v>
      </c>
      <c r="N100">
        <v>664.16</v>
      </c>
      <c r="O100">
        <v>4.7619047620000003</v>
      </c>
      <c r="P100" s="12">
        <v>33.207999999999998</v>
      </c>
    </row>
    <row r="101" spans="1:16" x14ac:dyDescent="0.35">
      <c r="A101" t="s">
        <v>328</v>
      </c>
      <c r="B101" t="s">
        <v>18</v>
      </c>
      <c r="C101" t="s">
        <v>19</v>
      </c>
      <c r="D101" t="s">
        <v>20</v>
      </c>
      <c r="E101" t="s">
        <v>21</v>
      </c>
      <c r="F101" t="s">
        <v>28</v>
      </c>
      <c r="G101" s="15">
        <v>62.48</v>
      </c>
      <c r="H101">
        <v>1</v>
      </c>
      <c r="I101">
        <v>3.1240000000000001</v>
      </c>
      <c r="J101">
        <v>65.603999999999999</v>
      </c>
      <c r="K101" s="1">
        <v>43514</v>
      </c>
      <c r="L101" s="2">
        <v>0.8534722222222223</v>
      </c>
      <c r="M101" t="s">
        <v>29</v>
      </c>
      <c r="N101">
        <v>62.48</v>
      </c>
      <c r="O101">
        <v>4.7619047620000003</v>
      </c>
      <c r="P101" s="12">
        <v>3.1240000000000001</v>
      </c>
    </row>
    <row r="102" spans="1:16" x14ac:dyDescent="0.35">
      <c r="A102" t="s">
        <v>329</v>
      </c>
      <c r="B102" t="s">
        <v>18</v>
      </c>
      <c r="C102" t="s">
        <v>19</v>
      </c>
      <c r="D102" t="s">
        <v>20</v>
      </c>
      <c r="E102" t="s">
        <v>21</v>
      </c>
      <c r="F102" t="s">
        <v>44</v>
      </c>
      <c r="G102" s="15">
        <v>36.36</v>
      </c>
      <c r="H102">
        <v>2</v>
      </c>
      <c r="I102">
        <v>3.6360000000000001</v>
      </c>
      <c r="J102">
        <v>76.355999999999995</v>
      </c>
      <c r="K102" s="1">
        <v>43486</v>
      </c>
      <c r="L102" s="2">
        <v>0.41666666666666669</v>
      </c>
      <c r="M102" t="s">
        <v>29</v>
      </c>
      <c r="N102">
        <v>72.72</v>
      </c>
      <c r="O102">
        <v>4.7619047620000003</v>
      </c>
      <c r="P102" s="12">
        <v>3.6360000000000001</v>
      </c>
    </row>
    <row r="103" spans="1:16" x14ac:dyDescent="0.35">
      <c r="A103" t="s">
        <v>333</v>
      </c>
      <c r="B103" t="s">
        <v>18</v>
      </c>
      <c r="C103" t="s">
        <v>19</v>
      </c>
      <c r="D103" t="s">
        <v>20</v>
      </c>
      <c r="E103" t="s">
        <v>31</v>
      </c>
      <c r="F103" t="s">
        <v>32</v>
      </c>
      <c r="G103" s="15">
        <v>78.38</v>
      </c>
      <c r="H103">
        <v>6</v>
      </c>
      <c r="I103">
        <v>23.513999999999999</v>
      </c>
      <c r="J103">
        <v>493.79399999999998</v>
      </c>
      <c r="K103" s="1">
        <v>43475</v>
      </c>
      <c r="L103" s="2">
        <v>0.59444444444444444</v>
      </c>
      <c r="M103" t="s">
        <v>23</v>
      </c>
      <c r="N103">
        <v>470.28</v>
      </c>
      <c r="O103">
        <v>4.7619047620000003</v>
      </c>
      <c r="P103" s="12">
        <v>23.513999999999999</v>
      </c>
    </row>
    <row r="104" spans="1:16" x14ac:dyDescent="0.35">
      <c r="A104" t="s">
        <v>334</v>
      </c>
      <c r="B104" t="s">
        <v>18</v>
      </c>
      <c r="C104" t="s">
        <v>19</v>
      </c>
      <c r="D104" t="s">
        <v>20</v>
      </c>
      <c r="E104" t="s">
        <v>31</v>
      </c>
      <c r="F104" t="s">
        <v>32</v>
      </c>
      <c r="G104" s="15">
        <v>60.01</v>
      </c>
      <c r="H104">
        <v>4</v>
      </c>
      <c r="I104">
        <v>12.002000000000001</v>
      </c>
      <c r="J104">
        <v>252.042</v>
      </c>
      <c r="K104" s="1">
        <v>43490</v>
      </c>
      <c r="L104" s="2">
        <v>0.66249999999999998</v>
      </c>
      <c r="M104" t="s">
        <v>29</v>
      </c>
      <c r="N104">
        <v>240.04</v>
      </c>
      <c r="O104">
        <v>4.7619047620000003</v>
      </c>
      <c r="P104" s="12">
        <v>12.002000000000001</v>
      </c>
    </row>
    <row r="105" spans="1:16" x14ac:dyDescent="0.35">
      <c r="A105" t="s">
        <v>339</v>
      </c>
      <c r="B105" t="s">
        <v>18</v>
      </c>
      <c r="C105" t="s">
        <v>19</v>
      </c>
      <c r="D105" t="s">
        <v>27</v>
      </c>
      <c r="E105" t="s">
        <v>21</v>
      </c>
      <c r="F105" t="s">
        <v>28</v>
      </c>
      <c r="G105" s="15">
        <v>51.19</v>
      </c>
      <c r="H105">
        <v>4</v>
      </c>
      <c r="I105">
        <v>10.238</v>
      </c>
      <c r="J105">
        <v>214.99799999999999</v>
      </c>
      <c r="K105" s="1">
        <v>43542</v>
      </c>
      <c r="L105" s="2">
        <v>0.71875</v>
      </c>
      <c r="M105" t="s">
        <v>33</v>
      </c>
      <c r="N105">
        <v>204.76</v>
      </c>
      <c r="O105">
        <v>4.7619047620000003</v>
      </c>
      <c r="P105" s="12">
        <v>10.238</v>
      </c>
    </row>
    <row r="106" spans="1:16" x14ac:dyDescent="0.35">
      <c r="A106" t="s">
        <v>341</v>
      </c>
      <c r="B106" t="s">
        <v>18</v>
      </c>
      <c r="C106" t="s">
        <v>19</v>
      </c>
      <c r="D106" t="s">
        <v>20</v>
      </c>
      <c r="E106" t="s">
        <v>31</v>
      </c>
      <c r="F106" t="s">
        <v>28</v>
      </c>
      <c r="G106" s="15">
        <v>72.2</v>
      </c>
      <c r="H106">
        <v>7</v>
      </c>
      <c r="I106">
        <v>25.27</v>
      </c>
      <c r="J106">
        <v>530.66999999999996</v>
      </c>
      <c r="K106" s="1">
        <v>43550</v>
      </c>
      <c r="L106" s="2">
        <v>0.84305555555555556</v>
      </c>
      <c r="M106" t="s">
        <v>23</v>
      </c>
      <c r="N106">
        <v>505.4</v>
      </c>
      <c r="O106">
        <v>4.7619047620000003</v>
      </c>
      <c r="P106" s="12">
        <v>25.27</v>
      </c>
    </row>
    <row r="107" spans="1:16" x14ac:dyDescent="0.35">
      <c r="A107" t="s">
        <v>342</v>
      </c>
      <c r="B107" t="s">
        <v>18</v>
      </c>
      <c r="C107" t="s">
        <v>19</v>
      </c>
      <c r="D107" t="s">
        <v>27</v>
      </c>
      <c r="E107" t="s">
        <v>21</v>
      </c>
      <c r="F107" t="s">
        <v>36</v>
      </c>
      <c r="G107" s="15">
        <v>40.229999999999997</v>
      </c>
      <c r="H107">
        <v>7</v>
      </c>
      <c r="I107">
        <v>14.080500000000001</v>
      </c>
      <c r="J107">
        <v>295.69049999999999</v>
      </c>
      <c r="K107" s="1">
        <v>43554</v>
      </c>
      <c r="L107" s="2">
        <v>0.55694444444444446</v>
      </c>
      <c r="M107" t="s">
        <v>29</v>
      </c>
      <c r="N107">
        <v>281.61</v>
      </c>
      <c r="O107">
        <v>4.7619047620000003</v>
      </c>
      <c r="P107" s="12">
        <v>14.080500000000001</v>
      </c>
    </row>
    <row r="108" spans="1:16" x14ac:dyDescent="0.35">
      <c r="A108" t="s">
        <v>343</v>
      </c>
      <c r="B108" t="s">
        <v>18</v>
      </c>
      <c r="C108" t="s">
        <v>19</v>
      </c>
      <c r="D108" t="s">
        <v>20</v>
      </c>
      <c r="E108" t="s">
        <v>21</v>
      </c>
      <c r="F108" t="s">
        <v>32</v>
      </c>
      <c r="G108" s="15">
        <v>88.79</v>
      </c>
      <c r="H108">
        <v>8</v>
      </c>
      <c r="I108">
        <v>35.515999999999998</v>
      </c>
      <c r="J108">
        <v>745.83600000000001</v>
      </c>
      <c r="K108" s="1">
        <v>43513</v>
      </c>
      <c r="L108" s="2">
        <v>0.71458333333333324</v>
      </c>
      <c r="M108" t="s">
        <v>29</v>
      </c>
      <c r="N108">
        <v>710.32</v>
      </c>
      <c r="O108">
        <v>4.7619047620000003</v>
      </c>
      <c r="P108" s="12">
        <v>35.515999999999998</v>
      </c>
    </row>
    <row r="109" spans="1:16" x14ac:dyDescent="0.35">
      <c r="A109" t="s">
        <v>344</v>
      </c>
      <c r="B109" t="s">
        <v>18</v>
      </c>
      <c r="C109" t="s">
        <v>19</v>
      </c>
      <c r="D109" t="s">
        <v>20</v>
      </c>
      <c r="E109" t="s">
        <v>21</v>
      </c>
      <c r="F109" t="s">
        <v>28</v>
      </c>
      <c r="G109" s="15">
        <v>26.48</v>
      </c>
      <c r="H109">
        <v>3</v>
      </c>
      <c r="I109">
        <v>3.972</v>
      </c>
      <c r="J109">
        <v>83.412000000000006</v>
      </c>
      <c r="K109" s="1">
        <v>43545</v>
      </c>
      <c r="L109" s="2">
        <v>0.44444444444444442</v>
      </c>
      <c r="M109" t="s">
        <v>23</v>
      </c>
      <c r="N109">
        <v>79.44</v>
      </c>
      <c r="O109">
        <v>4.7619047620000003</v>
      </c>
      <c r="P109" s="12">
        <v>3.972</v>
      </c>
    </row>
    <row r="110" spans="1:16" x14ac:dyDescent="0.35">
      <c r="A110" t="s">
        <v>345</v>
      </c>
      <c r="B110" t="s">
        <v>18</v>
      </c>
      <c r="C110" t="s">
        <v>19</v>
      </c>
      <c r="D110" t="s">
        <v>27</v>
      </c>
      <c r="E110" t="s">
        <v>21</v>
      </c>
      <c r="F110" t="s">
        <v>46</v>
      </c>
      <c r="G110" s="15">
        <v>81.91</v>
      </c>
      <c r="H110">
        <v>2</v>
      </c>
      <c r="I110">
        <v>8.1910000000000007</v>
      </c>
      <c r="J110">
        <v>172.011</v>
      </c>
      <c r="K110" s="1">
        <v>43529</v>
      </c>
      <c r="L110" s="2">
        <v>0.73819444444444438</v>
      </c>
      <c r="M110" t="s">
        <v>29</v>
      </c>
      <c r="N110">
        <v>163.82</v>
      </c>
      <c r="O110">
        <v>4.7619047620000003</v>
      </c>
      <c r="P110" s="12">
        <v>8.1910000000000007</v>
      </c>
    </row>
    <row r="111" spans="1:16" x14ac:dyDescent="0.35">
      <c r="A111" t="s">
        <v>348</v>
      </c>
      <c r="B111" t="s">
        <v>18</v>
      </c>
      <c r="C111" t="s">
        <v>19</v>
      </c>
      <c r="D111" t="s">
        <v>20</v>
      </c>
      <c r="E111" t="s">
        <v>21</v>
      </c>
      <c r="F111" t="s">
        <v>44</v>
      </c>
      <c r="G111" s="15">
        <v>14.23</v>
      </c>
      <c r="H111">
        <v>5</v>
      </c>
      <c r="I111">
        <v>3.5575000000000001</v>
      </c>
      <c r="J111">
        <v>74.707499999999996</v>
      </c>
      <c r="K111" s="1">
        <v>43497</v>
      </c>
      <c r="L111" s="2">
        <v>0.42222222222222222</v>
      </c>
      <c r="M111" t="s">
        <v>33</v>
      </c>
      <c r="N111">
        <v>71.150000000000006</v>
      </c>
      <c r="O111">
        <v>4.7619047620000003</v>
      </c>
      <c r="P111" s="12">
        <v>3.5575000000000001</v>
      </c>
    </row>
    <row r="112" spans="1:16" x14ac:dyDescent="0.35">
      <c r="A112" t="s">
        <v>349</v>
      </c>
      <c r="B112" t="s">
        <v>18</v>
      </c>
      <c r="C112" t="s">
        <v>19</v>
      </c>
      <c r="D112" t="s">
        <v>20</v>
      </c>
      <c r="E112" t="s">
        <v>21</v>
      </c>
      <c r="F112" t="s">
        <v>22</v>
      </c>
      <c r="G112" s="15">
        <v>15.55</v>
      </c>
      <c r="H112">
        <v>9</v>
      </c>
      <c r="I112">
        <v>6.9974999999999996</v>
      </c>
      <c r="J112">
        <v>146.94749999999999</v>
      </c>
      <c r="K112" s="1">
        <v>43531</v>
      </c>
      <c r="L112" s="2">
        <v>0.54999999999999993</v>
      </c>
      <c r="M112" t="s">
        <v>29</v>
      </c>
      <c r="N112">
        <v>139.94999999999999</v>
      </c>
      <c r="O112">
        <v>4.7619047620000003</v>
      </c>
      <c r="P112" s="12">
        <v>6.9974999999999996</v>
      </c>
    </row>
    <row r="113" spans="1:16" x14ac:dyDescent="0.35">
      <c r="A113" t="s">
        <v>358</v>
      </c>
      <c r="B113" t="s">
        <v>18</v>
      </c>
      <c r="C113" t="s">
        <v>19</v>
      </c>
      <c r="D113" t="s">
        <v>27</v>
      </c>
      <c r="E113" t="s">
        <v>31</v>
      </c>
      <c r="F113" t="s">
        <v>22</v>
      </c>
      <c r="G113" s="15">
        <v>15.26</v>
      </c>
      <c r="H113">
        <v>6</v>
      </c>
      <c r="I113">
        <v>4.5780000000000003</v>
      </c>
      <c r="J113">
        <v>96.138000000000005</v>
      </c>
      <c r="K113" s="1">
        <v>43511</v>
      </c>
      <c r="L113" s="2">
        <v>0.75208333333333333</v>
      </c>
      <c r="M113" t="s">
        <v>23</v>
      </c>
      <c r="N113">
        <v>91.56</v>
      </c>
      <c r="O113">
        <v>4.7619047620000003</v>
      </c>
      <c r="P113" s="12">
        <v>4.5780000000000003</v>
      </c>
    </row>
    <row r="114" spans="1:16" x14ac:dyDescent="0.35">
      <c r="A114" t="s">
        <v>359</v>
      </c>
      <c r="B114" t="s">
        <v>18</v>
      </c>
      <c r="C114" t="s">
        <v>19</v>
      </c>
      <c r="D114" t="s">
        <v>27</v>
      </c>
      <c r="E114" t="s">
        <v>21</v>
      </c>
      <c r="F114" t="s">
        <v>46</v>
      </c>
      <c r="G114" s="15">
        <v>61.77</v>
      </c>
      <c r="H114">
        <v>5</v>
      </c>
      <c r="I114">
        <v>15.442500000000001</v>
      </c>
      <c r="J114">
        <v>324.29250000000002</v>
      </c>
      <c r="K114" s="1">
        <v>43532</v>
      </c>
      <c r="L114" s="2">
        <v>0.55625000000000002</v>
      </c>
      <c r="M114" t="s">
        <v>29</v>
      </c>
      <c r="N114">
        <v>308.85000000000002</v>
      </c>
      <c r="O114">
        <v>4.7619047620000003</v>
      </c>
      <c r="P114" s="12">
        <v>15.442500000000001</v>
      </c>
    </row>
    <row r="115" spans="1:16" x14ac:dyDescent="0.35">
      <c r="A115" t="s">
        <v>360</v>
      </c>
      <c r="B115" t="s">
        <v>18</v>
      </c>
      <c r="C115" t="s">
        <v>19</v>
      </c>
      <c r="D115" t="s">
        <v>27</v>
      </c>
      <c r="E115" t="s">
        <v>31</v>
      </c>
      <c r="F115" t="s">
        <v>32</v>
      </c>
      <c r="G115" s="15">
        <v>21.52</v>
      </c>
      <c r="H115">
        <v>6</v>
      </c>
      <c r="I115">
        <v>6.4560000000000004</v>
      </c>
      <c r="J115">
        <v>135.57599999999999</v>
      </c>
      <c r="K115" s="1">
        <v>43482</v>
      </c>
      <c r="L115" s="2">
        <v>0.53333333333333333</v>
      </c>
      <c r="M115" t="s">
        <v>33</v>
      </c>
      <c r="N115">
        <v>129.12</v>
      </c>
      <c r="O115">
        <v>4.7619047620000003</v>
      </c>
      <c r="P115" s="12">
        <v>6.4560000000000004</v>
      </c>
    </row>
    <row r="116" spans="1:16" x14ac:dyDescent="0.35">
      <c r="A116" t="s">
        <v>362</v>
      </c>
      <c r="B116" t="s">
        <v>18</v>
      </c>
      <c r="C116" t="s">
        <v>19</v>
      </c>
      <c r="D116" t="s">
        <v>20</v>
      </c>
      <c r="E116" t="s">
        <v>31</v>
      </c>
      <c r="F116" t="s">
        <v>44</v>
      </c>
      <c r="G116" s="15">
        <v>99.78</v>
      </c>
      <c r="H116">
        <v>5</v>
      </c>
      <c r="I116">
        <v>24.945</v>
      </c>
      <c r="J116">
        <v>523.84500000000003</v>
      </c>
      <c r="K116" s="1">
        <v>43533</v>
      </c>
      <c r="L116" s="2">
        <v>0.79791666666666661</v>
      </c>
      <c r="M116" t="s">
        <v>29</v>
      </c>
      <c r="N116">
        <v>498.9</v>
      </c>
      <c r="O116">
        <v>4.7619047620000003</v>
      </c>
      <c r="P116" s="12">
        <v>24.945</v>
      </c>
    </row>
    <row r="117" spans="1:16" x14ac:dyDescent="0.35">
      <c r="A117" t="s">
        <v>365</v>
      </c>
      <c r="B117" t="s">
        <v>18</v>
      </c>
      <c r="C117" t="s">
        <v>19</v>
      </c>
      <c r="D117" t="s">
        <v>20</v>
      </c>
      <c r="E117" t="s">
        <v>31</v>
      </c>
      <c r="F117" t="s">
        <v>28</v>
      </c>
      <c r="G117" s="15">
        <v>36.36</v>
      </c>
      <c r="H117">
        <v>4</v>
      </c>
      <c r="I117">
        <v>7.2720000000000002</v>
      </c>
      <c r="J117">
        <v>152.71199999999999</v>
      </c>
      <c r="K117" s="1">
        <v>43549</v>
      </c>
      <c r="L117" s="2">
        <v>0.54652777777777783</v>
      </c>
      <c r="M117" t="s">
        <v>29</v>
      </c>
      <c r="N117">
        <v>145.44</v>
      </c>
      <c r="O117">
        <v>4.7619047620000003</v>
      </c>
      <c r="P117" s="12">
        <v>7.2720000000000002</v>
      </c>
    </row>
    <row r="118" spans="1:16" x14ac:dyDescent="0.35">
      <c r="A118" t="s">
        <v>367</v>
      </c>
      <c r="B118" t="s">
        <v>18</v>
      </c>
      <c r="C118" t="s">
        <v>19</v>
      </c>
      <c r="D118" t="s">
        <v>27</v>
      </c>
      <c r="E118" t="s">
        <v>31</v>
      </c>
      <c r="F118" t="s">
        <v>44</v>
      </c>
      <c r="G118" s="15">
        <v>32.9</v>
      </c>
      <c r="H118">
        <v>3</v>
      </c>
      <c r="I118">
        <v>4.9349999999999996</v>
      </c>
      <c r="J118">
        <v>103.63500000000001</v>
      </c>
      <c r="K118" s="1">
        <v>43513</v>
      </c>
      <c r="L118" s="2">
        <v>0.7270833333333333</v>
      </c>
      <c r="M118" t="s">
        <v>33</v>
      </c>
      <c r="N118">
        <v>98.7</v>
      </c>
      <c r="O118">
        <v>4.7619047620000003</v>
      </c>
      <c r="P118" s="12">
        <v>4.9349999999999996</v>
      </c>
    </row>
    <row r="119" spans="1:16" x14ac:dyDescent="0.35">
      <c r="A119" t="s">
        <v>368</v>
      </c>
      <c r="B119" t="s">
        <v>18</v>
      </c>
      <c r="C119" t="s">
        <v>19</v>
      </c>
      <c r="D119" t="s">
        <v>27</v>
      </c>
      <c r="E119" t="s">
        <v>31</v>
      </c>
      <c r="F119" t="s">
        <v>46</v>
      </c>
      <c r="G119" s="15">
        <v>77.02</v>
      </c>
      <c r="H119">
        <v>5</v>
      </c>
      <c r="I119">
        <v>19.254999999999999</v>
      </c>
      <c r="J119">
        <v>404.35500000000002</v>
      </c>
      <c r="K119" s="1">
        <v>43499</v>
      </c>
      <c r="L119" s="2">
        <v>0.66597222222222219</v>
      </c>
      <c r="M119" t="s">
        <v>29</v>
      </c>
      <c r="N119">
        <v>385.1</v>
      </c>
      <c r="O119">
        <v>4.7619047620000003</v>
      </c>
      <c r="P119" s="12">
        <v>19.254999999999999</v>
      </c>
    </row>
    <row r="120" spans="1:16" x14ac:dyDescent="0.35">
      <c r="A120" t="s">
        <v>369</v>
      </c>
      <c r="B120" t="s">
        <v>18</v>
      </c>
      <c r="C120" t="s">
        <v>19</v>
      </c>
      <c r="D120" t="s">
        <v>20</v>
      </c>
      <c r="E120" t="s">
        <v>31</v>
      </c>
      <c r="F120" t="s">
        <v>44</v>
      </c>
      <c r="G120" s="15">
        <v>23.48</v>
      </c>
      <c r="H120">
        <v>2</v>
      </c>
      <c r="I120">
        <v>2.3479999999999999</v>
      </c>
      <c r="J120">
        <v>49.308</v>
      </c>
      <c r="K120" s="1">
        <v>43538</v>
      </c>
      <c r="L120" s="2">
        <v>0.47291666666666665</v>
      </c>
      <c r="M120" t="s">
        <v>33</v>
      </c>
      <c r="N120">
        <v>46.96</v>
      </c>
      <c r="O120">
        <v>4.7619047620000003</v>
      </c>
      <c r="P120" s="12">
        <v>2.3479999999999999</v>
      </c>
    </row>
    <row r="121" spans="1:16" x14ac:dyDescent="0.35">
      <c r="A121" t="s">
        <v>371</v>
      </c>
      <c r="B121" t="s">
        <v>18</v>
      </c>
      <c r="C121" t="s">
        <v>19</v>
      </c>
      <c r="D121" t="s">
        <v>20</v>
      </c>
      <c r="E121" t="s">
        <v>21</v>
      </c>
      <c r="F121" t="s">
        <v>28</v>
      </c>
      <c r="G121" s="15">
        <v>28.45</v>
      </c>
      <c r="H121">
        <v>5</v>
      </c>
      <c r="I121">
        <v>7.1124999999999998</v>
      </c>
      <c r="J121">
        <v>149.36250000000001</v>
      </c>
      <c r="K121" s="1">
        <v>43545</v>
      </c>
      <c r="L121" s="2">
        <v>0.4284722222222222</v>
      </c>
      <c r="M121" t="s">
        <v>33</v>
      </c>
      <c r="N121">
        <v>142.25</v>
      </c>
      <c r="O121">
        <v>4.7619047620000003</v>
      </c>
      <c r="P121" s="12">
        <v>7.1124999999999998</v>
      </c>
    </row>
    <row r="122" spans="1:16" x14ac:dyDescent="0.35">
      <c r="A122" t="s">
        <v>372</v>
      </c>
      <c r="B122" t="s">
        <v>18</v>
      </c>
      <c r="C122" t="s">
        <v>19</v>
      </c>
      <c r="D122" t="s">
        <v>27</v>
      </c>
      <c r="E122" t="s">
        <v>31</v>
      </c>
      <c r="F122" t="s">
        <v>46</v>
      </c>
      <c r="G122" s="15">
        <v>76.400000000000006</v>
      </c>
      <c r="H122">
        <v>9</v>
      </c>
      <c r="I122">
        <v>34.380000000000003</v>
      </c>
      <c r="J122">
        <v>721.98</v>
      </c>
      <c r="K122" s="1">
        <v>43543</v>
      </c>
      <c r="L122" s="2">
        <v>0.65902777777777777</v>
      </c>
      <c r="M122" t="s">
        <v>23</v>
      </c>
      <c r="N122">
        <v>687.6</v>
      </c>
      <c r="O122">
        <v>4.7619047620000003</v>
      </c>
      <c r="P122" s="12">
        <v>34.380000000000003</v>
      </c>
    </row>
    <row r="123" spans="1:16" x14ac:dyDescent="0.35">
      <c r="A123" t="s">
        <v>380</v>
      </c>
      <c r="B123" t="s">
        <v>18</v>
      </c>
      <c r="C123" t="s">
        <v>19</v>
      </c>
      <c r="D123" t="s">
        <v>27</v>
      </c>
      <c r="E123" t="s">
        <v>31</v>
      </c>
      <c r="F123" t="s">
        <v>36</v>
      </c>
      <c r="G123" s="15">
        <v>44.65</v>
      </c>
      <c r="H123">
        <v>3</v>
      </c>
      <c r="I123">
        <v>6.6974999999999998</v>
      </c>
      <c r="J123">
        <v>140.64750000000001</v>
      </c>
      <c r="K123" s="1">
        <v>43510</v>
      </c>
      <c r="L123" s="2">
        <v>0.62777777777777777</v>
      </c>
      <c r="M123" t="s">
        <v>29</v>
      </c>
      <c r="N123">
        <v>133.94999999999999</v>
      </c>
      <c r="O123">
        <v>4.7619047620000003</v>
      </c>
      <c r="P123" s="12">
        <v>6.6974999999999998</v>
      </c>
    </row>
    <row r="124" spans="1:16" x14ac:dyDescent="0.35">
      <c r="A124" t="s">
        <v>381</v>
      </c>
      <c r="B124" t="s">
        <v>18</v>
      </c>
      <c r="C124" t="s">
        <v>19</v>
      </c>
      <c r="D124" t="s">
        <v>27</v>
      </c>
      <c r="E124" t="s">
        <v>21</v>
      </c>
      <c r="F124" t="s">
        <v>46</v>
      </c>
      <c r="G124" s="15">
        <v>77.930000000000007</v>
      </c>
      <c r="H124">
        <v>9</v>
      </c>
      <c r="I124">
        <v>35.0685</v>
      </c>
      <c r="J124">
        <v>736.43849999999998</v>
      </c>
      <c r="K124" s="1">
        <v>43523</v>
      </c>
      <c r="L124" s="2">
        <v>0.67361111111111116</v>
      </c>
      <c r="M124" t="s">
        <v>23</v>
      </c>
      <c r="N124">
        <v>701.37</v>
      </c>
      <c r="O124">
        <v>4.7619047620000003</v>
      </c>
      <c r="P124" s="12">
        <v>35.0685</v>
      </c>
    </row>
    <row r="125" spans="1:16" x14ac:dyDescent="0.35">
      <c r="A125" t="s">
        <v>382</v>
      </c>
      <c r="B125" t="s">
        <v>18</v>
      </c>
      <c r="C125" t="s">
        <v>19</v>
      </c>
      <c r="D125" t="s">
        <v>20</v>
      </c>
      <c r="E125" t="s">
        <v>31</v>
      </c>
      <c r="F125" t="s">
        <v>28</v>
      </c>
      <c r="G125" s="15">
        <v>71.95</v>
      </c>
      <c r="H125">
        <v>1</v>
      </c>
      <c r="I125">
        <v>3.5975000000000001</v>
      </c>
      <c r="J125">
        <v>75.547499999999999</v>
      </c>
      <c r="K125" s="1">
        <v>43500</v>
      </c>
      <c r="L125" s="2">
        <v>0.50972222222222219</v>
      </c>
      <c r="M125" t="s">
        <v>29</v>
      </c>
      <c r="N125">
        <v>71.95</v>
      </c>
      <c r="O125">
        <v>4.7619047620000003</v>
      </c>
      <c r="P125" s="12">
        <v>3.5975000000000001</v>
      </c>
    </row>
    <row r="126" spans="1:16" x14ac:dyDescent="0.35">
      <c r="A126" t="s">
        <v>384</v>
      </c>
      <c r="B126" t="s">
        <v>18</v>
      </c>
      <c r="C126" t="s">
        <v>19</v>
      </c>
      <c r="D126" t="s">
        <v>27</v>
      </c>
      <c r="E126" t="s">
        <v>31</v>
      </c>
      <c r="F126" t="s">
        <v>28</v>
      </c>
      <c r="G126" s="15">
        <v>26.02</v>
      </c>
      <c r="H126">
        <v>7</v>
      </c>
      <c r="I126">
        <v>9.1069999999999993</v>
      </c>
      <c r="J126">
        <v>191.24700000000001</v>
      </c>
      <c r="K126" s="1">
        <v>43552</v>
      </c>
      <c r="L126" s="2">
        <v>0.73472222222222217</v>
      </c>
      <c r="M126" t="s">
        <v>29</v>
      </c>
      <c r="N126">
        <v>182.14</v>
      </c>
      <c r="O126">
        <v>4.7619047620000003</v>
      </c>
      <c r="P126" s="12">
        <v>9.1069999999999993</v>
      </c>
    </row>
    <row r="127" spans="1:16" x14ac:dyDescent="0.35">
      <c r="A127" t="s">
        <v>387</v>
      </c>
      <c r="B127" t="s">
        <v>18</v>
      </c>
      <c r="C127" t="s">
        <v>19</v>
      </c>
      <c r="D127" t="s">
        <v>27</v>
      </c>
      <c r="E127" t="s">
        <v>31</v>
      </c>
      <c r="F127" t="s">
        <v>28</v>
      </c>
      <c r="G127" s="15">
        <v>51.69</v>
      </c>
      <c r="H127">
        <v>7</v>
      </c>
      <c r="I127">
        <v>18.0915</v>
      </c>
      <c r="J127">
        <v>379.92149999999998</v>
      </c>
      <c r="K127" s="1">
        <v>43491</v>
      </c>
      <c r="L127" s="2">
        <v>0.76527777777777783</v>
      </c>
      <c r="M127" t="s">
        <v>29</v>
      </c>
      <c r="N127">
        <v>361.83</v>
      </c>
      <c r="O127">
        <v>4.7619047620000003</v>
      </c>
      <c r="P127" s="12">
        <v>18.0915</v>
      </c>
    </row>
    <row r="128" spans="1:16" x14ac:dyDescent="0.35">
      <c r="A128" t="s">
        <v>396</v>
      </c>
      <c r="B128" t="s">
        <v>18</v>
      </c>
      <c r="C128" t="s">
        <v>19</v>
      </c>
      <c r="D128" t="s">
        <v>20</v>
      </c>
      <c r="E128" t="s">
        <v>31</v>
      </c>
      <c r="F128" t="s">
        <v>44</v>
      </c>
      <c r="G128" s="15">
        <v>80.959999999999994</v>
      </c>
      <c r="H128">
        <v>8</v>
      </c>
      <c r="I128">
        <v>32.384</v>
      </c>
      <c r="J128">
        <v>680.06399999999996</v>
      </c>
      <c r="K128" s="1">
        <v>43513</v>
      </c>
      <c r="L128" s="2">
        <v>0.46666666666666662</v>
      </c>
      <c r="M128" t="s">
        <v>33</v>
      </c>
      <c r="N128">
        <v>647.67999999999995</v>
      </c>
      <c r="O128">
        <v>4.7619047620000003</v>
      </c>
      <c r="P128" s="12">
        <v>32.384</v>
      </c>
    </row>
    <row r="129" spans="1:16" x14ac:dyDescent="0.35">
      <c r="A129" t="s">
        <v>399</v>
      </c>
      <c r="B129" t="s">
        <v>18</v>
      </c>
      <c r="C129" t="s">
        <v>19</v>
      </c>
      <c r="D129" t="s">
        <v>27</v>
      </c>
      <c r="E129" t="s">
        <v>31</v>
      </c>
      <c r="F129" t="s">
        <v>32</v>
      </c>
      <c r="G129" s="15">
        <v>73.22</v>
      </c>
      <c r="H129">
        <v>6</v>
      </c>
      <c r="I129">
        <v>21.966000000000001</v>
      </c>
      <c r="J129">
        <v>461.286</v>
      </c>
      <c r="K129" s="1">
        <v>43486</v>
      </c>
      <c r="L129" s="2">
        <v>0.73888888888888893</v>
      </c>
      <c r="M129" t="s">
        <v>29</v>
      </c>
      <c r="N129">
        <v>439.32</v>
      </c>
      <c r="O129">
        <v>4.7619047620000003</v>
      </c>
      <c r="P129" s="12">
        <v>21.966000000000001</v>
      </c>
    </row>
    <row r="130" spans="1:16" x14ac:dyDescent="0.35">
      <c r="A130" t="s">
        <v>403</v>
      </c>
      <c r="B130" t="s">
        <v>18</v>
      </c>
      <c r="C130" t="s">
        <v>19</v>
      </c>
      <c r="D130" t="s">
        <v>20</v>
      </c>
      <c r="E130" t="s">
        <v>31</v>
      </c>
      <c r="F130" t="s">
        <v>32</v>
      </c>
      <c r="G130" s="15">
        <v>65.94</v>
      </c>
      <c r="H130">
        <v>4</v>
      </c>
      <c r="I130">
        <v>13.188000000000001</v>
      </c>
      <c r="J130">
        <v>276.94799999999998</v>
      </c>
      <c r="K130" s="1">
        <v>43548</v>
      </c>
      <c r="L130" s="2">
        <v>0.4368055555555555</v>
      </c>
      <c r="M130" t="s">
        <v>29</v>
      </c>
      <c r="N130">
        <v>263.76</v>
      </c>
      <c r="O130">
        <v>4.7619047620000003</v>
      </c>
      <c r="P130" s="12">
        <v>13.188000000000001</v>
      </c>
    </row>
    <row r="131" spans="1:16" x14ac:dyDescent="0.35">
      <c r="A131" t="s">
        <v>405</v>
      </c>
      <c r="B131" t="s">
        <v>18</v>
      </c>
      <c r="C131" t="s">
        <v>19</v>
      </c>
      <c r="D131" t="s">
        <v>20</v>
      </c>
      <c r="E131" t="s">
        <v>31</v>
      </c>
      <c r="F131" t="s">
        <v>28</v>
      </c>
      <c r="G131" s="15">
        <v>21.5</v>
      </c>
      <c r="H131">
        <v>9</v>
      </c>
      <c r="I131">
        <v>9.6750000000000007</v>
      </c>
      <c r="J131">
        <v>203.17500000000001</v>
      </c>
      <c r="K131" s="1">
        <v>43530</v>
      </c>
      <c r="L131" s="2">
        <v>0.53194444444444444</v>
      </c>
      <c r="M131" t="s">
        <v>33</v>
      </c>
      <c r="N131">
        <v>193.5</v>
      </c>
      <c r="O131">
        <v>4.7619047620000003</v>
      </c>
      <c r="P131" s="12">
        <v>9.6750000000000007</v>
      </c>
    </row>
    <row r="132" spans="1:16" x14ac:dyDescent="0.35">
      <c r="A132" t="s">
        <v>410</v>
      </c>
      <c r="B132" t="s">
        <v>18</v>
      </c>
      <c r="C132" t="s">
        <v>19</v>
      </c>
      <c r="D132" t="s">
        <v>27</v>
      </c>
      <c r="E132" t="s">
        <v>21</v>
      </c>
      <c r="F132" t="s">
        <v>32</v>
      </c>
      <c r="G132" s="15">
        <v>67.09</v>
      </c>
      <c r="H132">
        <v>5</v>
      </c>
      <c r="I132">
        <v>16.772500000000001</v>
      </c>
      <c r="J132">
        <v>352.22250000000003</v>
      </c>
      <c r="K132" s="1">
        <v>43468</v>
      </c>
      <c r="L132" s="2">
        <v>0.69930555555555562</v>
      </c>
      <c r="M132" t="s">
        <v>33</v>
      </c>
      <c r="N132">
        <v>335.45</v>
      </c>
      <c r="O132">
        <v>4.7619047620000003</v>
      </c>
      <c r="P132" s="12">
        <v>16.772500000000001</v>
      </c>
    </row>
    <row r="133" spans="1:16" x14ac:dyDescent="0.35">
      <c r="A133" t="s">
        <v>411</v>
      </c>
      <c r="B133" t="s">
        <v>18</v>
      </c>
      <c r="C133" t="s">
        <v>19</v>
      </c>
      <c r="D133" t="s">
        <v>20</v>
      </c>
      <c r="E133" t="s">
        <v>21</v>
      </c>
      <c r="F133" t="s">
        <v>46</v>
      </c>
      <c r="G133" s="15">
        <v>96.7</v>
      </c>
      <c r="H133">
        <v>5</v>
      </c>
      <c r="I133">
        <v>24.175000000000001</v>
      </c>
      <c r="J133">
        <v>507.67500000000001</v>
      </c>
      <c r="K133" s="1">
        <v>43479</v>
      </c>
      <c r="L133" s="2">
        <v>0.53611111111111109</v>
      </c>
      <c r="M133" t="s">
        <v>23</v>
      </c>
      <c r="N133">
        <v>483.5</v>
      </c>
      <c r="O133">
        <v>4.7619047620000003</v>
      </c>
      <c r="P133" s="12">
        <v>24.175000000000001</v>
      </c>
    </row>
    <row r="134" spans="1:16" x14ac:dyDescent="0.35">
      <c r="A134" t="s">
        <v>416</v>
      </c>
      <c r="B134" t="s">
        <v>18</v>
      </c>
      <c r="C134" t="s">
        <v>19</v>
      </c>
      <c r="D134" t="s">
        <v>20</v>
      </c>
      <c r="E134" t="s">
        <v>31</v>
      </c>
      <c r="F134" t="s">
        <v>36</v>
      </c>
      <c r="G134" s="15">
        <v>82.33</v>
      </c>
      <c r="H134">
        <v>4</v>
      </c>
      <c r="I134">
        <v>16.466000000000001</v>
      </c>
      <c r="J134">
        <v>345.786</v>
      </c>
      <c r="K134" s="1">
        <v>43476</v>
      </c>
      <c r="L134" s="2">
        <v>0.44236111111111115</v>
      </c>
      <c r="M134" t="s">
        <v>33</v>
      </c>
      <c r="N134">
        <v>329.32</v>
      </c>
      <c r="O134">
        <v>4.7619047620000003</v>
      </c>
      <c r="P134" s="12">
        <v>16.466000000000001</v>
      </c>
    </row>
    <row r="135" spans="1:16" x14ac:dyDescent="0.35">
      <c r="A135" t="s">
        <v>420</v>
      </c>
      <c r="B135" t="s">
        <v>18</v>
      </c>
      <c r="C135" t="s">
        <v>19</v>
      </c>
      <c r="D135" t="s">
        <v>27</v>
      </c>
      <c r="E135" t="s">
        <v>21</v>
      </c>
      <c r="F135" t="s">
        <v>44</v>
      </c>
      <c r="G135" s="15">
        <v>40.94</v>
      </c>
      <c r="H135">
        <v>5</v>
      </c>
      <c r="I135">
        <v>10.234999999999999</v>
      </c>
      <c r="J135">
        <v>214.935</v>
      </c>
      <c r="K135" s="1">
        <v>43471</v>
      </c>
      <c r="L135" s="2">
        <v>0.58194444444444449</v>
      </c>
      <c r="M135" t="s">
        <v>23</v>
      </c>
      <c r="N135">
        <v>204.7</v>
      </c>
      <c r="O135">
        <v>4.7619047620000003</v>
      </c>
      <c r="P135" s="12">
        <v>10.234999999999999</v>
      </c>
    </row>
    <row r="136" spans="1:16" x14ac:dyDescent="0.35">
      <c r="A136" t="s">
        <v>423</v>
      </c>
      <c r="B136" t="s">
        <v>18</v>
      </c>
      <c r="C136" t="s">
        <v>19</v>
      </c>
      <c r="D136" t="s">
        <v>27</v>
      </c>
      <c r="E136" t="s">
        <v>21</v>
      </c>
      <c r="F136" t="s">
        <v>22</v>
      </c>
      <c r="G136" s="15">
        <v>32.32</v>
      </c>
      <c r="H136">
        <v>10</v>
      </c>
      <c r="I136">
        <v>16.16</v>
      </c>
      <c r="J136">
        <v>339.36</v>
      </c>
      <c r="K136" s="1">
        <v>43516</v>
      </c>
      <c r="L136" s="2">
        <v>0.7006944444444444</v>
      </c>
      <c r="M136" t="s">
        <v>33</v>
      </c>
      <c r="N136">
        <v>323.2</v>
      </c>
      <c r="O136">
        <v>4.7619047620000003</v>
      </c>
      <c r="P136" s="12">
        <v>16.16</v>
      </c>
    </row>
    <row r="137" spans="1:16" x14ac:dyDescent="0.35">
      <c r="A137" t="s">
        <v>428</v>
      </c>
      <c r="B137" t="s">
        <v>18</v>
      </c>
      <c r="C137" t="s">
        <v>19</v>
      </c>
      <c r="D137" t="s">
        <v>20</v>
      </c>
      <c r="E137" t="s">
        <v>31</v>
      </c>
      <c r="F137" t="s">
        <v>28</v>
      </c>
      <c r="G137" s="15">
        <v>76.819999999999993</v>
      </c>
      <c r="H137">
        <v>1</v>
      </c>
      <c r="I137">
        <v>3.8410000000000002</v>
      </c>
      <c r="J137">
        <v>80.661000000000001</v>
      </c>
      <c r="K137" s="1">
        <v>43509</v>
      </c>
      <c r="L137" s="2">
        <v>0.76874999999999993</v>
      </c>
      <c r="M137" t="s">
        <v>23</v>
      </c>
      <c r="N137">
        <v>76.819999999999993</v>
      </c>
      <c r="O137">
        <v>4.7619047620000003</v>
      </c>
      <c r="P137" s="12">
        <v>3.8410000000000002</v>
      </c>
    </row>
    <row r="138" spans="1:16" x14ac:dyDescent="0.35">
      <c r="A138" t="s">
        <v>429</v>
      </c>
      <c r="B138" t="s">
        <v>18</v>
      </c>
      <c r="C138" t="s">
        <v>19</v>
      </c>
      <c r="D138" t="s">
        <v>20</v>
      </c>
      <c r="E138" t="s">
        <v>21</v>
      </c>
      <c r="F138" t="s">
        <v>36</v>
      </c>
      <c r="G138" s="15">
        <v>52.26</v>
      </c>
      <c r="H138">
        <v>10</v>
      </c>
      <c r="I138">
        <v>26.13</v>
      </c>
      <c r="J138">
        <v>548.73</v>
      </c>
      <c r="K138" s="1">
        <v>43533</v>
      </c>
      <c r="L138" s="2">
        <v>0.53125</v>
      </c>
      <c r="M138" t="s">
        <v>33</v>
      </c>
      <c r="N138">
        <v>522.6</v>
      </c>
      <c r="O138">
        <v>4.7619047620000003</v>
      </c>
      <c r="P138" s="12">
        <v>26.13</v>
      </c>
    </row>
    <row r="139" spans="1:16" x14ac:dyDescent="0.35">
      <c r="A139" t="s">
        <v>430</v>
      </c>
      <c r="B139" t="s">
        <v>18</v>
      </c>
      <c r="C139" t="s">
        <v>19</v>
      </c>
      <c r="D139" t="s">
        <v>27</v>
      </c>
      <c r="E139" t="s">
        <v>21</v>
      </c>
      <c r="F139" t="s">
        <v>22</v>
      </c>
      <c r="G139" s="15">
        <v>79.739999999999995</v>
      </c>
      <c r="H139">
        <v>1</v>
      </c>
      <c r="I139">
        <v>3.9870000000000001</v>
      </c>
      <c r="J139">
        <v>83.727000000000004</v>
      </c>
      <c r="K139" s="1">
        <v>43530</v>
      </c>
      <c r="L139" s="2">
        <v>0.44166666666666665</v>
      </c>
      <c r="M139" t="s">
        <v>23</v>
      </c>
      <c r="N139">
        <v>79.739999999999995</v>
      </c>
      <c r="O139">
        <v>4.7619047620000003</v>
      </c>
      <c r="P139" s="12">
        <v>3.9870000000000001</v>
      </c>
    </row>
    <row r="140" spans="1:16" x14ac:dyDescent="0.35">
      <c r="A140" t="s">
        <v>431</v>
      </c>
      <c r="B140" t="s">
        <v>18</v>
      </c>
      <c r="C140" t="s">
        <v>19</v>
      </c>
      <c r="D140" t="s">
        <v>27</v>
      </c>
      <c r="E140" t="s">
        <v>21</v>
      </c>
      <c r="F140" t="s">
        <v>22</v>
      </c>
      <c r="G140" s="15">
        <v>77.5</v>
      </c>
      <c r="H140">
        <v>5</v>
      </c>
      <c r="I140">
        <v>19.375</v>
      </c>
      <c r="J140">
        <v>406.875</v>
      </c>
      <c r="K140" s="1">
        <v>43489</v>
      </c>
      <c r="L140" s="2">
        <v>0.85833333333333339</v>
      </c>
      <c r="M140" t="s">
        <v>23</v>
      </c>
      <c r="N140">
        <v>387.5</v>
      </c>
      <c r="O140">
        <v>4.7619047620000003</v>
      </c>
      <c r="P140" s="12">
        <v>19.375</v>
      </c>
    </row>
    <row r="141" spans="1:16" x14ac:dyDescent="0.35">
      <c r="A141" t="s">
        <v>432</v>
      </c>
      <c r="B141" t="s">
        <v>18</v>
      </c>
      <c r="C141" t="s">
        <v>19</v>
      </c>
      <c r="D141" t="s">
        <v>27</v>
      </c>
      <c r="E141" t="s">
        <v>21</v>
      </c>
      <c r="F141" t="s">
        <v>44</v>
      </c>
      <c r="G141" s="15">
        <v>54.27</v>
      </c>
      <c r="H141">
        <v>5</v>
      </c>
      <c r="I141">
        <v>13.567500000000001</v>
      </c>
      <c r="J141">
        <v>284.91750000000002</v>
      </c>
      <c r="K141" s="1">
        <v>43537</v>
      </c>
      <c r="L141" s="2">
        <v>0.59444444444444444</v>
      </c>
      <c r="M141" t="s">
        <v>23</v>
      </c>
      <c r="N141">
        <v>271.35000000000002</v>
      </c>
      <c r="O141">
        <v>4.7619047620000003</v>
      </c>
      <c r="P141" s="12">
        <v>13.567500000000001</v>
      </c>
    </row>
    <row r="142" spans="1:16" x14ac:dyDescent="0.35">
      <c r="A142" t="s">
        <v>441</v>
      </c>
      <c r="B142" t="s">
        <v>18</v>
      </c>
      <c r="C142" t="s">
        <v>19</v>
      </c>
      <c r="D142" t="s">
        <v>20</v>
      </c>
      <c r="E142" t="s">
        <v>31</v>
      </c>
      <c r="F142" t="s">
        <v>36</v>
      </c>
      <c r="G142" s="15">
        <v>67.260000000000005</v>
      </c>
      <c r="H142">
        <v>4</v>
      </c>
      <c r="I142">
        <v>13.452</v>
      </c>
      <c r="J142">
        <v>282.49200000000002</v>
      </c>
      <c r="K142" s="1">
        <v>43484</v>
      </c>
      <c r="L142" s="2">
        <v>0.64444444444444449</v>
      </c>
      <c r="M142" t="s">
        <v>33</v>
      </c>
      <c r="N142">
        <v>269.04000000000002</v>
      </c>
      <c r="O142">
        <v>4.7619047620000003</v>
      </c>
      <c r="P142" s="12">
        <v>13.452</v>
      </c>
    </row>
    <row r="143" spans="1:16" x14ac:dyDescent="0.35">
      <c r="A143" t="s">
        <v>442</v>
      </c>
      <c r="B143" t="s">
        <v>18</v>
      </c>
      <c r="C143" t="s">
        <v>19</v>
      </c>
      <c r="D143" t="s">
        <v>27</v>
      </c>
      <c r="E143" t="s">
        <v>31</v>
      </c>
      <c r="F143" t="s">
        <v>44</v>
      </c>
      <c r="G143" s="15">
        <v>13.79</v>
      </c>
      <c r="H143">
        <v>5</v>
      </c>
      <c r="I143">
        <v>3.4474999999999998</v>
      </c>
      <c r="J143">
        <v>72.397499999999994</v>
      </c>
      <c r="K143" s="1">
        <v>43476</v>
      </c>
      <c r="L143" s="2">
        <v>0.79652777777777783</v>
      </c>
      <c r="M143" t="s">
        <v>33</v>
      </c>
      <c r="N143">
        <v>68.95</v>
      </c>
      <c r="O143">
        <v>4.7619047620000003</v>
      </c>
      <c r="P143" s="12">
        <v>3.4474999999999998</v>
      </c>
    </row>
    <row r="144" spans="1:16" x14ac:dyDescent="0.35">
      <c r="A144" t="s">
        <v>444</v>
      </c>
      <c r="B144" t="s">
        <v>18</v>
      </c>
      <c r="C144" t="s">
        <v>19</v>
      </c>
      <c r="D144" t="s">
        <v>27</v>
      </c>
      <c r="E144" t="s">
        <v>21</v>
      </c>
      <c r="F144" t="s">
        <v>32</v>
      </c>
      <c r="G144" s="15">
        <v>56.53</v>
      </c>
      <c r="H144">
        <v>4</v>
      </c>
      <c r="I144">
        <v>11.305999999999999</v>
      </c>
      <c r="J144">
        <v>237.42599999999999</v>
      </c>
      <c r="K144" s="1">
        <v>43528</v>
      </c>
      <c r="L144" s="2">
        <v>0.82500000000000007</v>
      </c>
      <c r="M144" t="s">
        <v>23</v>
      </c>
      <c r="N144">
        <v>226.12</v>
      </c>
      <c r="O144">
        <v>4.7619047620000003</v>
      </c>
      <c r="P144" s="12">
        <v>11.305999999999999</v>
      </c>
    </row>
    <row r="145" spans="1:16" x14ac:dyDescent="0.35">
      <c r="A145" t="s">
        <v>448</v>
      </c>
      <c r="B145" t="s">
        <v>18</v>
      </c>
      <c r="C145" t="s">
        <v>19</v>
      </c>
      <c r="D145" t="s">
        <v>20</v>
      </c>
      <c r="E145" t="s">
        <v>31</v>
      </c>
      <c r="F145" t="s">
        <v>22</v>
      </c>
      <c r="G145" s="15">
        <v>20.97</v>
      </c>
      <c r="H145">
        <v>5</v>
      </c>
      <c r="I145">
        <v>5.2424999999999997</v>
      </c>
      <c r="J145">
        <v>110.0925</v>
      </c>
      <c r="K145" s="1">
        <v>43469</v>
      </c>
      <c r="L145" s="2">
        <v>0.55625000000000002</v>
      </c>
      <c r="M145" t="s">
        <v>29</v>
      </c>
      <c r="N145">
        <v>104.85</v>
      </c>
      <c r="O145">
        <v>4.7619047620000003</v>
      </c>
      <c r="P145" s="12">
        <v>5.2424999999999997</v>
      </c>
    </row>
    <row r="146" spans="1:16" x14ac:dyDescent="0.35">
      <c r="A146" t="s">
        <v>449</v>
      </c>
      <c r="B146" t="s">
        <v>18</v>
      </c>
      <c r="C146" t="s">
        <v>19</v>
      </c>
      <c r="D146" t="s">
        <v>27</v>
      </c>
      <c r="E146" t="s">
        <v>31</v>
      </c>
      <c r="F146" t="s">
        <v>36</v>
      </c>
      <c r="G146" s="15">
        <v>25.84</v>
      </c>
      <c r="H146">
        <v>3</v>
      </c>
      <c r="I146">
        <v>3.8759999999999999</v>
      </c>
      <c r="J146">
        <v>81.396000000000001</v>
      </c>
      <c r="K146" s="1">
        <v>43534</v>
      </c>
      <c r="L146" s="2">
        <v>0.78819444444444453</v>
      </c>
      <c r="M146" t="s">
        <v>23</v>
      </c>
      <c r="N146">
        <v>77.52</v>
      </c>
      <c r="O146">
        <v>4.7619047620000003</v>
      </c>
      <c r="P146" s="12">
        <v>3.8759999999999999</v>
      </c>
    </row>
    <row r="147" spans="1:16" x14ac:dyDescent="0.35">
      <c r="A147" t="s">
        <v>450</v>
      </c>
      <c r="B147" t="s">
        <v>18</v>
      </c>
      <c r="C147" t="s">
        <v>19</v>
      </c>
      <c r="D147" t="s">
        <v>27</v>
      </c>
      <c r="E147" t="s">
        <v>31</v>
      </c>
      <c r="F147" t="s">
        <v>32</v>
      </c>
      <c r="G147" s="15">
        <v>50.93</v>
      </c>
      <c r="H147">
        <v>8</v>
      </c>
      <c r="I147">
        <v>20.372</v>
      </c>
      <c r="J147">
        <v>427.81200000000001</v>
      </c>
      <c r="K147" s="1">
        <v>43546</v>
      </c>
      <c r="L147" s="2">
        <v>0.81666666666666676</v>
      </c>
      <c r="M147" t="s">
        <v>23</v>
      </c>
      <c r="N147">
        <v>407.44</v>
      </c>
      <c r="O147">
        <v>4.7619047620000003</v>
      </c>
      <c r="P147" s="12">
        <v>20.372</v>
      </c>
    </row>
    <row r="148" spans="1:16" x14ac:dyDescent="0.35">
      <c r="A148" t="s">
        <v>455</v>
      </c>
      <c r="B148" t="s">
        <v>18</v>
      </c>
      <c r="C148" t="s">
        <v>19</v>
      </c>
      <c r="D148" t="s">
        <v>20</v>
      </c>
      <c r="E148" t="s">
        <v>21</v>
      </c>
      <c r="F148" t="s">
        <v>28</v>
      </c>
      <c r="G148" s="15">
        <v>25.22</v>
      </c>
      <c r="H148">
        <v>7</v>
      </c>
      <c r="I148">
        <v>8.827</v>
      </c>
      <c r="J148">
        <v>185.36699999999999</v>
      </c>
      <c r="K148" s="1">
        <v>43500</v>
      </c>
      <c r="L148" s="2">
        <v>0.43263888888888885</v>
      </c>
      <c r="M148" t="s">
        <v>29</v>
      </c>
      <c r="N148">
        <v>176.54</v>
      </c>
      <c r="O148">
        <v>4.7619047620000003</v>
      </c>
      <c r="P148" s="12">
        <v>8.827</v>
      </c>
    </row>
    <row r="149" spans="1:16" x14ac:dyDescent="0.35">
      <c r="A149" t="s">
        <v>462</v>
      </c>
      <c r="B149" t="s">
        <v>18</v>
      </c>
      <c r="C149" t="s">
        <v>19</v>
      </c>
      <c r="D149" t="s">
        <v>20</v>
      </c>
      <c r="E149" t="s">
        <v>31</v>
      </c>
      <c r="F149" t="s">
        <v>22</v>
      </c>
      <c r="G149" s="15">
        <v>53.17</v>
      </c>
      <c r="H149">
        <v>7</v>
      </c>
      <c r="I149">
        <v>18.609500000000001</v>
      </c>
      <c r="J149">
        <v>390.79950000000002</v>
      </c>
      <c r="K149" s="1">
        <v>43486</v>
      </c>
      <c r="L149" s="2">
        <v>0.75069444444444444</v>
      </c>
      <c r="M149" t="s">
        <v>29</v>
      </c>
      <c r="N149">
        <v>372.19</v>
      </c>
      <c r="O149">
        <v>4.7619047620000003</v>
      </c>
      <c r="P149" s="12">
        <v>18.609500000000001</v>
      </c>
    </row>
    <row r="150" spans="1:16" x14ac:dyDescent="0.35">
      <c r="A150" t="s">
        <v>465</v>
      </c>
      <c r="B150" t="s">
        <v>18</v>
      </c>
      <c r="C150" t="s">
        <v>19</v>
      </c>
      <c r="D150" t="s">
        <v>20</v>
      </c>
      <c r="E150" t="s">
        <v>21</v>
      </c>
      <c r="F150" t="s">
        <v>32</v>
      </c>
      <c r="G150" s="15">
        <v>90.65</v>
      </c>
      <c r="H150">
        <v>10</v>
      </c>
      <c r="I150">
        <v>45.325000000000003</v>
      </c>
      <c r="J150">
        <v>951.82500000000005</v>
      </c>
      <c r="K150" s="1">
        <v>43532</v>
      </c>
      <c r="L150" s="2">
        <v>0.45347222222222222</v>
      </c>
      <c r="M150" t="s">
        <v>23</v>
      </c>
      <c r="N150">
        <v>906.5</v>
      </c>
      <c r="O150">
        <v>4.7619047620000003</v>
      </c>
      <c r="P150" s="12">
        <v>45.325000000000003</v>
      </c>
    </row>
    <row r="151" spans="1:16" x14ac:dyDescent="0.35">
      <c r="A151" t="s">
        <v>468</v>
      </c>
      <c r="B151" t="s">
        <v>18</v>
      </c>
      <c r="C151" t="s">
        <v>19</v>
      </c>
      <c r="D151" t="s">
        <v>27</v>
      </c>
      <c r="E151" t="s">
        <v>21</v>
      </c>
      <c r="F151" t="s">
        <v>28</v>
      </c>
      <c r="G151" s="15">
        <v>23.46</v>
      </c>
      <c r="H151">
        <v>6</v>
      </c>
      <c r="I151">
        <v>7.0380000000000003</v>
      </c>
      <c r="J151">
        <v>147.798</v>
      </c>
      <c r="K151" s="1">
        <v>43478</v>
      </c>
      <c r="L151" s="2">
        <v>0.80138888888888893</v>
      </c>
      <c r="M151" t="s">
        <v>23</v>
      </c>
      <c r="N151">
        <v>140.76</v>
      </c>
      <c r="O151">
        <v>4.7619047620000003</v>
      </c>
      <c r="P151" s="12">
        <v>7.0380000000000003</v>
      </c>
    </row>
    <row r="152" spans="1:16" x14ac:dyDescent="0.35">
      <c r="A152" t="s">
        <v>473</v>
      </c>
      <c r="B152" t="s">
        <v>18</v>
      </c>
      <c r="C152" t="s">
        <v>19</v>
      </c>
      <c r="D152" t="s">
        <v>27</v>
      </c>
      <c r="E152" t="s">
        <v>31</v>
      </c>
      <c r="F152" t="s">
        <v>32</v>
      </c>
      <c r="G152" s="15">
        <v>33.99</v>
      </c>
      <c r="H152">
        <v>6</v>
      </c>
      <c r="I152">
        <v>10.196999999999999</v>
      </c>
      <c r="J152">
        <v>214.137</v>
      </c>
      <c r="K152" s="1">
        <v>43532</v>
      </c>
      <c r="L152" s="2">
        <v>0.65069444444444446</v>
      </c>
      <c r="M152" t="s">
        <v>33</v>
      </c>
      <c r="N152">
        <v>203.94</v>
      </c>
      <c r="O152">
        <v>4.7619047620000003</v>
      </c>
      <c r="P152" s="12">
        <v>10.196999999999999</v>
      </c>
    </row>
    <row r="153" spans="1:16" x14ac:dyDescent="0.35">
      <c r="A153" t="s">
        <v>478</v>
      </c>
      <c r="B153" t="s">
        <v>18</v>
      </c>
      <c r="C153" t="s">
        <v>19</v>
      </c>
      <c r="D153" t="s">
        <v>20</v>
      </c>
      <c r="E153" t="s">
        <v>21</v>
      </c>
      <c r="F153" t="s">
        <v>32</v>
      </c>
      <c r="G153" s="15">
        <v>89.21</v>
      </c>
      <c r="H153">
        <v>9</v>
      </c>
      <c r="I153">
        <v>40.144500000000001</v>
      </c>
      <c r="J153">
        <v>843.03449999999998</v>
      </c>
      <c r="K153" s="1">
        <v>43480</v>
      </c>
      <c r="L153" s="2">
        <v>0.65416666666666667</v>
      </c>
      <c r="M153" t="s">
        <v>33</v>
      </c>
      <c r="N153">
        <v>802.89</v>
      </c>
      <c r="O153">
        <v>4.7619047620000003</v>
      </c>
      <c r="P153" s="12">
        <v>40.144500000000001</v>
      </c>
    </row>
    <row r="154" spans="1:16" x14ac:dyDescent="0.35">
      <c r="A154" t="s">
        <v>480</v>
      </c>
      <c r="B154" t="s">
        <v>18</v>
      </c>
      <c r="C154" t="s">
        <v>19</v>
      </c>
      <c r="D154" t="s">
        <v>27</v>
      </c>
      <c r="E154" t="s">
        <v>21</v>
      </c>
      <c r="F154" t="s">
        <v>36</v>
      </c>
      <c r="G154" s="15">
        <v>19.100000000000001</v>
      </c>
      <c r="H154">
        <v>7</v>
      </c>
      <c r="I154">
        <v>6.6849999999999996</v>
      </c>
      <c r="J154">
        <v>140.38499999999999</v>
      </c>
      <c r="K154" s="1">
        <v>43480</v>
      </c>
      <c r="L154" s="2">
        <v>0.4465277777777778</v>
      </c>
      <c r="M154" t="s">
        <v>29</v>
      </c>
      <c r="N154">
        <v>133.69999999999999</v>
      </c>
      <c r="O154">
        <v>4.7619047620000003</v>
      </c>
      <c r="P154" s="12">
        <v>6.6849999999999996</v>
      </c>
    </row>
    <row r="155" spans="1:16" x14ac:dyDescent="0.35">
      <c r="A155" t="s">
        <v>488</v>
      </c>
      <c r="B155" t="s">
        <v>18</v>
      </c>
      <c r="C155" t="s">
        <v>19</v>
      </c>
      <c r="D155" t="s">
        <v>27</v>
      </c>
      <c r="E155" t="s">
        <v>21</v>
      </c>
      <c r="F155" t="s">
        <v>44</v>
      </c>
      <c r="G155" s="15">
        <v>63.61</v>
      </c>
      <c r="H155">
        <v>5</v>
      </c>
      <c r="I155">
        <v>15.9025</v>
      </c>
      <c r="J155">
        <v>333.95249999999999</v>
      </c>
      <c r="K155" s="1">
        <v>43540</v>
      </c>
      <c r="L155" s="2">
        <v>0.52986111111111112</v>
      </c>
      <c r="M155" t="s">
        <v>23</v>
      </c>
      <c r="N155">
        <v>318.05</v>
      </c>
      <c r="O155">
        <v>4.7619047620000003</v>
      </c>
      <c r="P155" s="12">
        <v>15.9025</v>
      </c>
    </row>
    <row r="156" spans="1:16" x14ac:dyDescent="0.35">
      <c r="A156" t="s">
        <v>489</v>
      </c>
      <c r="B156" t="s">
        <v>18</v>
      </c>
      <c r="C156" t="s">
        <v>19</v>
      </c>
      <c r="D156" t="s">
        <v>27</v>
      </c>
      <c r="E156" t="s">
        <v>31</v>
      </c>
      <c r="F156" t="s">
        <v>22</v>
      </c>
      <c r="G156" s="15">
        <v>25</v>
      </c>
      <c r="H156">
        <v>1</v>
      </c>
      <c r="I156">
        <v>1.25</v>
      </c>
      <c r="J156">
        <v>26.25</v>
      </c>
      <c r="K156" s="1">
        <v>43527</v>
      </c>
      <c r="L156" s="2">
        <v>0.63124999999999998</v>
      </c>
      <c r="M156" t="s">
        <v>23</v>
      </c>
      <c r="N156">
        <v>25</v>
      </c>
      <c r="O156">
        <v>4.7619047620000003</v>
      </c>
      <c r="P156" s="12">
        <v>1.25</v>
      </c>
    </row>
    <row r="157" spans="1:16" x14ac:dyDescent="0.35">
      <c r="A157" t="s">
        <v>490</v>
      </c>
      <c r="B157" t="s">
        <v>18</v>
      </c>
      <c r="C157" t="s">
        <v>19</v>
      </c>
      <c r="D157" t="s">
        <v>20</v>
      </c>
      <c r="E157" t="s">
        <v>31</v>
      </c>
      <c r="F157" t="s">
        <v>28</v>
      </c>
      <c r="G157" s="15">
        <v>20.77</v>
      </c>
      <c r="H157">
        <v>4</v>
      </c>
      <c r="I157">
        <v>4.1539999999999999</v>
      </c>
      <c r="J157">
        <v>87.233999999999995</v>
      </c>
      <c r="K157" s="1">
        <v>43496</v>
      </c>
      <c r="L157" s="2">
        <v>0.57430555555555551</v>
      </c>
      <c r="M157" t="s">
        <v>29</v>
      </c>
      <c r="N157">
        <v>83.08</v>
      </c>
      <c r="O157">
        <v>4.7619047620000003</v>
      </c>
      <c r="P157" s="12">
        <v>4.1539999999999999</v>
      </c>
    </row>
    <row r="158" spans="1:16" x14ac:dyDescent="0.35">
      <c r="A158" t="s">
        <v>500</v>
      </c>
      <c r="B158" t="s">
        <v>18</v>
      </c>
      <c r="C158" t="s">
        <v>19</v>
      </c>
      <c r="D158" t="s">
        <v>20</v>
      </c>
      <c r="E158" t="s">
        <v>31</v>
      </c>
      <c r="F158" t="s">
        <v>44</v>
      </c>
      <c r="G158" s="15">
        <v>51.34</v>
      </c>
      <c r="H158">
        <v>5</v>
      </c>
      <c r="I158">
        <v>12.835000000000001</v>
      </c>
      <c r="J158">
        <v>269.53500000000003</v>
      </c>
      <c r="K158" s="1">
        <v>43552</v>
      </c>
      <c r="L158" s="2">
        <v>0.64652777777777781</v>
      </c>
      <c r="M158" t="s">
        <v>33</v>
      </c>
      <c r="N158">
        <v>256.7</v>
      </c>
      <c r="O158">
        <v>4.7619047620000003</v>
      </c>
      <c r="P158" s="12">
        <v>12.835000000000001</v>
      </c>
    </row>
    <row r="159" spans="1:16" x14ac:dyDescent="0.35">
      <c r="A159" t="s">
        <v>507</v>
      </c>
      <c r="B159" t="s">
        <v>18</v>
      </c>
      <c r="C159" t="s">
        <v>19</v>
      </c>
      <c r="D159" t="s">
        <v>20</v>
      </c>
      <c r="E159" t="s">
        <v>21</v>
      </c>
      <c r="F159" t="s">
        <v>36</v>
      </c>
      <c r="G159" s="15">
        <v>40.049999999999997</v>
      </c>
      <c r="H159">
        <v>4</v>
      </c>
      <c r="I159">
        <v>8.01</v>
      </c>
      <c r="J159">
        <v>168.21</v>
      </c>
      <c r="K159" s="1">
        <v>43490</v>
      </c>
      <c r="L159" s="2">
        <v>0.4861111111111111</v>
      </c>
      <c r="M159" t="s">
        <v>29</v>
      </c>
      <c r="N159">
        <v>160.19999999999999</v>
      </c>
      <c r="O159">
        <v>4.7619047620000003</v>
      </c>
      <c r="P159" s="12">
        <v>8.01</v>
      </c>
    </row>
    <row r="160" spans="1:16" x14ac:dyDescent="0.35">
      <c r="A160" t="s">
        <v>508</v>
      </c>
      <c r="B160" t="s">
        <v>18</v>
      </c>
      <c r="C160" t="s">
        <v>19</v>
      </c>
      <c r="D160" t="s">
        <v>20</v>
      </c>
      <c r="E160" t="s">
        <v>31</v>
      </c>
      <c r="F160" t="s">
        <v>46</v>
      </c>
      <c r="G160" s="15">
        <v>43.13</v>
      </c>
      <c r="H160">
        <v>10</v>
      </c>
      <c r="I160">
        <v>21.565000000000001</v>
      </c>
      <c r="J160">
        <v>452.86500000000001</v>
      </c>
      <c r="K160" s="1">
        <v>43498</v>
      </c>
      <c r="L160" s="2">
        <v>0.7715277777777777</v>
      </c>
      <c r="M160" t="s">
        <v>33</v>
      </c>
      <c r="N160">
        <v>431.3</v>
      </c>
      <c r="O160">
        <v>4.7619047620000003</v>
      </c>
      <c r="P160" s="12">
        <v>21.565000000000001</v>
      </c>
    </row>
    <row r="161" spans="1:16" x14ac:dyDescent="0.35">
      <c r="A161" t="s">
        <v>510</v>
      </c>
      <c r="B161" t="s">
        <v>18</v>
      </c>
      <c r="C161" t="s">
        <v>19</v>
      </c>
      <c r="D161" t="s">
        <v>20</v>
      </c>
      <c r="E161" t="s">
        <v>21</v>
      </c>
      <c r="F161" t="s">
        <v>28</v>
      </c>
      <c r="G161" s="15">
        <v>64.44</v>
      </c>
      <c r="H161">
        <v>5</v>
      </c>
      <c r="I161">
        <v>16.11</v>
      </c>
      <c r="J161">
        <v>338.31</v>
      </c>
      <c r="K161" s="1">
        <v>43554</v>
      </c>
      <c r="L161" s="2">
        <v>0.71111111111111114</v>
      </c>
      <c r="M161" t="s">
        <v>29</v>
      </c>
      <c r="N161">
        <v>322.2</v>
      </c>
      <c r="O161">
        <v>4.7619047620000003</v>
      </c>
      <c r="P161" s="12">
        <v>16.11</v>
      </c>
    </row>
    <row r="162" spans="1:16" x14ac:dyDescent="0.35">
      <c r="A162" t="s">
        <v>511</v>
      </c>
      <c r="B162" t="s">
        <v>18</v>
      </c>
      <c r="C162" t="s">
        <v>19</v>
      </c>
      <c r="D162" t="s">
        <v>27</v>
      </c>
      <c r="E162" t="s">
        <v>31</v>
      </c>
      <c r="F162" t="s">
        <v>22</v>
      </c>
      <c r="G162" s="15">
        <v>65.180000000000007</v>
      </c>
      <c r="H162">
        <v>3</v>
      </c>
      <c r="I162">
        <v>9.7769999999999992</v>
      </c>
      <c r="J162">
        <v>205.31700000000001</v>
      </c>
      <c r="K162" s="1">
        <v>43521</v>
      </c>
      <c r="L162" s="2">
        <v>0.85763888888888884</v>
      </c>
      <c r="M162" t="s">
        <v>33</v>
      </c>
      <c r="N162">
        <v>195.54</v>
      </c>
      <c r="O162">
        <v>4.7619047620000003</v>
      </c>
      <c r="P162" s="12">
        <v>9.7769999999999992</v>
      </c>
    </row>
    <row r="163" spans="1:16" x14ac:dyDescent="0.35">
      <c r="A163" t="s">
        <v>512</v>
      </c>
      <c r="B163" t="s">
        <v>18</v>
      </c>
      <c r="C163" t="s">
        <v>19</v>
      </c>
      <c r="D163" t="s">
        <v>27</v>
      </c>
      <c r="E163" t="s">
        <v>21</v>
      </c>
      <c r="F163" t="s">
        <v>36</v>
      </c>
      <c r="G163" s="15">
        <v>33.26</v>
      </c>
      <c r="H163">
        <v>5</v>
      </c>
      <c r="I163">
        <v>8.3149999999999995</v>
      </c>
      <c r="J163">
        <v>174.61500000000001</v>
      </c>
      <c r="K163" s="1">
        <v>43542</v>
      </c>
      <c r="L163" s="2">
        <v>0.67361111111111116</v>
      </c>
      <c r="M163" t="s">
        <v>33</v>
      </c>
      <c r="N163">
        <v>166.3</v>
      </c>
      <c r="O163">
        <v>4.7619047620000003</v>
      </c>
      <c r="P163" s="12">
        <v>8.3149999999999995</v>
      </c>
    </row>
    <row r="164" spans="1:16" x14ac:dyDescent="0.35">
      <c r="A164" t="s">
        <v>515</v>
      </c>
      <c r="B164" t="s">
        <v>18</v>
      </c>
      <c r="C164" t="s">
        <v>19</v>
      </c>
      <c r="D164" t="s">
        <v>27</v>
      </c>
      <c r="E164" t="s">
        <v>31</v>
      </c>
      <c r="F164" t="s">
        <v>28</v>
      </c>
      <c r="G164" s="15">
        <v>38.6</v>
      </c>
      <c r="H164">
        <v>1</v>
      </c>
      <c r="I164">
        <v>1.93</v>
      </c>
      <c r="J164">
        <v>40.53</v>
      </c>
      <c r="K164" s="1">
        <v>43494</v>
      </c>
      <c r="L164" s="2">
        <v>0.47638888888888892</v>
      </c>
      <c r="M164" t="s">
        <v>23</v>
      </c>
      <c r="N164">
        <v>38.6</v>
      </c>
      <c r="O164">
        <v>4.7619047620000003</v>
      </c>
      <c r="P164" s="12">
        <v>1.93</v>
      </c>
    </row>
    <row r="165" spans="1:16" x14ac:dyDescent="0.35">
      <c r="A165" t="s">
        <v>518</v>
      </c>
      <c r="B165" t="s">
        <v>18</v>
      </c>
      <c r="C165" t="s">
        <v>19</v>
      </c>
      <c r="D165" t="s">
        <v>27</v>
      </c>
      <c r="E165" t="s">
        <v>31</v>
      </c>
      <c r="F165" t="s">
        <v>36</v>
      </c>
      <c r="G165" s="15">
        <v>37.14</v>
      </c>
      <c r="H165">
        <v>5</v>
      </c>
      <c r="I165">
        <v>9.2850000000000001</v>
      </c>
      <c r="J165">
        <v>194.98500000000001</v>
      </c>
      <c r="K165" s="1">
        <v>43473</v>
      </c>
      <c r="L165" s="2">
        <v>0.54513888888888895</v>
      </c>
      <c r="M165" t="s">
        <v>23</v>
      </c>
      <c r="N165">
        <v>185.7</v>
      </c>
      <c r="O165">
        <v>4.7619047620000003</v>
      </c>
      <c r="P165" s="12">
        <v>9.2850000000000001</v>
      </c>
    </row>
    <row r="166" spans="1:16" x14ac:dyDescent="0.35">
      <c r="A166" t="s">
        <v>523</v>
      </c>
      <c r="B166" t="s">
        <v>18</v>
      </c>
      <c r="C166" t="s">
        <v>19</v>
      </c>
      <c r="D166" t="s">
        <v>27</v>
      </c>
      <c r="E166" t="s">
        <v>31</v>
      </c>
      <c r="F166" t="s">
        <v>46</v>
      </c>
      <c r="G166" s="15">
        <v>37.15</v>
      </c>
      <c r="H166">
        <v>4</v>
      </c>
      <c r="I166">
        <v>7.43</v>
      </c>
      <c r="J166">
        <v>156.03</v>
      </c>
      <c r="K166" s="1">
        <v>43547</v>
      </c>
      <c r="L166" s="2">
        <v>0.7909722222222223</v>
      </c>
      <c r="M166" t="s">
        <v>23</v>
      </c>
      <c r="N166">
        <v>148.6</v>
      </c>
      <c r="O166">
        <v>4.7619047620000003</v>
      </c>
      <c r="P166" s="12">
        <v>7.43</v>
      </c>
    </row>
    <row r="167" spans="1:16" x14ac:dyDescent="0.35">
      <c r="A167" t="s">
        <v>527</v>
      </c>
      <c r="B167" t="s">
        <v>18</v>
      </c>
      <c r="C167" t="s">
        <v>19</v>
      </c>
      <c r="D167" t="s">
        <v>20</v>
      </c>
      <c r="E167" t="s">
        <v>21</v>
      </c>
      <c r="F167" t="s">
        <v>46</v>
      </c>
      <c r="G167" s="15">
        <v>19.66</v>
      </c>
      <c r="H167">
        <v>10</v>
      </c>
      <c r="I167">
        <v>9.83</v>
      </c>
      <c r="J167">
        <v>206.43</v>
      </c>
      <c r="K167" s="1">
        <v>43539</v>
      </c>
      <c r="L167" s="2">
        <v>0.76388888888888884</v>
      </c>
      <c r="M167" t="s">
        <v>33</v>
      </c>
      <c r="N167">
        <v>196.6</v>
      </c>
      <c r="O167">
        <v>4.7619047620000003</v>
      </c>
      <c r="P167" s="12">
        <v>9.83</v>
      </c>
    </row>
    <row r="168" spans="1:16" x14ac:dyDescent="0.35">
      <c r="A168" t="s">
        <v>535</v>
      </c>
      <c r="B168" t="s">
        <v>18</v>
      </c>
      <c r="C168" t="s">
        <v>19</v>
      </c>
      <c r="D168" t="s">
        <v>20</v>
      </c>
      <c r="E168" t="s">
        <v>21</v>
      </c>
      <c r="F168" t="s">
        <v>36</v>
      </c>
      <c r="G168" s="15">
        <v>51.52</v>
      </c>
      <c r="H168">
        <v>8</v>
      </c>
      <c r="I168">
        <v>20.608000000000001</v>
      </c>
      <c r="J168">
        <v>432.76799999999997</v>
      </c>
      <c r="K168" s="1">
        <v>43498</v>
      </c>
      <c r="L168" s="2">
        <v>0.65763888888888888</v>
      </c>
      <c r="M168" t="s">
        <v>29</v>
      </c>
      <c r="N168">
        <v>412.16</v>
      </c>
      <c r="O168">
        <v>4.7619047620000003</v>
      </c>
      <c r="P168" s="12">
        <v>20.608000000000001</v>
      </c>
    </row>
    <row r="169" spans="1:16" x14ac:dyDescent="0.35">
      <c r="A169" t="s">
        <v>541</v>
      </c>
      <c r="B169" t="s">
        <v>18</v>
      </c>
      <c r="C169" t="s">
        <v>19</v>
      </c>
      <c r="D169" t="s">
        <v>20</v>
      </c>
      <c r="E169" t="s">
        <v>31</v>
      </c>
      <c r="F169" t="s">
        <v>28</v>
      </c>
      <c r="G169" s="15">
        <v>24.18</v>
      </c>
      <c r="H169">
        <v>8</v>
      </c>
      <c r="I169">
        <v>9.6720000000000006</v>
      </c>
      <c r="J169">
        <v>203.11199999999999</v>
      </c>
      <c r="K169" s="1">
        <v>43493</v>
      </c>
      <c r="L169" s="2">
        <v>0.87083333333333324</v>
      </c>
      <c r="M169" t="s">
        <v>23</v>
      </c>
      <c r="N169">
        <v>193.44</v>
      </c>
      <c r="O169">
        <v>4.7619047620000003</v>
      </c>
      <c r="P169" s="12">
        <v>9.6720000000000006</v>
      </c>
    </row>
    <row r="170" spans="1:16" x14ac:dyDescent="0.35">
      <c r="A170" t="s">
        <v>547</v>
      </c>
      <c r="B170" t="s">
        <v>18</v>
      </c>
      <c r="C170" t="s">
        <v>19</v>
      </c>
      <c r="D170" t="s">
        <v>27</v>
      </c>
      <c r="E170" t="s">
        <v>21</v>
      </c>
      <c r="F170" t="s">
        <v>32</v>
      </c>
      <c r="G170" s="15">
        <v>42.91</v>
      </c>
      <c r="H170">
        <v>5</v>
      </c>
      <c r="I170">
        <v>10.727499999999999</v>
      </c>
      <c r="J170">
        <v>225.2775</v>
      </c>
      <c r="K170" s="1">
        <v>43470</v>
      </c>
      <c r="L170" s="2">
        <v>0.7284722222222223</v>
      </c>
      <c r="M170" t="s">
        <v>23</v>
      </c>
      <c r="N170">
        <v>214.55</v>
      </c>
      <c r="O170">
        <v>4.7619047620000003</v>
      </c>
      <c r="P170" s="12">
        <v>10.727499999999999</v>
      </c>
    </row>
    <row r="171" spans="1:16" x14ac:dyDescent="0.35">
      <c r="A171" t="s">
        <v>548</v>
      </c>
      <c r="B171" t="s">
        <v>18</v>
      </c>
      <c r="C171" t="s">
        <v>19</v>
      </c>
      <c r="D171" t="s">
        <v>27</v>
      </c>
      <c r="E171" t="s">
        <v>21</v>
      </c>
      <c r="F171" t="s">
        <v>46</v>
      </c>
      <c r="G171" s="15">
        <v>54.28</v>
      </c>
      <c r="H171">
        <v>7</v>
      </c>
      <c r="I171">
        <v>18.998000000000001</v>
      </c>
      <c r="J171">
        <v>398.95800000000003</v>
      </c>
      <c r="K171" s="1">
        <v>43492</v>
      </c>
      <c r="L171" s="2">
        <v>0.75347222222222221</v>
      </c>
      <c r="M171" t="s">
        <v>23</v>
      </c>
      <c r="N171">
        <v>379.96</v>
      </c>
      <c r="O171">
        <v>4.7619047620000003</v>
      </c>
      <c r="P171" s="12">
        <v>18.998000000000001</v>
      </c>
    </row>
    <row r="172" spans="1:16" x14ac:dyDescent="0.35">
      <c r="A172" t="s">
        <v>549</v>
      </c>
      <c r="B172" t="s">
        <v>18</v>
      </c>
      <c r="C172" t="s">
        <v>19</v>
      </c>
      <c r="D172" t="s">
        <v>27</v>
      </c>
      <c r="E172" t="s">
        <v>31</v>
      </c>
      <c r="F172" t="s">
        <v>28</v>
      </c>
      <c r="G172" s="15">
        <v>99.55</v>
      </c>
      <c r="H172">
        <v>7</v>
      </c>
      <c r="I172">
        <v>34.842500000000001</v>
      </c>
      <c r="J172">
        <v>731.6925</v>
      </c>
      <c r="K172" s="1">
        <v>43538</v>
      </c>
      <c r="L172" s="2">
        <v>0.50486111111111109</v>
      </c>
      <c r="M172" t="s">
        <v>29</v>
      </c>
      <c r="N172">
        <v>696.85</v>
      </c>
      <c r="O172">
        <v>4.7619047620000003</v>
      </c>
      <c r="P172" s="12">
        <v>34.842500000000001</v>
      </c>
    </row>
    <row r="173" spans="1:16" x14ac:dyDescent="0.35">
      <c r="A173" t="s">
        <v>554</v>
      </c>
      <c r="B173" t="s">
        <v>18</v>
      </c>
      <c r="C173" t="s">
        <v>19</v>
      </c>
      <c r="D173" t="s">
        <v>27</v>
      </c>
      <c r="E173" t="s">
        <v>31</v>
      </c>
      <c r="F173" t="s">
        <v>32</v>
      </c>
      <c r="G173" s="15">
        <v>34.729999999999997</v>
      </c>
      <c r="H173">
        <v>2</v>
      </c>
      <c r="I173">
        <v>3.4729999999999999</v>
      </c>
      <c r="J173">
        <v>72.933000000000007</v>
      </c>
      <c r="K173" s="1">
        <v>43525</v>
      </c>
      <c r="L173" s="2">
        <v>0.7597222222222223</v>
      </c>
      <c r="M173" t="s">
        <v>23</v>
      </c>
      <c r="N173">
        <v>69.459999999999994</v>
      </c>
      <c r="O173">
        <v>4.7619047620000003</v>
      </c>
      <c r="P173" s="12">
        <v>3.4729999999999999</v>
      </c>
    </row>
    <row r="174" spans="1:16" x14ac:dyDescent="0.35">
      <c r="A174" t="s">
        <v>558</v>
      </c>
      <c r="B174" t="s">
        <v>18</v>
      </c>
      <c r="C174" t="s">
        <v>19</v>
      </c>
      <c r="D174" t="s">
        <v>20</v>
      </c>
      <c r="E174" t="s">
        <v>21</v>
      </c>
      <c r="F174" t="s">
        <v>32</v>
      </c>
      <c r="G174" s="15">
        <v>37.44</v>
      </c>
      <c r="H174">
        <v>6</v>
      </c>
      <c r="I174">
        <v>11.231999999999999</v>
      </c>
      <c r="J174">
        <v>235.87200000000001</v>
      </c>
      <c r="K174" s="1">
        <v>43502</v>
      </c>
      <c r="L174" s="2">
        <v>0.57986111111111105</v>
      </c>
      <c r="M174" t="s">
        <v>33</v>
      </c>
      <c r="N174">
        <v>224.64</v>
      </c>
      <c r="O174">
        <v>4.7619047620000003</v>
      </c>
      <c r="P174" s="12">
        <v>11.231999999999999</v>
      </c>
    </row>
    <row r="175" spans="1:16" x14ac:dyDescent="0.35">
      <c r="A175" t="s">
        <v>560</v>
      </c>
      <c r="B175" t="s">
        <v>18</v>
      </c>
      <c r="C175" t="s">
        <v>19</v>
      </c>
      <c r="D175" t="s">
        <v>27</v>
      </c>
      <c r="E175" t="s">
        <v>31</v>
      </c>
      <c r="F175" t="s">
        <v>44</v>
      </c>
      <c r="G175" s="15">
        <v>81.709999999999994</v>
      </c>
      <c r="H175">
        <v>6</v>
      </c>
      <c r="I175">
        <v>24.513000000000002</v>
      </c>
      <c r="J175">
        <v>514.77300000000002</v>
      </c>
      <c r="K175" s="1">
        <v>43492</v>
      </c>
      <c r="L175" s="2">
        <v>0.60833333333333328</v>
      </c>
      <c r="M175" t="s">
        <v>33</v>
      </c>
      <c r="N175">
        <v>490.26</v>
      </c>
      <c r="O175">
        <v>4.7619047620000003</v>
      </c>
      <c r="P175" s="12">
        <v>24.513000000000002</v>
      </c>
    </row>
    <row r="176" spans="1:16" x14ac:dyDescent="0.35">
      <c r="A176" t="s">
        <v>561</v>
      </c>
      <c r="B176" t="s">
        <v>18</v>
      </c>
      <c r="C176" t="s">
        <v>19</v>
      </c>
      <c r="D176" t="s">
        <v>20</v>
      </c>
      <c r="E176" t="s">
        <v>21</v>
      </c>
      <c r="F176" t="s">
        <v>36</v>
      </c>
      <c r="G176" s="15">
        <v>91.41</v>
      </c>
      <c r="H176">
        <v>5</v>
      </c>
      <c r="I176">
        <v>22.852499999999999</v>
      </c>
      <c r="J176">
        <v>479.90249999999997</v>
      </c>
      <c r="K176" s="1">
        <v>43521</v>
      </c>
      <c r="L176" s="2">
        <v>0.66875000000000007</v>
      </c>
      <c r="M176" t="s">
        <v>23</v>
      </c>
      <c r="N176">
        <v>457.05</v>
      </c>
      <c r="O176">
        <v>4.7619047620000003</v>
      </c>
      <c r="P176" s="12">
        <v>22.852499999999999</v>
      </c>
    </row>
    <row r="177" spans="1:16" x14ac:dyDescent="0.35">
      <c r="A177" t="s">
        <v>565</v>
      </c>
      <c r="B177" t="s">
        <v>18</v>
      </c>
      <c r="C177" t="s">
        <v>19</v>
      </c>
      <c r="D177" t="s">
        <v>27</v>
      </c>
      <c r="E177" t="s">
        <v>31</v>
      </c>
      <c r="F177" t="s">
        <v>36</v>
      </c>
      <c r="G177" s="15">
        <v>98.09</v>
      </c>
      <c r="H177">
        <v>9</v>
      </c>
      <c r="I177">
        <v>44.140500000000003</v>
      </c>
      <c r="J177">
        <v>926.95050000000003</v>
      </c>
      <c r="K177" s="1">
        <v>43513</v>
      </c>
      <c r="L177" s="2">
        <v>0.82013888888888886</v>
      </c>
      <c r="M177" t="s">
        <v>29</v>
      </c>
      <c r="N177">
        <v>882.81</v>
      </c>
      <c r="O177">
        <v>4.7619047620000003</v>
      </c>
      <c r="P177" s="12">
        <v>44.140500000000003</v>
      </c>
    </row>
    <row r="178" spans="1:16" x14ac:dyDescent="0.35">
      <c r="A178" t="s">
        <v>566</v>
      </c>
      <c r="B178" t="s">
        <v>18</v>
      </c>
      <c r="C178" t="s">
        <v>19</v>
      </c>
      <c r="D178" t="s">
        <v>27</v>
      </c>
      <c r="E178" t="s">
        <v>31</v>
      </c>
      <c r="F178" t="s">
        <v>22</v>
      </c>
      <c r="G178" s="15">
        <v>25.43</v>
      </c>
      <c r="H178">
        <v>6</v>
      </c>
      <c r="I178">
        <v>7.6289999999999996</v>
      </c>
      <c r="J178">
        <v>160.209</v>
      </c>
      <c r="K178" s="1">
        <v>43508</v>
      </c>
      <c r="L178" s="2">
        <v>0.79236111111111107</v>
      </c>
      <c r="M178" t="s">
        <v>23</v>
      </c>
      <c r="N178">
        <v>152.58000000000001</v>
      </c>
      <c r="O178">
        <v>4.7619047620000003</v>
      </c>
      <c r="P178" s="12">
        <v>7.6289999999999996</v>
      </c>
    </row>
    <row r="179" spans="1:16" x14ac:dyDescent="0.35">
      <c r="A179" t="s">
        <v>567</v>
      </c>
      <c r="B179" t="s">
        <v>18</v>
      </c>
      <c r="C179" t="s">
        <v>19</v>
      </c>
      <c r="D179" t="s">
        <v>20</v>
      </c>
      <c r="E179" t="s">
        <v>31</v>
      </c>
      <c r="F179" t="s">
        <v>46</v>
      </c>
      <c r="G179" s="15">
        <v>86.68</v>
      </c>
      <c r="H179">
        <v>8</v>
      </c>
      <c r="I179">
        <v>34.671999999999997</v>
      </c>
      <c r="J179">
        <v>728.11199999999997</v>
      </c>
      <c r="K179" s="1">
        <v>43489</v>
      </c>
      <c r="L179" s="2">
        <v>0.75277777777777777</v>
      </c>
      <c r="M179" t="s">
        <v>33</v>
      </c>
      <c r="N179">
        <v>693.44</v>
      </c>
      <c r="O179">
        <v>4.7619047620000003</v>
      </c>
      <c r="P179" s="12">
        <v>34.671999999999997</v>
      </c>
    </row>
    <row r="180" spans="1:16" x14ac:dyDescent="0.35">
      <c r="A180" t="s">
        <v>570</v>
      </c>
      <c r="B180" t="s">
        <v>18</v>
      </c>
      <c r="C180" t="s">
        <v>19</v>
      </c>
      <c r="D180" t="s">
        <v>27</v>
      </c>
      <c r="E180" t="s">
        <v>21</v>
      </c>
      <c r="F180" t="s">
        <v>32</v>
      </c>
      <c r="G180" s="15">
        <v>28.32</v>
      </c>
      <c r="H180">
        <v>5</v>
      </c>
      <c r="I180">
        <v>7.08</v>
      </c>
      <c r="J180">
        <v>148.68</v>
      </c>
      <c r="K180" s="1">
        <v>43535</v>
      </c>
      <c r="L180" s="2">
        <v>0.56111111111111112</v>
      </c>
      <c r="M180" t="s">
        <v>23</v>
      </c>
      <c r="N180">
        <v>141.6</v>
      </c>
      <c r="O180">
        <v>4.7619047620000003</v>
      </c>
      <c r="P180" s="12">
        <v>7.08</v>
      </c>
    </row>
    <row r="181" spans="1:16" x14ac:dyDescent="0.35">
      <c r="A181" t="s">
        <v>573</v>
      </c>
      <c r="B181" t="s">
        <v>18</v>
      </c>
      <c r="C181" t="s">
        <v>19</v>
      </c>
      <c r="D181" t="s">
        <v>27</v>
      </c>
      <c r="E181" t="s">
        <v>31</v>
      </c>
      <c r="F181" t="s">
        <v>32</v>
      </c>
      <c r="G181" s="15">
        <v>97.94</v>
      </c>
      <c r="H181">
        <v>1</v>
      </c>
      <c r="I181">
        <v>4.8970000000000002</v>
      </c>
      <c r="J181">
        <v>102.837</v>
      </c>
      <c r="K181" s="1">
        <v>43531</v>
      </c>
      <c r="L181" s="2">
        <v>0.48888888888888887</v>
      </c>
      <c r="M181" t="s">
        <v>23</v>
      </c>
      <c r="N181">
        <v>97.94</v>
      </c>
      <c r="O181">
        <v>4.7619047620000003</v>
      </c>
      <c r="P181" s="12">
        <v>4.8970000000000002</v>
      </c>
    </row>
    <row r="182" spans="1:16" x14ac:dyDescent="0.35">
      <c r="A182" t="s">
        <v>574</v>
      </c>
      <c r="B182" t="s">
        <v>18</v>
      </c>
      <c r="C182" t="s">
        <v>19</v>
      </c>
      <c r="D182" t="s">
        <v>27</v>
      </c>
      <c r="E182" t="s">
        <v>21</v>
      </c>
      <c r="F182" t="s">
        <v>46</v>
      </c>
      <c r="G182" s="15">
        <v>73.05</v>
      </c>
      <c r="H182">
        <v>4</v>
      </c>
      <c r="I182">
        <v>14.61</v>
      </c>
      <c r="J182">
        <v>306.81</v>
      </c>
      <c r="K182" s="1">
        <v>43521</v>
      </c>
      <c r="L182" s="2">
        <v>0.71944444444444444</v>
      </c>
      <c r="M182" t="s">
        <v>33</v>
      </c>
      <c r="N182">
        <v>292.2</v>
      </c>
      <c r="O182">
        <v>4.7619047620000003</v>
      </c>
      <c r="P182" s="12">
        <v>14.61</v>
      </c>
    </row>
    <row r="183" spans="1:16" x14ac:dyDescent="0.35">
      <c r="A183" t="s">
        <v>576</v>
      </c>
      <c r="B183" t="s">
        <v>18</v>
      </c>
      <c r="C183" t="s">
        <v>19</v>
      </c>
      <c r="D183" t="s">
        <v>27</v>
      </c>
      <c r="E183" t="s">
        <v>31</v>
      </c>
      <c r="F183" t="s">
        <v>32</v>
      </c>
      <c r="G183" s="15">
        <v>30.68</v>
      </c>
      <c r="H183">
        <v>3</v>
      </c>
      <c r="I183">
        <v>4.6020000000000003</v>
      </c>
      <c r="J183">
        <v>96.641999999999996</v>
      </c>
      <c r="K183" s="1">
        <v>43487</v>
      </c>
      <c r="L183" s="2">
        <v>0.45833333333333331</v>
      </c>
      <c r="M183" t="s">
        <v>23</v>
      </c>
      <c r="N183">
        <v>92.04</v>
      </c>
      <c r="O183">
        <v>4.7619047620000003</v>
      </c>
      <c r="P183" s="12">
        <v>4.6020000000000003</v>
      </c>
    </row>
    <row r="184" spans="1:16" x14ac:dyDescent="0.35">
      <c r="A184" t="s">
        <v>582</v>
      </c>
      <c r="B184" t="s">
        <v>18</v>
      </c>
      <c r="C184" t="s">
        <v>19</v>
      </c>
      <c r="D184" t="s">
        <v>27</v>
      </c>
      <c r="E184" t="s">
        <v>21</v>
      </c>
      <c r="F184" t="s">
        <v>46</v>
      </c>
      <c r="G184" s="15">
        <v>29.42</v>
      </c>
      <c r="H184">
        <v>10</v>
      </c>
      <c r="I184">
        <v>14.71</v>
      </c>
      <c r="J184">
        <v>308.91000000000003</v>
      </c>
      <c r="K184" s="1">
        <v>43477</v>
      </c>
      <c r="L184" s="2">
        <v>0.68263888888888891</v>
      </c>
      <c r="M184" t="s">
        <v>23</v>
      </c>
      <c r="N184">
        <v>294.2</v>
      </c>
      <c r="O184">
        <v>4.7619047620000003</v>
      </c>
      <c r="P184" s="12">
        <v>14.71</v>
      </c>
    </row>
    <row r="185" spans="1:16" x14ac:dyDescent="0.35">
      <c r="A185" t="s">
        <v>583</v>
      </c>
      <c r="B185" t="s">
        <v>18</v>
      </c>
      <c r="C185" t="s">
        <v>19</v>
      </c>
      <c r="D185" t="s">
        <v>27</v>
      </c>
      <c r="E185" t="s">
        <v>31</v>
      </c>
      <c r="F185" t="s">
        <v>36</v>
      </c>
      <c r="G185" s="15">
        <v>60.95</v>
      </c>
      <c r="H185">
        <v>9</v>
      </c>
      <c r="I185">
        <v>27.427499999999998</v>
      </c>
      <c r="J185">
        <v>575.97749999999996</v>
      </c>
      <c r="K185" s="1">
        <v>43472</v>
      </c>
      <c r="L185" s="2">
        <v>0.50555555555555554</v>
      </c>
      <c r="M185" t="s">
        <v>33</v>
      </c>
      <c r="N185">
        <v>548.54999999999995</v>
      </c>
      <c r="O185">
        <v>4.7619047620000003</v>
      </c>
      <c r="P185" s="12">
        <v>27.427499999999998</v>
      </c>
    </row>
    <row r="186" spans="1:16" x14ac:dyDescent="0.35">
      <c r="A186" t="s">
        <v>585</v>
      </c>
      <c r="B186" t="s">
        <v>18</v>
      </c>
      <c r="C186" t="s">
        <v>19</v>
      </c>
      <c r="D186" t="s">
        <v>27</v>
      </c>
      <c r="E186" t="s">
        <v>21</v>
      </c>
      <c r="F186" t="s">
        <v>28</v>
      </c>
      <c r="G186" s="15">
        <v>66.06</v>
      </c>
      <c r="H186">
        <v>6</v>
      </c>
      <c r="I186">
        <v>19.818000000000001</v>
      </c>
      <c r="J186">
        <v>416.178</v>
      </c>
      <c r="K186" s="1">
        <v>43488</v>
      </c>
      <c r="L186" s="2">
        <v>0.43611111111111112</v>
      </c>
      <c r="M186" t="s">
        <v>29</v>
      </c>
      <c r="N186">
        <v>396.36</v>
      </c>
      <c r="O186">
        <v>4.7619047620000003</v>
      </c>
      <c r="P186" s="12">
        <v>19.818000000000001</v>
      </c>
    </row>
    <row r="187" spans="1:16" x14ac:dyDescent="0.35">
      <c r="A187" t="s">
        <v>590</v>
      </c>
      <c r="B187" t="s">
        <v>18</v>
      </c>
      <c r="C187" t="s">
        <v>19</v>
      </c>
      <c r="D187" t="s">
        <v>20</v>
      </c>
      <c r="E187" t="s">
        <v>31</v>
      </c>
      <c r="F187" t="s">
        <v>28</v>
      </c>
      <c r="G187" s="15">
        <v>19.32</v>
      </c>
      <c r="H187">
        <v>7</v>
      </c>
      <c r="I187">
        <v>6.7619999999999996</v>
      </c>
      <c r="J187">
        <v>142.00200000000001</v>
      </c>
      <c r="K187" s="1">
        <v>43549</v>
      </c>
      <c r="L187" s="2">
        <v>0.78541666666666676</v>
      </c>
      <c r="M187" t="s">
        <v>29</v>
      </c>
      <c r="N187">
        <v>135.24</v>
      </c>
      <c r="O187">
        <v>4.7619047620000003</v>
      </c>
      <c r="P187" s="12">
        <v>6.7619999999999996</v>
      </c>
    </row>
    <row r="188" spans="1:16" x14ac:dyDescent="0.35">
      <c r="A188" t="s">
        <v>594</v>
      </c>
      <c r="B188" t="s">
        <v>18</v>
      </c>
      <c r="C188" t="s">
        <v>19</v>
      </c>
      <c r="D188" t="s">
        <v>20</v>
      </c>
      <c r="E188" t="s">
        <v>31</v>
      </c>
      <c r="F188" t="s">
        <v>44</v>
      </c>
      <c r="G188" s="15">
        <v>41.66</v>
      </c>
      <c r="H188">
        <v>6</v>
      </c>
      <c r="I188">
        <v>12.497999999999999</v>
      </c>
      <c r="J188">
        <v>262.45800000000003</v>
      </c>
      <c r="K188" s="1">
        <v>43467</v>
      </c>
      <c r="L188" s="2">
        <v>0.64166666666666672</v>
      </c>
      <c r="M188" t="s">
        <v>23</v>
      </c>
      <c r="N188">
        <v>249.96</v>
      </c>
      <c r="O188">
        <v>4.7619047620000003</v>
      </c>
      <c r="P188" s="12">
        <v>12.497999999999999</v>
      </c>
    </row>
    <row r="189" spans="1:16" x14ac:dyDescent="0.35">
      <c r="A189" t="s">
        <v>595</v>
      </c>
      <c r="B189" t="s">
        <v>18</v>
      </c>
      <c r="C189" t="s">
        <v>19</v>
      </c>
      <c r="D189" t="s">
        <v>20</v>
      </c>
      <c r="E189" t="s">
        <v>21</v>
      </c>
      <c r="F189" t="s">
        <v>32</v>
      </c>
      <c r="G189" s="15">
        <v>72.42</v>
      </c>
      <c r="H189">
        <v>3</v>
      </c>
      <c r="I189">
        <v>10.863</v>
      </c>
      <c r="J189">
        <v>228.12299999999999</v>
      </c>
      <c r="K189" s="1">
        <v>43553</v>
      </c>
      <c r="L189" s="2">
        <v>0.70416666666666661</v>
      </c>
      <c r="M189" t="s">
        <v>23</v>
      </c>
      <c r="N189">
        <v>217.26</v>
      </c>
      <c r="O189">
        <v>4.7619047620000003</v>
      </c>
      <c r="P189" s="12">
        <v>10.863</v>
      </c>
    </row>
    <row r="190" spans="1:16" x14ac:dyDescent="0.35">
      <c r="A190" t="s">
        <v>599</v>
      </c>
      <c r="B190" t="s">
        <v>18</v>
      </c>
      <c r="C190" t="s">
        <v>19</v>
      </c>
      <c r="D190" t="s">
        <v>20</v>
      </c>
      <c r="E190" t="s">
        <v>31</v>
      </c>
      <c r="F190" t="s">
        <v>28</v>
      </c>
      <c r="G190" s="15">
        <v>74.510000000000005</v>
      </c>
      <c r="H190">
        <v>6</v>
      </c>
      <c r="I190">
        <v>22.353000000000002</v>
      </c>
      <c r="J190">
        <v>469.41300000000001</v>
      </c>
      <c r="K190" s="1">
        <v>43544</v>
      </c>
      <c r="L190" s="2">
        <v>0.63055555555555554</v>
      </c>
      <c r="M190" t="s">
        <v>23</v>
      </c>
      <c r="N190">
        <v>447.06</v>
      </c>
      <c r="O190">
        <v>4.7619047620000003</v>
      </c>
      <c r="P190" s="12">
        <v>22.353000000000002</v>
      </c>
    </row>
    <row r="191" spans="1:16" x14ac:dyDescent="0.35">
      <c r="A191" t="s">
        <v>601</v>
      </c>
      <c r="B191" t="s">
        <v>18</v>
      </c>
      <c r="C191" t="s">
        <v>19</v>
      </c>
      <c r="D191" t="s">
        <v>27</v>
      </c>
      <c r="E191" t="s">
        <v>21</v>
      </c>
      <c r="F191" t="s">
        <v>44</v>
      </c>
      <c r="G191" s="15">
        <v>81.209999999999994</v>
      </c>
      <c r="H191">
        <v>10</v>
      </c>
      <c r="I191">
        <v>40.604999999999997</v>
      </c>
      <c r="J191">
        <v>852.70500000000004</v>
      </c>
      <c r="K191" s="1">
        <v>43482</v>
      </c>
      <c r="L191" s="2">
        <v>0.54236111111111118</v>
      </c>
      <c r="M191" t="s">
        <v>33</v>
      </c>
      <c r="N191">
        <v>812.1</v>
      </c>
      <c r="O191">
        <v>4.7619047620000003</v>
      </c>
      <c r="P191" s="12">
        <v>40.604999999999997</v>
      </c>
    </row>
    <row r="192" spans="1:16" x14ac:dyDescent="0.35">
      <c r="A192" t="s">
        <v>603</v>
      </c>
      <c r="B192" t="s">
        <v>18</v>
      </c>
      <c r="C192" t="s">
        <v>19</v>
      </c>
      <c r="D192" t="s">
        <v>27</v>
      </c>
      <c r="E192" t="s">
        <v>21</v>
      </c>
      <c r="F192" t="s">
        <v>46</v>
      </c>
      <c r="G192" s="15">
        <v>65.739999999999995</v>
      </c>
      <c r="H192">
        <v>9</v>
      </c>
      <c r="I192">
        <v>29.582999999999998</v>
      </c>
      <c r="J192">
        <v>621.24300000000005</v>
      </c>
      <c r="K192" s="1">
        <v>43466</v>
      </c>
      <c r="L192" s="2">
        <v>0.57986111111111105</v>
      </c>
      <c r="M192" t="s">
        <v>29</v>
      </c>
      <c r="N192">
        <v>591.66</v>
      </c>
      <c r="O192">
        <v>4.7619047620000003</v>
      </c>
      <c r="P192" s="12">
        <v>29.582999999999998</v>
      </c>
    </row>
    <row r="193" spans="1:16" x14ac:dyDescent="0.35">
      <c r="A193" t="s">
        <v>608</v>
      </c>
      <c r="B193" t="s">
        <v>18</v>
      </c>
      <c r="C193" t="s">
        <v>19</v>
      </c>
      <c r="D193" t="s">
        <v>20</v>
      </c>
      <c r="E193" t="s">
        <v>31</v>
      </c>
      <c r="F193" t="s">
        <v>44</v>
      </c>
      <c r="G193" s="15">
        <v>10.130000000000001</v>
      </c>
      <c r="H193">
        <v>7</v>
      </c>
      <c r="I193">
        <v>3.5455000000000001</v>
      </c>
      <c r="J193">
        <v>74.455500000000001</v>
      </c>
      <c r="K193" s="1">
        <v>43534</v>
      </c>
      <c r="L193" s="2">
        <v>0.81597222222222221</v>
      </c>
      <c r="M193" t="s">
        <v>23</v>
      </c>
      <c r="N193">
        <v>70.91</v>
      </c>
      <c r="O193">
        <v>4.7619047620000003</v>
      </c>
      <c r="P193" s="12">
        <v>3.5455000000000001</v>
      </c>
    </row>
    <row r="194" spans="1:16" x14ac:dyDescent="0.35">
      <c r="A194" t="s">
        <v>610</v>
      </c>
      <c r="B194" t="s">
        <v>18</v>
      </c>
      <c r="C194" t="s">
        <v>19</v>
      </c>
      <c r="D194" t="s">
        <v>27</v>
      </c>
      <c r="E194" t="s">
        <v>31</v>
      </c>
      <c r="F194" t="s">
        <v>36</v>
      </c>
      <c r="G194" s="15">
        <v>85.91</v>
      </c>
      <c r="H194">
        <v>5</v>
      </c>
      <c r="I194">
        <v>21.477499999999999</v>
      </c>
      <c r="J194">
        <v>451.02749999999997</v>
      </c>
      <c r="K194" s="1">
        <v>43546</v>
      </c>
      <c r="L194" s="2">
        <v>0.60625000000000007</v>
      </c>
      <c r="M194" t="s">
        <v>33</v>
      </c>
      <c r="N194">
        <v>429.55</v>
      </c>
      <c r="O194">
        <v>4.7619047620000003</v>
      </c>
      <c r="P194" s="12">
        <v>21.477499999999999</v>
      </c>
    </row>
    <row r="195" spans="1:16" x14ac:dyDescent="0.35">
      <c r="A195" t="s">
        <v>614</v>
      </c>
      <c r="B195" t="s">
        <v>18</v>
      </c>
      <c r="C195" t="s">
        <v>19</v>
      </c>
      <c r="D195" t="s">
        <v>27</v>
      </c>
      <c r="E195" t="s">
        <v>21</v>
      </c>
      <c r="F195" t="s">
        <v>22</v>
      </c>
      <c r="G195" s="15">
        <v>64.27</v>
      </c>
      <c r="H195">
        <v>4</v>
      </c>
      <c r="I195">
        <v>12.853999999999999</v>
      </c>
      <c r="J195">
        <v>269.93400000000003</v>
      </c>
      <c r="K195" s="1">
        <v>43550</v>
      </c>
      <c r="L195" s="2">
        <v>0.57916666666666672</v>
      </c>
      <c r="M195" t="s">
        <v>29</v>
      </c>
      <c r="N195">
        <v>257.08</v>
      </c>
      <c r="O195">
        <v>4.7619047620000003</v>
      </c>
      <c r="P195" s="12">
        <v>12.853999999999999</v>
      </c>
    </row>
    <row r="196" spans="1:16" x14ac:dyDescent="0.35">
      <c r="A196" t="s">
        <v>617</v>
      </c>
      <c r="B196" t="s">
        <v>18</v>
      </c>
      <c r="C196" t="s">
        <v>19</v>
      </c>
      <c r="D196" t="s">
        <v>20</v>
      </c>
      <c r="E196" t="s">
        <v>21</v>
      </c>
      <c r="F196" t="s">
        <v>22</v>
      </c>
      <c r="G196" s="15">
        <v>77.680000000000007</v>
      </c>
      <c r="H196">
        <v>4</v>
      </c>
      <c r="I196">
        <v>15.536</v>
      </c>
      <c r="J196">
        <v>326.25599999999997</v>
      </c>
      <c r="K196" s="1">
        <v>43497</v>
      </c>
      <c r="L196" s="2">
        <v>0.82916666666666661</v>
      </c>
      <c r="M196" t="s">
        <v>29</v>
      </c>
      <c r="N196">
        <v>310.72000000000003</v>
      </c>
      <c r="O196">
        <v>4.7619047620000003</v>
      </c>
      <c r="P196" s="12">
        <v>15.536</v>
      </c>
    </row>
    <row r="197" spans="1:16" x14ac:dyDescent="0.35">
      <c r="A197" t="s">
        <v>621</v>
      </c>
      <c r="B197" t="s">
        <v>18</v>
      </c>
      <c r="C197" t="s">
        <v>19</v>
      </c>
      <c r="D197" t="s">
        <v>27</v>
      </c>
      <c r="E197" t="s">
        <v>31</v>
      </c>
      <c r="F197" t="s">
        <v>22</v>
      </c>
      <c r="G197" s="15">
        <v>51.71</v>
      </c>
      <c r="H197">
        <v>4</v>
      </c>
      <c r="I197">
        <v>10.342000000000001</v>
      </c>
      <c r="J197">
        <v>217.18199999999999</v>
      </c>
      <c r="K197" s="1">
        <v>43533</v>
      </c>
      <c r="L197" s="2">
        <v>0.57847222222222217</v>
      </c>
      <c r="M197" t="s">
        <v>33</v>
      </c>
      <c r="N197">
        <v>206.84</v>
      </c>
      <c r="O197">
        <v>4.7619047620000003</v>
      </c>
      <c r="P197" s="12">
        <v>10.342000000000001</v>
      </c>
    </row>
    <row r="198" spans="1:16" x14ac:dyDescent="0.35">
      <c r="A198" t="s">
        <v>622</v>
      </c>
      <c r="B198" t="s">
        <v>18</v>
      </c>
      <c r="C198" t="s">
        <v>19</v>
      </c>
      <c r="D198" t="s">
        <v>27</v>
      </c>
      <c r="E198" t="s">
        <v>21</v>
      </c>
      <c r="F198" t="s">
        <v>44</v>
      </c>
      <c r="G198" s="15">
        <v>52.34</v>
      </c>
      <c r="H198">
        <v>3</v>
      </c>
      <c r="I198">
        <v>7.851</v>
      </c>
      <c r="J198">
        <v>164.87100000000001</v>
      </c>
      <c r="K198" s="1">
        <v>43551</v>
      </c>
      <c r="L198" s="2">
        <v>0.5854166666666667</v>
      </c>
      <c r="M198" t="s">
        <v>29</v>
      </c>
      <c r="N198">
        <v>157.02000000000001</v>
      </c>
      <c r="O198">
        <v>4.7619047620000003</v>
      </c>
      <c r="P198" s="12">
        <v>7.851</v>
      </c>
    </row>
    <row r="199" spans="1:16" x14ac:dyDescent="0.35">
      <c r="A199" t="s">
        <v>623</v>
      </c>
      <c r="B199" t="s">
        <v>18</v>
      </c>
      <c r="C199" t="s">
        <v>19</v>
      </c>
      <c r="D199" t="s">
        <v>27</v>
      </c>
      <c r="E199" t="s">
        <v>21</v>
      </c>
      <c r="F199" t="s">
        <v>36</v>
      </c>
      <c r="G199" s="15">
        <v>43.06</v>
      </c>
      <c r="H199">
        <v>5</v>
      </c>
      <c r="I199">
        <v>10.765000000000001</v>
      </c>
      <c r="J199">
        <v>226.065</v>
      </c>
      <c r="K199" s="1">
        <v>43500</v>
      </c>
      <c r="L199" s="2">
        <v>0.69305555555555554</v>
      </c>
      <c r="M199" t="s">
        <v>23</v>
      </c>
      <c r="N199">
        <v>215.3</v>
      </c>
      <c r="O199">
        <v>4.7619047620000003</v>
      </c>
      <c r="P199" s="12">
        <v>10.765000000000001</v>
      </c>
    </row>
    <row r="200" spans="1:16" x14ac:dyDescent="0.35">
      <c r="A200" t="s">
        <v>625</v>
      </c>
      <c r="B200" t="s">
        <v>18</v>
      </c>
      <c r="C200" t="s">
        <v>19</v>
      </c>
      <c r="D200" t="s">
        <v>27</v>
      </c>
      <c r="E200" t="s">
        <v>31</v>
      </c>
      <c r="F200" t="s">
        <v>22</v>
      </c>
      <c r="G200" s="15">
        <v>14.62</v>
      </c>
      <c r="H200">
        <v>5</v>
      </c>
      <c r="I200">
        <v>3.6549999999999998</v>
      </c>
      <c r="J200">
        <v>76.754999999999995</v>
      </c>
      <c r="K200" s="1">
        <v>43528</v>
      </c>
      <c r="L200" s="2">
        <v>0.51597222222222217</v>
      </c>
      <c r="M200" t="s">
        <v>29</v>
      </c>
      <c r="N200">
        <v>73.099999999999994</v>
      </c>
      <c r="O200">
        <v>4.7619047620000003</v>
      </c>
      <c r="P200" s="12">
        <v>3.6549999999999998</v>
      </c>
    </row>
    <row r="201" spans="1:16" x14ac:dyDescent="0.35">
      <c r="A201" t="s">
        <v>628</v>
      </c>
      <c r="B201" t="s">
        <v>18</v>
      </c>
      <c r="C201" t="s">
        <v>19</v>
      </c>
      <c r="D201" t="s">
        <v>20</v>
      </c>
      <c r="E201" t="s">
        <v>21</v>
      </c>
      <c r="F201" t="s">
        <v>36</v>
      </c>
      <c r="G201" s="15">
        <v>45.58</v>
      </c>
      <c r="H201">
        <v>1</v>
      </c>
      <c r="I201">
        <v>2.2789999999999999</v>
      </c>
      <c r="J201">
        <v>47.859000000000002</v>
      </c>
      <c r="K201" s="1">
        <v>43503</v>
      </c>
      <c r="L201" s="2">
        <v>0.59236111111111112</v>
      </c>
      <c r="M201" t="s">
        <v>29</v>
      </c>
      <c r="N201">
        <v>45.58</v>
      </c>
      <c r="O201">
        <v>4.7619047620000003</v>
      </c>
      <c r="P201" s="12">
        <v>2.2789999999999999</v>
      </c>
    </row>
    <row r="202" spans="1:16" x14ac:dyDescent="0.35">
      <c r="A202" t="s">
        <v>629</v>
      </c>
      <c r="B202" t="s">
        <v>18</v>
      </c>
      <c r="C202" t="s">
        <v>19</v>
      </c>
      <c r="D202" t="s">
        <v>20</v>
      </c>
      <c r="E202" t="s">
        <v>21</v>
      </c>
      <c r="F202" t="s">
        <v>36</v>
      </c>
      <c r="G202" s="15">
        <v>75.2</v>
      </c>
      <c r="H202">
        <v>3</v>
      </c>
      <c r="I202">
        <v>11.28</v>
      </c>
      <c r="J202">
        <v>236.88</v>
      </c>
      <c r="K202" s="1">
        <v>43501</v>
      </c>
      <c r="L202" s="2">
        <v>0.49374999999999997</v>
      </c>
      <c r="M202" t="s">
        <v>23</v>
      </c>
      <c r="N202">
        <v>225.6</v>
      </c>
      <c r="O202">
        <v>4.7619047620000003</v>
      </c>
      <c r="P202" s="12">
        <v>11.28</v>
      </c>
    </row>
    <row r="203" spans="1:16" x14ac:dyDescent="0.35">
      <c r="A203" t="s">
        <v>632</v>
      </c>
      <c r="B203" t="s">
        <v>18</v>
      </c>
      <c r="C203" t="s">
        <v>19</v>
      </c>
      <c r="D203" t="s">
        <v>27</v>
      </c>
      <c r="E203" t="s">
        <v>31</v>
      </c>
      <c r="F203" t="s">
        <v>44</v>
      </c>
      <c r="G203" s="15">
        <v>52.2</v>
      </c>
      <c r="H203">
        <v>3</v>
      </c>
      <c r="I203">
        <v>7.83</v>
      </c>
      <c r="J203">
        <v>164.43</v>
      </c>
      <c r="K203" s="1">
        <v>43511</v>
      </c>
      <c r="L203" s="2">
        <v>0.5625</v>
      </c>
      <c r="M203" t="s">
        <v>33</v>
      </c>
      <c r="N203">
        <v>156.6</v>
      </c>
      <c r="O203">
        <v>4.7619047620000003</v>
      </c>
      <c r="P203" s="12">
        <v>7.83</v>
      </c>
    </row>
    <row r="204" spans="1:16" x14ac:dyDescent="0.35">
      <c r="A204" t="s">
        <v>635</v>
      </c>
      <c r="B204" t="s">
        <v>18</v>
      </c>
      <c r="C204" t="s">
        <v>19</v>
      </c>
      <c r="D204" t="s">
        <v>20</v>
      </c>
      <c r="E204" t="s">
        <v>21</v>
      </c>
      <c r="F204" t="s">
        <v>32</v>
      </c>
      <c r="G204" s="15">
        <v>70.319999999999993</v>
      </c>
      <c r="H204">
        <v>2</v>
      </c>
      <c r="I204">
        <v>7.032</v>
      </c>
      <c r="J204">
        <v>147.672</v>
      </c>
      <c r="K204" s="1">
        <v>43548</v>
      </c>
      <c r="L204" s="2">
        <v>0.59861111111111109</v>
      </c>
      <c r="M204" t="s">
        <v>23</v>
      </c>
      <c r="N204">
        <v>140.63999999999999</v>
      </c>
      <c r="O204">
        <v>4.7619047620000003</v>
      </c>
      <c r="P204" s="12">
        <v>7.032</v>
      </c>
    </row>
    <row r="205" spans="1:16" x14ac:dyDescent="0.35">
      <c r="A205" t="s">
        <v>642</v>
      </c>
      <c r="B205" t="s">
        <v>18</v>
      </c>
      <c r="C205" t="s">
        <v>19</v>
      </c>
      <c r="D205" t="s">
        <v>20</v>
      </c>
      <c r="E205" t="s">
        <v>21</v>
      </c>
      <c r="F205" t="s">
        <v>46</v>
      </c>
      <c r="G205" s="15">
        <v>53.65</v>
      </c>
      <c r="H205">
        <v>7</v>
      </c>
      <c r="I205">
        <v>18.7775</v>
      </c>
      <c r="J205">
        <v>394.32749999999999</v>
      </c>
      <c r="K205" s="1">
        <v>43506</v>
      </c>
      <c r="L205" s="2">
        <v>0.53888888888888886</v>
      </c>
      <c r="M205" t="s">
        <v>23</v>
      </c>
      <c r="N205">
        <v>375.55</v>
      </c>
      <c r="O205">
        <v>4.7619047620000003</v>
      </c>
      <c r="P205" s="12">
        <v>18.7775</v>
      </c>
    </row>
    <row r="206" spans="1:16" x14ac:dyDescent="0.35">
      <c r="A206" t="s">
        <v>644</v>
      </c>
      <c r="B206" t="s">
        <v>18</v>
      </c>
      <c r="C206" t="s">
        <v>19</v>
      </c>
      <c r="D206" t="s">
        <v>27</v>
      </c>
      <c r="E206" t="s">
        <v>31</v>
      </c>
      <c r="F206" t="s">
        <v>46</v>
      </c>
      <c r="G206" s="15">
        <v>30.61</v>
      </c>
      <c r="H206">
        <v>1</v>
      </c>
      <c r="I206">
        <v>1.5305</v>
      </c>
      <c r="J206">
        <v>32.140500000000003</v>
      </c>
      <c r="K206" s="1">
        <v>43488</v>
      </c>
      <c r="L206" s="2">
        <v>0.51388888888888895</v>
      </c>
      <c r="M206" t="s">
        <v>23</v>
      </c>
      <c r="N206">
        <v>30.61</v>
      </c>
      <c r="O206">
        <v>4.7619047620000003</v>
      </c>
      <c r="P206" s="12">
        <v>1.5305</v>
      </c>
    </row>
    <row r="207" spans="1:16" x14ac:dyDescent="0.35">
      <c r="A207" t="s">
        <v>646</v>
      </c>
      <c r="B207" t="s">
        <v>18</v>
      </c>
      <c r="C207" t="s">
        <v>19</v>
      </c>
      <c r="D207" t="s">
        <v>27</v>
      </c>
      <c r="E207" t="s">
        <v>21</v>
      </c>
      <c r="F207" t="s">
        <v>28</v>
      </c>
      <c r="G207" s="15">
        <v>28.96</v>
      </c>
      <c r="H207">
        <v>1</v>
      </c>
      <c r="I207">
        <v>1.448</v>
      </c>
      <c r="J207">
        <v>30.408000000000001</v>
      </c>
      <c r="K207" s="1">
        <v>43503</v>
      </c>
      <c r="L207" s="2">
        <v>0.4291666666666667</v>
      </c>
      <c r="M207" t="s">
        <v>33</v>
      </c>
      <c r="N207">
        <v>28.96</v>
      </c>
      <c r="O207">
        <v>4.7619047620000003</v>
      </c>
      <c r="P207" s="12">
        <v>1.448</v>
      </c>
    </row>
    <row r="208" spans="1:16" x14ac:dyDescent="0.35">
      <c r="A208" t="s">
        <v>650</v>
      </c>
      <c r="B208" t="s">
        <v>18</v>
      </c>
      <c r="C208" t="s">
        <v>19</v>
      </c>
      <c r="D208" t="s">
        <v>20</v>
      </c>
      <c r="E208" t="s">
        <v>31</v>
      </c>
      <c r="F208" t="s">
        <v>44</v>
      </c>
      <c r="G208" s="15">
        <v>67.45</v>
      </c>
      <c r="H208">
        <v>10</v>
      </c>
      <c r="I208">
        <v>33.725000000000001</v>
      </c>
      <c r="J208">
        <v>708.22500000000002</v>
      </c>
      <c r="K208" s="1">
        <v>43499</v>
      </c>
      <c r="L208" s="2">
        <v>0.47569444444444442</v>
      </c>
      <c r="M208" t="s">
        <v>23</v>
      </c>
      <c r="N208">
        <v>674.5</v>
      </c>
      <c r="O208">
        <v>4.7619047620000003</v>
      </c>
      <c r="P208" s="12">
        <v>33.725000000000001</v>
      </c>
    </row>
    <row r="209" spans="1:16" x14ac:dyDescent="0.35">
      <c r="A209" t="s">
        <v>651</v>
      </c>
      <c r="B209" t="s">
        <v>18</v>
      </c>
      <c r="C209" t="s">
        <v>19</v>
      </c>
      <c r="D209" t="s">
        <v>20</v>
      </c>
      <c r="E209" t="s">
        <v>21</v>
      </c>
      <c r="F209" t="s">
        <v>36</v>
      </c>
      <c r="G209" s="15">
        <v>38.72</v>
      </c>
      <c r="H209">
        <v>9</v>
      </c>
      <c r="I209">
        <v>17.423999999999999</v>
      </c>
      <c r="J209">
        <v>365.904</v>
      </c>
      <c r="K209" s="1">
        <v>43544</v>
      </c>
      <c r="L209" s="2">
        <v>0.51666666666666672</v>
      </c>
      <c r="M209" t="s">
        <v>23</v>
      </c>
      <c r="N209">
        <v>348.48</v>
      </c>
      <c r="O209">
        <v>4.7619047620000003</v>
      </c>
      <c r="P209" s="12">
        <v>17.423999999999999</v>
      </c>
    </row>
    <row r="210" spans="1:16" x14ac:dyDescent="0.35">
      <c r="A210" t="s">
        <v>654</v>
      </c>
      <c r="B210" t="s">
        <v>18</v>
      </c>
      <c r="C210" t="s">
        <v>19</v>
      </c>
      <c r="D210" t="s">
        <v>20</v>
      </c>
      <c r="E210" t="s">
        <v>31</v>
      </c>
      <c r="F210" t="s">
        <v>44</v>
      </c>
      <c r="G210" s="15">
        <v>98.53</v>
      </c>
      <c r="H210">
        <v>6</v>
      </c>
      <c r="I210">
        <v>29.559000000000001</v>
      </c>
      <c r="J210">
        <v>620.73900000000003</v>
      </c>
      <c r="K210" s="1">
        <v>43488</v>
      </c>
      <c r="L210" s="2">
        <v>0.47361111111111115</v>
      </c>
      <c r="M210" t="s">
        <v>33</v>
      </c>
      <c r="N210">
        <v>591.17999999999995</v>
      </c>
      <c r="O210">
        <v>4.7619047620000003</v>
      </c>
      <c r="P210" s="12">
        <v>29.559000000000001</v>
      </c>
    </row>
    <row r="211" spans="1:16" x14ac:dyDescent="0.35">
      <c r="A211" t="s">
        <v>656</v>
      </c>
      <c r="B211" t="s">
        <v>18</v>
      </c>
      <c r="C211" t="s">
        <v>19</v>
      </c>
      <c r="D211" t="s">
        <v>27</v>
      </c>
      <c r="E211" t="s">
        <v>21</v>
      </c>
      <c r="F211" t="s">
        <v>44</v>
      </c>
      <c r="G211" s="15">
        <v>71.680000000000007</v>
      </c>
      <c r="H211">
        <v>3</v>
      </c>
      <c r="I211">
        <v>10.752000000000001</v>
      </c>
      <c r="J211">
        <v>225.792</v>
      </c>
      <c r="K211" s="1">
        <v>43552</v>
      </c>
      <c r="L211" s="2">
        <v>0.64583333333333337</v>
      </c>
      <c r="M211" t="s">
        <v>33</v>
      </c>
      <c r="N211">
        <v>215.04</v>
      </c>
      <c r="O211">
        <v>4.7619047620000003</v>
      </c>
      <c r="P211" s="12">
        <v>10.752000000000001</v>
      </c>
    </row>
    <row r="212" spans="1:16" x14ac:dyDescent="0.35">
      <c r="A212" t="s">
        <v>657</v>
      </c>
      <c r="B212" t="s">
        <v>18</v>
      </c>
      <c r="C212" t="s">
        <v>19</v>
      </c>
      <c r="D212" t="s">
        <v>20</v>
      </c>
      <c r="E212" t="s">
        <v>21</v>
      </c>
      <c r="F212" t="s">
        <v>44</v>
      </c>
      <c r="G212" s="15">
        <v>91.61</v>
      </c>
      <c r="H212">
        <v>1</v>
      </c>
      <c r="I212">
        <v>4.5804999999999998</v>
      </c>
      <c r="J212">
        <v>96.1905</v>
      </c>
      <c r="K212" s="1">
        <v>43544</v>
      </c>
      <c r="L212" s="2">
        <v>0.8222222222222223</v>
      </c>
      <c r="M212" t="s">
        <v>29</v>
      </c>
      <c r="N212">
        <v>91.61</v>
      </c>
      <c r="O212">
        <v>4.7619047620000003</v>
      </c>
      <c r="P212" s="12">
        <v>4.5804999999999998</v>
      </c>
    </row>
    <row r="213" spans="1:16" x14ac:dyDescent="0.35">
      <c r="A213" t="s">
        <v>662</v>
      </c>
      <c r="B213" t="s">
        <v>18</v>
      </c>
      <c r="C213" t="s">
        <v>19</v>
      </c>
      <c r="D213" t="s">
        <v>27</v>
      </c>
      <c r="E213" t="s">
        <v>31</v>
      </c>
      <c r="F213" t="s">
        <v>36</v>
      </c>
      <c r="G213" s="15">
        <v>60.87</v>
      </c>
      <c r="H213">
        <v>2</v>
      </c>
      <c r="I213">
        <v>6.0869999999999997</v>
      </c>
      <c r="J213">
        <v>127.827</v>
      </c>
      <c r="K213" s="1">
        <v>43533</v>
      </c>
      <c r="L213" s="2">
        <v>0.52569444444444446</v>
      </c>
      <c r="M213" t="s">
        <v>23</v>
      </c>
      <c r="N213">
        <v>121.74</v>
      </c>
      <c r="O213">
        <v>4.7619047620000003</v>
      </c>
      <c r="P213" s="12">
        <v>6.0869999999999997</v>
      </c>
    </row>
    <row r="214" spans="1:16" x14ac:dyDescent="0.35">
      <c r="A214" t="s">
        <v>664</v>
      </c>
      <c r="B214" t="s">
        <v>18</v>
      </c>
      <c r="C214" t="s">
        <v>19</v>
      </c>
      <c r="D214" t="s">
        <v>20</v>
      </c>
      <c r="E214" t="s">
        <v>31</v>
      </c>
      <c r="F214" t="s">
        <v>32</v>
      </c>
      <c r="G214" s="15">
        <v>53.3</v>
      </c>
      <c r="H214">
        <v>3</v>
      </c>
      <c r="I214">
        <v>7.9950000000000001</v>
      </c>
      <c r="J214">
        <v>167.89500000000001</v>
      </c>
      <c r="K214" s="1">
        <v>43490</v>
      </c>
      <c r="L214" s="2">
        <v>0.59652777777777777</v>
      </c>
      <c r="M214" t="s">
        <v>23</v>
      </c>
      <c r="N214">
        <v>159.9</v>
      </c>
      <c r="O214">
        <v>4.7619047620000003</v>
      </c>
      <c r="P214" s="12">
        <v>7.9950000000000001</v>
      </c>
    </row>
    <row r="215" spans="1:16" x14ac:dyDescent="0.35">
      <c r="A215" t="s">
        <v>665</v>
      </c>
      <c r="B215" t="s">
        <v>18</v>
      </c>
      <c r="C215" t="s">
        <v>19</v>
      </c>
      <c r="D215" t="s">
        <v>27</v>
      </c>
      <c r="E215" t="s">
        <v>21</v>
      </c>
      <c r="F215" t="s">
        <v>46</v>
      </c>
      <c r="G215" s="15">
        <v>12.09</v>
      </c>
      <c r="H215">
        <v>1</v>
      </c>
      <c r="I215">
        <v>0.60450000000000004</v>
      </c>
      <c r="J215">
        <v>12.6945</v>
      </c>
      <c r="K215" s="1">
        <v>43491</v>
      </c>
      <c r="L215" s="2">
        <v>0.7631944444444444</v>
      </c>
      <c r="M215" t="s">
        <v>33</v>
      </c>
      <c r="N215">
        <v>12.09</v>
      </c>
      <c r="O215">
        <v>4.7619047620000003</v>
      </c>
      <c r="P215" s="12">
        <v>0.60450000000000004</v>
      </c>
    </row>
    <row r="216" spans="1:16" x14ac:dyDescent="0.35">
      <c r="A216" t="s">
        <v>666</v>
      </c>
      <c r="B216" t="s">
        <v>18</v>
      </c>
      <c r="C216" t="s">
        <v>19</v>
      </c>
      <c r="D216" t="s">
        <v>27</v>
      </c>
      <c r="E216" t="s">
        <v>31</v>
      </c>
      <c r="F216" t="s">
        <v>36</v>
      </c>
      <c r="G216" s="15">
        <v>64.19</v>
      </c>
      <c r="H216">
        <v>10</v>
      </c>
      <c r="I216">
        <v>32.094999999999999</v>
      </c>
      <c r="J216">
        <v>673.995</v>
      </c>
      <c r="K216" s="1">
        <v>43484</v>
      </c>
      <c r="L216" s="2">
        <v>0.58888888888888891</v>
      </c>
      <c r="M216" t="s">
        <v>33</v>
      </c>
      <c r="N216">
        <v>641.9</v>
      </c>
      <c r="O216">
        <v>4.7619047620000003</v>
      </c>
      <c r="P216" s="12">
        <v>32.094999999999999</v>
      </c>
    </row>
    <row r="217" spans="1:16" x14ac:dyDescent="0.35">
      <c r="A217" t="s">
        <v>667</v>
      </c>
      <c r="B217" t="s">
        <v>18</v>
      </c>
      <c r="C217" t="s">
        <v>19</v>
      </c>
      <c r="D217" t="s">
        <v>27</v>
      </c>
      <c r="E217" t="s">
        <v>31</v>
      </c>
      <c r="F217" t="s">
        <v>28</v>
      </c>
      <c r="G217" s="15">
        <v>78.31</v>
      </c>
      <c r="H217">
        <v>3</v>
      </c>
      <c r="I217">
        <v>11.746499999999999</v>
      </c>
      <c r="J217">
        <v>246.6765</v>
      </c>
      <c r="K217" s="1">
        <v>43529</v>
      </c>
      <c r="L217" s="2">
        <v>0.69305555555555554</v>
      </c>
      <c r="M217" t="s">
        <v>23</v>
      </c>
      <c r="N217">
        <v>234.93</v>
      </c>
      <c r="O217">
        <v>4.7619047620000003</v>
      </c>
      <c r="P217" s="12">
        <v>11.746499999999999</v>
      </c>
    </row>
    <row r="218" spans="1:16" x14ac:dyDescent="0.35">
      <c r="A218" t="s">
        <v>668</v>
      </c>
      <c r="B218" t="s">
        <v>18</v>
      </c>
      <c r="C218" t="s">
        <v>19</v>
      </c>
      <c r="D218" t="s">
        <v>20</v>
      </c>
      <c r="E218" t="s">
        <v>31</v>
      </c>
      <c r="F218" t="s">
        <v>44</v>
      </c>
      <c r="G218" s="15">
        <v>83.77</v>
      </c>
      <c r="H218">
        <v>2</v>
      </c>
      <c r="I218">
        <v>8.3770000000000007</v>
      </c>
      <c r="J218">
        <v>175.917</v>
      </c>
      <c r="K218" s="1">
        <v>43480</v>
      </c>
      <c r="L218" s="2">
        <v>0.45416666666666666</v>
      </c>
      <c r="M218" t="s">
        <v>33</v>
      </c>
      <c r="N218">
        <v>167.54</v>
      </c>
      <c r="O218">
        <v>4.7619047620000003</v>
      </c>
      <c r="P218" s="12">
        <v>8.3770000000000007</v>
      </c>
    </row>
    <row r="219" spans="1:16" x14ac:dyDescent="0.35">
      <c r="A219" t="s">
        <v>672</v>
      </c>
      <c r="B219" t="s">
        <v>18</v>
      </c>
      <c r="C219" t="s">
        <v>19</v>
      </c>
      <c r="D219" t="s">
        <v>27</v>
      </c>
      <c r="E219" t="s">
        <v>31</v>
      </c>
      <c r="F219" t="s">
        <v>22</v>
      </c>
      <c r="G219" s="15">
        <v>28.95</v>
      </c>
      <c r="H219">
        <v>7</v>
      </c>
      <c r="I219">
        <v>10.1325</v>
      </c>
      <c r="J219">
        <v>212.7825</v>
      </c>
      <c r="K219" s="1">
        <v>43527</v>
      </c>
      <c r="L219" s="2">
        <v>0.85486111111111107</v>
      </c>
      <c r="M219" t="s">
        <v>33</v>
      </c>
      <c r="N219">
        <v>202.65</v>
      </c>
      <c r="O219">
        <v>4.7619047620000003</v>
      </c>
      <c r="P219" s="12">
        <v>10.1325</v>
      </c>
    </row>
    <row r="220" spans="1:16" x14ac:dyDescent="0.35">
      <c r="A220" t="s">
        <v>681</v>
      </c>
      <c r="B220" t="s">
        <v>18</v>
      </c>
      <c r="C220" t="s">
        <v>19</v>
      </c>
      <c r="D220" t="s">
        <v>20</v>
      </c>
      <c r="E220" t="s">
        <v>31</v>
      </c>
      <c r="F220" t="s">
        <v>32</v>
      </c>
      <c r="G220" s="15">
        <v>19.36</v>
      </c>
      <c r="H220">
        <v>9</v>
      </c>
      <c r="I220">
        <v>8.7119999999999997</v>
      </c>
      <c r="J220">
        <v>182.952</v>
      </c>
      <c r="K220" s="1">
        <v>43483</v>
      </c>
      <c r="L220" s="2">
        <v>0.77986111111111101</v>
      </c>
      <c r="M220" t="s">
        <v>23</v>
      </c>
      <c r="N220">
        <v>174.24</v>
      </c>
      <c r="O220">
        <v>4.7619047620000003</v>
      </c>
      <c r="P220" s="12">
        <v>8.7119999999999997</v>
      </c>
    </row>
    <row r="221" spans="1:16" x14ac:dyDescent="0.35">
      <c r="A221" t="s">
        <v>688</v>
      </c>
      <c r="B221" t="s">
        <v>18</v>
      </c>
      <c r="C221" t="s">
        <v>19</v>
      </c>
      <c r="D221" t="s">
        <v>20</v>
      </c>
      <c r="E221" t="s">
        <v>31</v>
      </c>
      <c r="F221" t="s">
        <v>32</v>
      </c>
      <c r="G221" s="15">
        <v>72.78</v>
      </c>
      <c r="H221">
        <v>10</v>
      </c>
      <c r="I221">
        <v>36.39</v>
      </c>
      <c r="J221">
        <v>764.19</v>
      </c>
      <c r="K221" s="1">
        <v>43499</v>
      </c>
      <c r="L221" s="2">
        <v>0.72499999999999998</v>
      </c>
      <c r="M221" t="s">
        <v>29</v>
      </c>
      <c r="N221">
        <v>727.8</v>
      </c>
      <c r="O221">
        <v>4.7619047620000003</v>
      </c>
      <c r="P221" s="12">
        <v>36.39</v>
      </c>
    </row>
    <row r="222" spans="1:16" x14ac:dyDescent="0.35">
      <c r="A222" t="s">
        <v>691</v>
      </c>
      <c r="B222" t="s">
        <v>18</v>
      </c>
      <c r="C222" t="s">
        <v>19</v>
      </c>
      <c r="D222" t="s">
        <v>27</v>
      </c>
      <c r="E222" t="s">
        <v>21</v>
      </c>
      <c r="F222" t="s">
        <v>28</v>
      </c>
      <c r="G222" s="15">
        <v>15.69</v>
      </c>
      <c r="H222">
        <v>3</v>
      </c>
      <c r="I222">
        <v>2.3534999999999999</v>
      </c>
      <c r="J222">
        <v>49.423499999999997</v>
      </c>
      <c r="K222" s="1">
        <v>43538</v>
      </c>
      <c r="L222" s="2">
        <v>0.59236111111111112</v>
      </c>
      <c r="M222" t="s">
        <v>33</v>
      </c>
      <c r="N222">
        <v>47.07</v>
      </c>
      <c r="O222">
        <v>4.7619047620000003</v>
      </c>
      <c r="P222" s="12">
        <v>2.3534999999999999</v>
      </c>
    </row>
    <row r="223" spans="1:16" x14ac:dyDescent="0.35">
      <c r="A223" t="s">
        <v>693</v>
      </c>
      <c r="B223" t="s">
        <v>18</v>
      </c>
      <c r="C223" t="s">
        <v>19</v>
      </c>
      <c r="D223" t="s">
        <v>20</v>
      </c>
      <c r="E223" t="s">
        <v>21</v>
      </c>
      <c r="F223" t="s">
        <v>46</v>
      </c>
      <c r="G223" s="15">
        <v>88.15</v>
      </c>
      <c r="H223">
        <v>3</v>
      </c>
      <c r="I223">
        <v>13.2225</v>
      </c>
      <c r="J223">
        <v>277.67250000000001</v>
      </c>
      <c r="K223" s="1">
        <v>43483</v>
      </c>
      <c r="L223" s="2">
        <v>0.42430555555555555</v>
      </c>
      <c r="M223" t="s">
        <v>23</v>
      </c>
      <c r="N223">
        <v>264.45</v>
      </c>
      <c r="O223">
        <v>4.7619047620000003</v>
      </c>
      <c r="P223" s="12">
        <v>13.2225</v>
      </c>
    </row>
    <row r="224" spans="1:16" x14ac:dyDescent="0.35">
      <c r="A224" t="s">
        <v>694</v>
      </c>
      <c r="B224" t="s">
        <v>18</v>
      </c>
      <c r="C224" t="s">
        <v>19</v>
      </c>
      <c r="D224" t="s">
        <v>20</v>
      </c>
      <c r="E224" t="s">
        <v>21</v>
      </c>
      <c r="F224" t="s">
        <v>36</v>
      </c>
      <c r="G224" s="15">
        <v>27.93</v>
      </c>
      <c r="H224">
        <v>5</v>
      </c>
      <c r="I224">
        <v>6.9824999999999999</v>
      </c>
      <c r="J224">
        <v>146.63249999999999</v>
      </c>
      <c r="K224" s="1">
        <v>43494</v>
      </c>
      <c r="L224" s="2">
        <v>0.65833333333333333</v>
      </c>
      <c r="M224" t="s">
        <v>29</v>
      </c>
      <c r="N224">
        <v>139.65</v>
      </c>
      <c r="O224">
        <v>4.7619047620000003</v>
      </c>
      <c r="P224" s="12">
        <v>6.9824999999999999</v>
      </c>
    </row>
    <row r="225" spans="1:16" x14ac:dyDescent="0.35">
      <c r="A225" t="s">
        <v>695</v>
      </c>
      <c r="B225" t="s">
        <v>18</v>
      </c>
      <c r="C225" t="s">
        <v>19</v>
      </c>
      <c r="D225" t="s">
        <v>20</v>
      </c>
      <c r="E225" t="s">
        <v>31</v>
      </c>
      <c r="F225" t="s">
        <v>46</v>
      </c>
      <c r="G225" s="15">
        <v>55.45</v>
      </c>
      <c r="H225">
        <v>1</v>
      </c>
      <c r="I225">
        <v>2.7725</v>
      </c>
      <c r="J225">
        <v>58.222499999999997</v>
      </c>
      <c r="K225" s="1">
        <v>43522</v>
      </c>
      <c r="L225" s="2">
        <v>0.7402777777777777</v>
      </c>
      <c r="M225" t="s">
        <v>33</v>
      </c>
      <c r="N225">
        <v>55.45</v>
      </c>
      <c r="O225">
        <v>4.7619047620000003</v>
      </c>
      <c r="P225" s="12">
        <v>2.7725</v>
      </c>
    </row>
    <row r="226" spans="1:16" x14ac:dyDescent="0.35">
      <c r="A226" t="s">
        <v>701</v>
      </c>
      <c r="B226" t="s">
        <v>18</v>
      </c>
      <c r="C226" t="s">
        <v>19</v>
      </c>
      <c r="D226" t="s">
        <v>27</v>
      </c>
      <c r="E226" t="s">
        <v>21</v>
      </c>
      <c r="F226" t="s">
        <v>46</v>
      </c>
      <c r="G226" s="15">
        <v>48.63</v>
      </c>
      <c r="H226">
        <v>4</v>
      </c>
      <c r="I226">
        <v>9.7260000000000009</v>
      </c>
      <c r="J226">
        <v>204.24600000000001</v>
      </c>
      <c r="K226" s="1">
        <v>43500</v>
      </c>
      <c r="L226" s="2">
        <v>0.65555555555555556</v>
      </c>
      <c r="M226" t="s">
        <v>23</v>
      </c>
      <c r="N226">
        <v>194.52</v>
      </c>
      <c r="O226">
        <v>4.7619047620000003</v>
      </c>
      <c r="P226" s="12">
        <v>9.7260000000000009</v>
      </c>
    </row>
    <row r="227" spans="1:16" x14ac:dyDescent="0.35">
      <c r="A227" t="s">
        <v>706</v>
      </c>
      <c r="B227" t="s">
        <v>18</v>
      </c>
      <c r="C227" t="s">
        <v>19</v>
      </c>
      <c r="D227" t="s">
        <v>20</v>
      </c>
      <c r="E227" t="s">
        <v>31</v>
      </c>
      <c r="F227" t="s">
        <v>46</v>
      </c>
      <c r="G227" s="15">
        <v>56.04</v>
      </c>
      <c r="H227">
        <v>10</v>
      </c>
      <c r="I227">
        <v>28.02</v>
      </c>
      <c r="J227">
        <v>588.41999999999996</v>
      </c>
      <c r="K227" s="1">
        <v>43479</v>
      </c>
      <c r="L227" s="2">
        <v>0.8125</v>
      </c>
      <c r="M227" t="s">
        <v>23</v>
      </c>
      <c r="N227">
        <v>560.4</v>
      </c>
      <c r="O227">
        <v>4.7619047620000003</v>
      </c>
      <c r="P227" s="12">
        <v>28.02</v>
      </c>
    </row>
    <row r="228" spans="1:16" x14ac:dyDescent="0.35">
      <c r="A228" t="s">
        <v>710</v>
      </c>
      <c r="B228" t="s">
        <v>18</v>
      </c>
      <c r="C228" t="s">
        <v>19</v>
      </c>
      <c r="D228" t="s">
        <v>27</v>
      </c>
      <c r="E228" t="s">
        <v>21</v>
      </c>
      <c r="F228" t="s">
        <v>28</v>
      </c>
      <c r="G228" s="15">
        <v>45.48</v>
      </c>
      <c r="H228">
        <v>10</v>
      </c>
      <c r="I228">
        <v>22.74</v>
      </c>
      <c r="J228">
        <v>477.54</v>
      </c>
      <c r="K228" s="1">
        <v>43525</v>
      </c>
      <c r="L228" s="2">
        <v>0.43194444444444446</v>
      </c>
      <c r="M228" t="s">
        <v>33</v>
      </c>
      <c r="N228">
        <v>454.8</v>
      </c>
      <c r="O228">
        <v>4.7619047620000003</v>
      </c>
      <c r="P228" s="12">
        <v>22.74</v>
      </c>
    </row>
    <row r="229" spans="1:16" x14ac:dyDescent="0.35">
      <c r="A229" t="s">
        <v>713</v>
      </c>
      <c r="B229" t="s">
        <v>18</v>
      </c>
      <c r="C229" t="s">
        <v>19</v>
      </c>
      <c r="D229" t="s">
        <v>20</v>
      </c>
      <c r="E229" t="s">
        <v>21</v>
      </c>
      <c r="F229" t="s">
        <v>44</v>
      </c>
      <c r="G229" s="15">
        <v>73.47</v>
      </c>
      <c r="H229">
        <v>4</v>
      </c>
      <c r="I229">
        <v>14.694000000000001</v>
      </c>
      <c r="J229">
        <v>308.57400000000001</v>
      </c>
      <c r="K229" s="1">
        <v>43519</v>
      </c>
      <c r="L229" s="2">
        <v>0.77083333333333337</v>
      </c>
      <c r="M229" t="s">
        <v>29</v>
      </c>
      <c r="N229">
        <v>293.88</v>
      </c>
      <c r="O229">
        <v>4.7619047620000003</v>
      </c>
      <c r="P229" s="12">
        <v>14.694000000000001</v>
      </c>
    </row>
    <row r="230" spans="1:16" x14ac:dyDescent="0.35">
      <c r="A230" t="s">
        <v>715</v>
      </c>
      <c r="B230" t="s">
        <v>18</v>
      </c>
      <c r="C230" t="s">
        <v>19</v>
      </c>
      <c r="D230" t="s">
        <v>20</v>
      </c>
      <c r="E230" t="s">
        <v>31</v>
      </c>
      <c r="F230" t="s">
        <v>44</v>
      </c>
      <c r="G230" s="15">
        <v>48.5</v>
      </c>
      <c r="H230">
        <v>6</v>
      </c>
      <c r="I230">
        <v>14.55</v>
      </c>
      <c r="J230">
        <v>305.55</v>
      </c>
      <c r="K230" s="1">
        <v>43476</v>
      </c>
      <c r="L230" s="2">
        <v>0.58124999999999993</v>
      </c>
      <c r="M230" t="s">
        <v>23</v>
      </c>
      <c r="N230">
        <v>291</v>
      </c>
      <c r="O230">
        <v>4.7619047620000003</v>
      </c>
      <c r="P230" s="12">
        <v>14.55</v>
      </c>
    </row>
    <row r="231" spans="1:16" x14ac:dyDescent="0.35">
      <c r="A231" t="s">
        <v>719</v>
      </c>
      <c r="B231" t="s">
        <v>18</v>
      </c>
      <c r="C231" t="s">
        <v>19</v>
      </c>
      <c r="D231" t="s">
        <v>20</v>
      </c>
      <c r="E231" t="s">
        <v>31</v>
      </c>
      <c r="F231" t="s">
        <v>46</v>
      </c>
      <c r="G231" s="15">
        <v>21.48</v>
      </c>
      <c r="H231">
        <v>2</v>
      </c>
      <c r="I231">
        <v>2.1480000000000001</v>
      </c>
      <c r="J231">
        <v>45.107999999999997</v>
      </c>
      <c r="K231" s="1">
        <v>43523</v>
      </c>
      <c r="L231" s="2">
        <v>0.51527777777777783</v>
      </c>
      <c r="M231" t="s">
        <v>23</v>
      </c>
      <c r="N231">
        <v>42.96</v>
      </c>
      <c r="O231">
        <v>4.7619047620000003</v>
      </c>
      <c r="P231" s="12">
        <v>2.1480000000000001</v>
      </c>
    </row>
    <row r="232" spans="1:16" x14ac:dyDescent="0.35">
      <c r="A232" t="s">
        <v>723</v>
      </c>
      <c r="B232" t="s">
        <v>18</v>
      </c>
      <c r="C232" t="s">
        <v>19</v>
      </c>
      <c r="D232" t="s">
        <v>20</v>
      </c>
      <c r="E232" t="s">
        <v>31</v>
      </c>
      <c r="F232" t="s">
        <v>32</v>
      </c>
      <c r="G232" s="15">
        <v>63.56</v>
      </c>
      <c r="H232">
        <v>10</v>
      </c>
      <c r="I232">
        <v>31.78</v>
      </c>
      <c r="J232">
        <v>667.38</v>
      </c>
      <c r="K232" s="1">
        <v>43481</v>
      </c>
      <c r="L232" s="2">
        <v>0.74930555555555556</v>
      </c>
      <c r="M232" t="s">
        <v>29</v>
      </c>
      <c r="N232">
        <v>635.6</v>
      </c>
      <c r="O232">
        <v>4.7619047620000003</v>
      </c>
      <c r="P232" s="12">
        <v>31.78</v>
      </c>
    </row>
    <row r="233" spans="1:16" x14ac:dyDescent="0.35">
      <c r="A233" t="s">
        <v>725</v>
      </c>
      <c r="B233" t="s">
        <v>18</v>
      </c>
      <c r="C233" t="s">
        <v>19</v>
      </c>
      <c r="D233" t="s">
        <v>27</v>
      </c>
      <c r="E233" t="s">
        <v>21</v>
      </c>
      <c r="F233" t="s">
        <v>44</v>
      </c>
      <c r="G233" s="15">
        <v>67.099999999999994</v>
      </c>
      <c r="H233">
        <v>3</v>
      </c>
      <c r="I233">
        <v>10.065</v>
      </c>
      <c r="J233">
        <v>211.36500000000001</v>
      </c>
      <c r="K233" s="1">
        <v>43511</v>
      </c>
      <c r="L233" s="2">
        <v>0.44166666666666665</v>
      </c>
      <c r="M233" t="s">
        <v>29</v>
      </c>
      <c r="N233">
        <v>201.3</v>
      </c>
      <c r="O233">
        <v>4.7619047620000003</v>
      </c>
      <c r="P233" s="12">
        <v>10.065</v>
      </c>
    </row>
    <row r="234" spans="1:16" x14ac:dyDescent="0.35">
      <c r="A234" t="s">
        <v>728</v>
      </c>
      <c r="B234" t="s">
        <v>18</v>
      </c>
      <c r="C234" t="s">
        <v>19</v>
      </c>
      <c r="D234" t="s">
        <v>20</v>
      </c>
      <c r="E234" t="s">
        <v>31</v>
      </c>
      <c r="F234" t="s">
        <v>22</v>
      </c>
      <c r="G234" s="15">
        <v>48.63</v>
      </c>
      <c r="H234">
        <v>10</v>
      </c>
      <c r="I234">
        <v>24.315000000000001</v>
      </c>
      <c r="J234">
        <v>510.61500000000001</v>
      </c>
      <c r="K234" s="1">
        <v>43528</v>
      </c>
      <c r="L234" s="2">
        <v>0.53055555555555556</v>
      </c>
      <c r="M234" t="s">
        <v>29</v>
      </c>
      <c r="N234">
        <v>486.3</v>
      </c>
      <c r="O234">
        <v>4.7619047620000003</v>
      </c>
      <c r="P234" s="12">
        <v>24.315000000000001</v>
      </c>
    </row>
    <row r="235" spans="1:16" x14ac:dyDescent="0.35">
      <c r="A235" t="s">
        <v>731</v>
      </c>
      <c r="B235" t="s">
        <v>18</v>
      </c>
      <c r="C235" t="s">
        <v>19</v>
      </c>
      <c r="D235" t="s">
        <v>20</v>
      </c>
      <c r="E235" t="s">
        <v>21</v>
      </c>
      <c r="F235" t="s">
        <v>32</v>
      </c>
      <c r="G235" s="15">
        <v>87.37</v>
      </c>
      <c r="H235">
        <v>5</v>
      </c>
      <c r="I235">
        <v>21.842500000000001</v>
      </c>
      <c r="J235">
        <v>458.6925</v>
      </c>
      <c r="K235" s="1">
        <v>43494</v>
      </c>
      <c r="L235" s="2">
        <v>0.82291666666666663</v>
      </c>
      <c r="M235" t="s">
        <v>29</v>
      </c>
      <c r="N235">
        <v>436.85</v>
      </c>
      <c r="O235">
        <v>4.7619047620000003</v>
      </c>
      <c r="P235" s="12">
        <v>21.842500000000001</v>
      </c>
    </row>
    <row r="236" spans="1:16" x14ac:dyDescent="0.35">
      <c r="A236" t="s">
        <v>732</v>
      </c>
      <c r="B236" t="s">
        <v>18</v>
      </c>
      <c r="C236" t="s">
        <v>19</v>
      </c>
      <c r="D236" t="s">
        <v>20</v>
      </c>
      <c r="E236" t="s">
        <v>21</v>
      </c>
      <c r="F236" t="s">
        <v>36</v>
      </c>
      <c r="G236" s="15">
        <v>27.04</v>
      </c>
      <c r="H236">
        <v>4</v>
      </c>
      <c r="I236">
        <v>5.4080000000000004</v>
      </c>
      <c r="J236">
        <v>113.568</v>
      </c>
      <c r="K236" s="1">
        <v>43466</v>
      </c>
      <c r="L236" s="2">
        <v>0.85138888888888886</v>
      </c>
      <c r="M236" t="s">
        <v>23</v>
      </c>
      <c r="N236">
        <v>108.16</v>
      </c>
      <c r="O236">
        <v>4.7619047620000003</v>
      </c>
      <c r="P236" s="12">
        <v>5.4080000000000004</v>
      </c>
    </row>
    <row r="237" spans="1:16" x14ac:dyDescent="0.35">
      <c r="A237" t="s">
        <v>734</v>
      </c>
      <c r="B237" t="s">
        <v>18</v>
      </c>
      <c r="C237" t="s">
        <v>19</v>
      </c>
      <c r="D237" t="s">
        <v>20</v>
      </c>
      <c r="E237" t="s">
        <v>31</v>
      </c>
      <c r="F237" t="s">
        <v>28</v>
      </c>
      <c r="G237" s="15">
        <v>69.58</v>
      </c>
      <c r="H237">
        <v>9</v>
      </c>
      <c r="I237">
        <v>31.311</v>
      </c>
      <c r="J237">
        <v>657.53099999999995</v>
      </c>
      <c r="K237" s="1">
        <v>43515</v>
      </c>
      <c r="L237" s="2">
        <v>0.81805555555555554</v>
      </c>
      <c r="M237" t="s">
        <v>33</v>
      </c>
      <c r="N237">
        <v>626.22</v>
      </c>
      <c r="O237">
        <v>4.7619047620000003</v>
      </c>
      <c r="P237" s="12">
        <v>31.311</v>
      </c>
    </row>
    <row r="238" spans="1:16" x14ac:dyDescent="0.35">
      <c r="A238" t="s">
        <v>745</v>
      </c>
      <c r="B238" t="s">
        <v>18</v>
      </c>
      <c r="C238" t="s">
        <v>19</v>
      </c>
      <c r="D238" t="s">
        <v>27</v>
      </c>
      <c r="E238" t="s">
        <v>31</v>
      </c>
      <c r="F238" t="s">
        <v>36</v>
      </c>
      <c r="G238" s="15">
        <v>25.7</v>
      </c>
      <c r="H238">
        <v>3</v>
      </c>
      <c r="I238">
        <v>3.855</v>
      </c>
      <c r="J238">
        <v>80.954999999999998</v>
      </c>
      <c r="K238" s="1">
        <v>43482</v>
      </c>
      <c r="L238" s="2">
        <v>0.74930555555555556</v>
      </c>
      <c r="M238" t="s">
        <v>23</v>
      </c>
      <c r="N238">
        <v>77.099999999999994</v>
      </c>
      <c r="O238">
        <v>4.7619047620000003</v>
      </c>
      <c r="P238" s="12">
        <v>3.855</v>
      </c>
    </row>
    <row r="239" spans="1:16" x14ac:dyDescent="0.35">
      <c r="A239" t="s">
        <v>746</v>
      </c>
      <c r="B239" t="s">
        <v>18</v>
      </c>
      <c r="C239" t="s">
        <v>19</v>
      </c>
      <c r="D239" t="s">
        <v>20</v>
      </c>
      <c r="E239" t="s">
        <v>31</v>
      </c>
      <c r="F239" t="s">
        <v>44</v>
      </c>
      <c r="G239" s="15">
        <v>80.62</v>
      </c>
      <c r="H239">
        <v>6</v>
      </c>
      <c r="I239">
        <v>24.186</v>
      </c>
      <c r="J239">
        <v>507.90600000000001</v>
      </c>
      <c r="K239" s="1">
        <v>43524</v>
      </c>
      <c r="L239" s="2">
        <v>0.84583333333333333</v>
      </c>
      <c r="M239" t="s">
        <v>29</v>
      </c>
      <c r="N239">
        <v>483.72</v>
      </c>
      <c r="O239">
        <v>4.7619047620000003</v>
      </c>
      <c r="P239" s="12">
        <v>24.186</v>
      </c>
    </row>
    <row r="240" spans="1:16" x14ac:dyDescent="0.35">
      <c r="A240" t="s">
        <v>751</v>
      </c>
      <c r="B240" t="s">
        <v>18</v>
      </c>
      <c r="C240" t="s">
        <v>19</v>
      </c>
      <c r="D240" t="s">
        <v>27</v>
      </c>
      <c r="E240" t="s">
        <v>21</v>
      </c>
      <c r="F240" t="s">
        <v>22</v>
      </c>
      <c r="G240" s="15">
        <v>35.68</v>
      </c>
      <c r="H240">
        <v>5</v>
      </c>
      <c r="I240">
        <v>8.92</v>
      </c>
      <c r="J240">
        <v>187.32</v>
      </c>
      <c r="K240" s="1">
        <v>43502</v>
      </c>
      <c r="L240" s="2">
        <v>0.7729166666666667</v>
      </c>
      <c r="M240" t="s">
        <v>33</v>
      </c>
      <c r="N240">
        <v>178.4</v>
      </c>
      <c r="O240">
        <v>4.7619047620000003</v>
      </c>
      <c r="P240" s="12">
        <v>8.92</v>
      </c>
    </row>
    <row r="241" spans="1:16" x14ac:dyDescent="0.35">
      <c r="A241" t="s">
        <v>752</v>
      </c>
      <c r="B241" t="s">
        <v>18</v>
      </c>
      <c r="C241" t="s">
        <v>19</v>
      </c>
      <c r="D241" t="s">
        <v>20</v>
      </c>
      <c r="E241" t="s">
        <v>21</v>
      </c>
      <c r="F241" t="s">
        <v>46</v>
      </c>
      <c r="G241" s="15">
        <v>71.459999999999994</v>
      </c>
      <c r="H241">
        <v>7</v>
      </c>
      <c r="I241">
        <v>25.010999999999999</v>
      </c>
      <c r="J241">
        <v>525.23099999999999</v>
      </c>
      <c r="K241" s="1">
        <v>43552</v>
      </c>
      <c r="L241" s="2">
        <v>0.67083333333333339</v>
      </c>
      <c r="M241" t="s">
        <v>23</v>
      </c>
      <c r="N241">
        <v>500.22</v>
      </c>
      <c r="O241">
        <v>4.7619047620000003</v>
      </c>
      <c r="P241" s="12">
        <v>25.010999999999999</v>
      </c>
    </row>
    <row r="242" spans="1:16" x14ac:dyDescent="0.35">
      <c r="A242" t="s">
        <v>753</v>
      </c>
      <c r="B242" t="s">
        <v>18</v>
      </c>
      <c r="C242" t="s">
        <v>19</v>
      </c>
      <c r="D242" t="s">
        <v>20</v>
      </c>
      <c r="E242" t="s">
        <v>31</v>
      </c>
      <c r="F242" t="s">
        <v>28</v>
      </c>
      <c r="G242" s="15">
        <v>11.94</v>
      </c>
      <c r="H242">
        <v>3</v>
      </c>
      <c r="I242">
        <v>1.7909999999999999</v>
      </c>
      <c r="J242">
        <v>37.610999999999997</v>
      </c>
      <c r="K242" s="1">
        <v>43484</v>
      </c>
      <c r="L242" s="2">
        <v>0.53263888888888888</v>
      </c>
      <c r="M242" t="s">
        <v>33</v>
      </c>
      <c r="N242">
        <v>35.82</v>
      </c>
      <c r="O242">
        <v>4.7619047620000003</v>
      </c>
      <c r="P242" s="12">
        <v>1.7909999999999999</v>
      </c>
    </row>
    <row r="243" spans="1:16" x14ac:dyDescent="0.35">
      <c r="A243" t="s">
        <v>754</v>
      </c>
      <c r="B243" t="s">
        <v>18</v>
      </c>
      <c r="C243" t="s">
        <v>19</v>
      </c>
      <c r="D243" t="s">
        <v>27</v>
      </c>
      <c r="E243" t="s">
        <v>31</v>
      </c>
      <c r="F243" t="s">
        <v>46</v>
      </c>
      <c r="G243" s="15">
        <v>45.38</v>
      </c>
      <c r="H243">
        <v>3</v>
      </c>
      <c r="I243">
        <v>6.8070000000000004</v>
      </c>
      <c r="J243">
        <v>142.947</v>
      </c>
      <c r="K243" s="1">
        <v>43513</v>
      </c>
      <c r="L243" s="2">
        <v>0.56527777777777777</v>
      </c>
      <c r="M243" t="s">
        <v>33</v>
      </c>
      <c r="N243">
        <v>136.13999999999999</v>
      </c>
      <c r="O243">
        <v>4.7619047620000003</v>
      </c>
      <c r="P243" s="12">
        <v>6.8070000000000004</v>
      </c>
    </row>
    <row r="244" spans="1:16" x14ac:dyDescent="0.35">
      <c r="A244" t="s">
        <v>766</v>
      </c>
      <c r="B244" t="s">
        <v>18</v>
      </c>
      <c r="C244" t="s">
        <v>19</v>
      </c>
      <c r="D244" t="s">
        <v>20</v>
      </c>
      <c r="E244" t="s">
        <v>21</v>
      </c>
      <c r="F244" t="s">
        <v>46</v>
      </c>
      <c r="G244" s="15">
        <v>22.32</v>
      </c>
      <c r="H244">
        <v>4</v>
      </c>
      <c r="I244">
        <v>4.4640000000000004</v>
      </c>
      <c r="J244">
        <v>93.744</v>
      </c>
      <c r="K244" s="1">
        <v>43525</v>
      </c>
      <c r="L244" s="2">
        <v>0.68263888888888891</v>
      </c>
      <c r="M244" t="s">
        <v>33</v>
      </c>
      <c r="N244">
        <v>89.28</v>
      </c>
      <c r="O244">
        <v>4.7619047620000003</v>
      </c>
      <c r="P244" s="12">
        <v>4.4640000000000004</v>
      </c>
    </row>
    <row r="245" spans="1:16" x14ac:dyDescent="0.35">
      <c r="A245" t="s">
        <v>767</v>
      </c>
      <c r="B245" t="s">
        <v>18</v>
      </c>
      <c r="C245" t="s">
        <v>19</v>
      </c>
      <c r="D245" t="s">
        <v>27</v>
      </c>
      <c r="E245" t="s">
        <v>31</v>
      </c>
      <c r="F245" t="s">
        <v>22</v>
      </c>
      <c r="G245" s="15">
        <v>56</v>
      </c>
      <c r="H245">
        <v>3</v>
      </c>
      <c r="I245">
        <v>8.4</v>
      </c>
      <c r="J245">
        <v>176.4</v>
      </c>
      <c r="K245" s="1">
        <v>43524</v>
      </c>
      <c r="L245" s="2">
        <v>0.81458333333333333</v>
      </c>
      <c r="M245" t="s">
        <v>23</v>
      </c>
      <c r="N245">
        <v>168</v>
      </c>
      <c r="O245">
        <v>4.7619047620000003</v>
      </c>
      <c r="P245" s="12">
        <v>8.4</v>
      </c>
    </row>
    <row r="246" spans="1:16" x14ac:dyDescent="0.35">
      <c r="A246" t="s">
        <v>768</v>
      </c>
      <c r="B246" t="s">
        <v>18</v>
      </c>
      <c r="C246" t="s">
        <v>19</v>
      </c>
      <c r="D246" t="s">
        <v>20</v>
      </c>
      <c r="E246" t="s">
        <v>31</v>
      </c>
      <c r="F246" t="s">
        <v>46</v>
      </c>
      <c r="G246" s="15">
        <v>19.7</v>
      </c>
      <c r="H246">
        <v>1</v>
      </c>
      <c r="I246">
        <v>0.98499999999999999</v>
      </c>
      <c r="J246">
        <v>20.684999999999999</v>
      </c>
      <c r="K246" s="1">
        <v>43504</v>
      </c>
      <c r="L246" s="2">
        <v>0.48541666666666666</v>
      </c>
      <c r="M246" t="s">
        <v>23</v>
      </c>
      <c r="N246">
        <v>19.7</v>
      </c>
      <c r="O246">
        <v>4.7619047620000003</v>
      </c>
      <c r="P246" s="12">
        <v>0.98499999999999999</v>
      </c>
    </row>
    <row r="247" spans="1:16" x14ac:dyDescent="0.35">
      <c r="A247" t="s">
        <v>775</v>
      </c>
      <c r="B247" t="s">
        <v>18</v>
      </c>
      <c r="C247" t="s">
        <v>19</v>
      </c>
      <c r="D247" t="s">
        <v>27</v>
      </c>
      <c r="E247" t="s">
        <v>31</v>
      </c>
      <c r="F247" t="s">
        <v>32</v>
      </c>
      <c r="G247" s="15">
        <v>93.96</v>
      </c>
      <c r="H247">
        <v>9</v>
      </c>
      <c r="I247">
        <v>42.281999999999996</v>
      </c>
      <c r="J247">
        <v>887.92200000000003</v>
      </c>
      <c r="K247" s="1">
        <v>43544</v>
      </c>
      <c r="L247" s="2">
        <v>0.48055555555555557</v>
      </c>
      <c r="M247" t="s">
        <v>29</v>
      </c>
      <c r="N247">
        <v>845.64</v>
      </c>
      <c r="O247">
        <v>4.7619047620000003</v>
      </c>
      <c r="P247" s="12">
        <v>42.281999999999996</v>
      </c>
    </row>
    <row r="248" spans="1:16" x14ac:dyDescent="0.35">
      <c r="A248" t="s">
        <v>778</v>
      </c>
      <c r="B248" t="s">
        <v>18</v>
      </c>
      <c r="C248" t="s">
        <v>19</v>
      </c>
      <c r="D248" t="s">
        <v>20</v>
      </c>
      <c r="E248" t="s">
        <v>21</v>
      </c>
      <c r="F248" t="s">
        <v>36</v>
      </c>
      <c r="G248" s="15">
        <v>71.63</v>
      </c>
      <c r="H248">
        <v>2</v>
      </c>
      <c r="I248">
        <v>7.1630000000000003</v>
      </c>
      <c r="J248">
        <v>150.423</v>
      </c>
      <c r="K248" s="1">
        <v>43508</v>
      </c>
      <c r="L248" s="2">
        <v>0.60625000000000007</v>
      </c>
      <c r="M248" t="s">
        <v>23</v>
      </c>
      <c r="N248">
        <v>143.26</v>
      </c>
      <c r="O248">
        <v>4.7619047620000003</v>
      </c>
      <c r="P248" s="12">
        <v>7.1630000000000003</v>
      </c>
    </row>
    <row r="249" spans="1:16" x14ac:dyDescent="0.35">
      <c r="A249" t="s">
        <v>779</v>
      </c>
      <c r="B249" t="s">
        <v>18</v>
      </c>
      <c r="C249" t="s">
        <v>19</v>
      </c>
      <c r="D249" t="s">
        <v>20</v>
      </c>
      <c r="E249" t="s">
        <v>31</v>
      </c>
      <c r="F249" t="s">
        <v>32</v>
      </c>
      <c r="G249" s="15">
        <v>37.69</v>
      </c>
      <c r="H249">
        <v>2</v>
      </c>
      <c r="I249">
        <v>3.7690000000000001</v>
      </c>
      <c r="J249">
        <v>79.149000000000001</v>
      </c>
      <c r="K249" s="1">
        <v>43516</v>
      </c>
      <c r="L249" s="2">
        <v>0.64513888888888882</v>
      </c>
      <c r="M249" t="s">
        <v>23</v>
      </c>
      <c r="N249">
        <v>75.38</v>
      </c>
      <c r="O249">
        <v>4.7619047620000003</v>
      </c>
      <c r="P249" s="12">
        <v>3.7690000000000001</v>
      </c>
    </row>
    <row r="250" spans="1:16" x14ac:dyDescent="0.35">
      <c r="A250" t="s">
        <v>787</v>
      </c>
      <c r="B250" t="s">
        <v>18</v>
      </c>
      <c r="C250" t="s">
        <v>19</v>
      </c>
      <c r="D250" t="s">
        <v>27</v>
      </c>
      <c r="E250" t="s">
        <v>21</v>
      </c>
      <c r="F250" t="s">
        <v>44</v>
      </c>
      <c r="G250" s="15">
        <v>27.28</v>
      </c>
      <c r="H250">
        <v>5</v>
      </c>
      <c r="I250">
        <v>6.82</v>
      </c>
      <c r="J250">
        <v>143.22</v>
      </c>
      <c r="K250" s="1">
        <v>43499</v>
      </c>
      <c r="L250" s="2">
        <v>0.4381944444444445</v>
      </c>
      <c r="M250" t="s">
        <v>33</v>
      </c>
      <c r="N250">
        <v>136.4</v>
      </c>
      <c r="O250">
        <v>4.7619047620000003</v>
      </c>
      <c r="P250" s="12">
        <v>6.82</v>
      </c>
    </row>
    <row r="251" spans="1:16" x14ac:dyDescent="0.35">
      <c r="A251" t="s">
        <v>788</v>
      </c>
      <c r="B251" t="s">
        <v>18</v>
      </c>
      <c r="C251" t="s">
        <v>19</v>
      </c>
      <c r="D251" t="s">
        <v>20</v>
      </c>
      <c r="E251" t="s">
        <v>21</v>
      </c>
      <c r="F251" t="s">
        <v>28</v>
      </c>
      <c r="G251" s="15">
        <v>17.420000000000002</v>
      </c>
      <c r="H251">
        <v>10</v>
      </c>
      <c r="I251">
        <v>8.7100000000000009</v>
      </c>
      <c r="J251">
        <v>182.91</v>
      </c>
      <c r="K251" s="1">
        <v>43518</v>
      </c>
      <c r="L251" s="2">
        <v>0.52083333333333337</v>
      </c>
      <c r="M251" t="s">
        <v>23</v>
      </c>
      <c r="N251">
        <v>174.2</v>
      </c>
      <c r="O251">
        <v>4.7619047620000003</v>
      </c>
      <c r="P251" s="12">
        <v>8.7100000000000009</v>
      </c>
    </row>
    <row r="252" spans="1:16" x14ac:dyDescent="0.35">
      <c r="A252" t="s">
        <v>791</v>
      </c>
      <c r="B252" t="s">
        <v>18</v>
      </c>
      <c r="C252" t="s">
        <v>19</v>
      </c>
      <c r="D252" t="s">
        <v>27</v>
      </c>
      <c r="E252" t="s">
        <v>21</v>
      </c>
      <c r="F252" t="s">
        <v>46</v>
      </c>
      <c r="G252" s="15">
        <v>97.29</v>
      </c>
      <c r="H252">
        <v>8</v>
      </c>
      <c r="I252">
        <v>38.915999999999997</v>
      </c>
      <c r="J252">
        <v>817.23599999999999</v>
      </c>
      <c r="K252" s="1">
        <v>43533</v>
      </c>
      <c r="L252" s="2">
        <v>0.5541666666666667</v>
      </c>
      <c r="M252" t="s">
        <v>33</v>
      </c>
      <c r="N252">
        <v>778.32</v>
      </c>
      <c r="O252">
        <v>4.7619047620000003</v>
      </c>
      <c r="P252" s="12">
        <v>38.915999999999997</v>
      </c>
    </row>
    <row r="253" spans="1:16" x14ac:dyDescent="0.35">
      <c r="A253" t="s">
        <v>793</v>
      </c>
      <c r="B253" t="s">
        <v>18</v>
      </c>
      <c r="C253" t="s">
        <v>19</v>
      </c>
      <c r="D253" t="s">
        <v>27</v>
      </c>
      <c r="E253" t="s">
        <v>21</v>
      </c>
      <c r="F253" t="s">
        <v>32</v>
      </c>
      <c r="G253" s="15">
        <v>96.52</v>
      </c>
      <c r="H253">
        <v>6</v>
      </c>
      <c r="I253">
        <v>28.956</v>
      </c>
      <c r="J253">
        <v>608.07600000000002</v>
      </c>
      <c r="K253" s="1">
        <v>43476</v>
      </c>
      <c r="L253" s="2">
        <v>0.49444444444444446</v>
      </c>
      <c r="M253" t="s">
        <v>29</v>
      </c>
      <c r="N253">
        <v>579.12</v>
      </c>
      <c r="O253">
        <v>4.7619047620000003</v>
      </c>
      <c r="P253" s="12">
        <v>28.956</v>
      </c>
    </row>
    <row r="254" spans="1:16" x14ac:dyDescent="0.35">
      <c r="A254" t="s">
        <v>794</v>
      </c>
      <c r="B254" t="s">
        <v>18</v>
      </c>
      <c r="C254" t="s">
        <v>19</v>
      </c>
      <c r="D254" t="s">
        <v>20</v>
      </c>
      <c r="E254" t="s">
        <v>31</v>
      </c>
      <c r="F254" t="s">
        <v>44</v>
      </c>
      <c r="G254" s="15">
        <v>18.850000000000001</v>
      </c>
      <c r="H254">
        <v>10</v>
      </c>
      <c r="I254">
        <v>9.4250000000000007</v>
      </c>
      <c r="J254">
        <v>197.92500000000001</v>
      </c>
      <c r="K254" s="1">
        <v>43523</v>
      </c>
      <c r="L254" s="2">
        <v>0.76666666666666661</v>
      </c>
      <c r="M254" t="s">
        <v>23</v>
      </c>
      <c r="N254">
        <v>188.5</v>
      </c>
      <c r="O254">
        <v>4.7619047620000003</v>
      </c>
      <c r="P254" s="12">
        <v>9.4250000000000007</v>
      </c>
    </row>
    <row r="255" spans="1:16" x14ac:dyDescent="0.35">
      <c r="A255" t="s">
        <v>795</v>
      </c>
      <c r="B255" t="s">
        <v>18</v>
      </c>
      <c r="C255" t="s">
        <v>19</v>
      </c>
      <c r="D255" t="s">
        <v>27</v>
      </c>
      <c r="E255" t="s">
        <v>21</v>
      </c>
      <c r="F255" t="s">
        <v>44</v>
      </c>
      <c r="G255" s="15">
        <v>55.39</v>
      </c>
      <c r="H255">
        <v>4</v>
      </c>
      <c r="I255">
        <v>11.077999999999999</v>
      </c>
      <c r="J255">
        <v>232.63800000000001</v>
      </c>
      <c r="K255" s="1">
        <v>43549</v>
      </c>
      <c r="L255" s="2">
        <v>0.6381944444444444</v>
      </c>
      <c r="M255" t="s">
        <v>23</v>
      </c>
      <c r="N255">
        <v>221.56</v>
      </c>
      <c r="O255">
        <v>4.7619047620000003</v>
      </c>
      <c r="P255" s="12">
        <v>11.077999999999999</v>
      </c>
    </row>
    <row r="256" spans="1:16" x14ac:dyDescent="0.35">
      <c r="A256" t="s">
        <v>798</v>
      </c>
      <c r="B256" t="s">
        <v>18</v>
      </c>
      <c r="C256" t="s">
        <v>19</v>
      </c>
      <c r="D256" t="s">
        <v>20</v>
      </c>
      <c r="E256" t="s">
        <v>21</v>
      </c>
      <c r="F256" t="s">
        <v>46</v>
      </c>
      <c r="G256" s="15">
        <v>63.88</v>
      </c>
      <c r="H256">
        <v>8</v>
      </c>
      <c r="I256">
        <v>25.552</v>
      </c>
      <c r="J256">
        <v>536.59199999999998</v>
      </c>
      <c r="K256" s="1">
        <v>43485</v>
      </c>
      <c r="L256" s="2">
        <v>0.7416666666666667</v>
      </c>
      <c r="M256" t="s">
        <v>23</v>
      </c>
      <c r="N256">
        <v>511.04</v>
      </c>
      <c r="O256">
        <v>4.7619047620000003</v>
      </c>
      <c r="P256" s="12">
        <v>25.552</v>
      </c>
    </row>
    <row r="257" spans="1:16" x14ac:dyDescent="0.35">
      <c r="A257" t="s">
        <v>799</v>
      </c>
      <c r="B257" t="s">
        <v>18</v>
      </c>
      <c r="C257" t="s">
        <v>19</v>
      </c>
      <c r="D257" t="s">
        <v>20</v>
      </c>
      <c r="E257" t="s">
        <v>21</v>
      </c>
      <c r="F257" t="s">
        <v>22</v>
      </c>
      <c r="G257" s="15">
        <v>10.69</v>
      </c>
      <c r="H257">
        <v>5</v>
      </c>
      <c r="I257">
        <v>2.6724999999999999</v>
      </c>
      <c r="J257">
        <v>56.122500000000002</v>
      </c>
      <c r="K257" s="1">
        <v>43550</v>
      </c>
      <c r="L257" s="2">
        <v>0.46319444444444446</v>
      </c>
      <c r="M257" t="s">
        <v>23</v>
      </c>
      <c r="N257">
        <v>53.45</v>
      </c>
      <c r="O257">
        <v>4.7619047620000003</v>
      </c>
      <c r="P257" s="12">
        <v>2.6724999999999999</v>
      </c>
    </row>
    <row r="258" spans="1:16" x14ac:dyDescent="0.35">
      <c r="A258" t="s">
        <v>800</v>
      </c>
      <c r="B258" t="s">
        <v>18</v>
      </c>
      <c r="C258" t="s">
        <v>19</v>
      </c>
      <c r="D258" t="s">
        <v>20</v>
      </c>
      <c r="E258" t="s">
        <v>31</v>
      </c>
      <c r="F258" t="s">
        <v>22</v>
      </c>
      <c r="G258" s="15">
        <v>55.5</v>
      </c>
      <c r="H258">
        <v>4</v>
      </c>
      <c r="I258">
        <v>11.1</v>
      </c>
      <c r="J258">
        <v>233.1</v>
      </c>
      <c r="K258" s="1">
        <v>43485</v>
      </c>
      <c r="L258" s="2">
        <v>0.65833333333333333</v>
      </c>
      <c r="M258" t="s">
        <v>33</v>
      </c>
      <c r="N258">
        <v>222</v>
      </c>
      <c r="O258">
        <v>4.7619047620000003</v>
      </c>
      <c r="P258" s="12">
        <v>11.1</v>
      </c>
    </row>
    <row r="259" spans="1:16" x14ac:dyDescent="0.35">
      <c r="A259" t="s">
        <v>805</v>
      </c>
      <c r="B259" t="s">
        <v>18</v>
      </c>
      <c r="C259" t="s">
        <v>19</v>
      </c>
      <c r="D259" t="s">
        <v>27</v>
      </c>
      <c r="E259" t="s">
        <v>21</v>
      </c>
      <c r="F259" t="s">
        <v>32</v>
      </c>
      <c r="G259" s="15">
        <v>11.43</v>
      </c>
      <c r="H259">
        <v>6</v>
      </c>
      <c r="I259">
        <v>3.4289999999999998</v>
      </c>
      <c r="J259">
        <v>72.009</v>
      </c>
      <c r="K259" s="1">
        <v>43480</v>
      </c>
      <c r="L259" s="2">
        <v>0.72499999999999998</v>
      </c>
      <c r="M259" t="s">
        <v>29</v>
      </c>
      <c r="N259">
        <v>68.58</v>
      </c>
      <c r="O259">
        <v>4.7619047620000003</v>
      </c>
      <c r="P259" s="12">
        <v>3.4289999999999998</v>
      </c>
    </row>
    <row r="260" spans="1:16" x14ac:dyDescent="0.35">
      <c r="A260" t="s">
        <v>817</v>
      </c>
      <c r="B260" t="s">
        <v>18</v>
      </c>
      <c r="C260" t="s">
        <v>19</v>
      </c>
      <c r="D260" t="s">
        <v>27</v>
      </c>
      <c r="E260" t="s">
        <v>21</v>
      </c>
      <c r="F260" t="s">
        <v>36</v>
      </c>
      <c r="G260" s="15">
        <v>94.76</v>
      </c>
      <c r="H260">
        <v>4</v>
      </c>
      <c r="I260">
        <v>18.952000000000002</v>
      </c>
      <c r="J260">
        <v>397.99200000000002</v>
      </c>
      <c r="K260" s="1">
        <v>43507</v>
      </c>
      <c r="L260" s="2">
        <v>0.67083333333333339</v>
      </c>
      <c r="M260" t="s">
        <v>23</v>
      </c>
      <c r="N260">
        <v>379.04</v>
      </c>
      <c r="O260">
        <v>4.7619047620000003</v>
      </c>
      <c r="P260" s="12">
        <v>18.952000000000002</v>
      </c>
    </row>
    <row r="261" spans="1:16" x14ac:dyDescent="0.35">
      <c r="A261" t="s">
        <v>818</v>
      </c>
      <c r="B261" t="s">
        <v>18</v>
      </c>
      <c r="C261" t="s">
        <v>19</v>
      </c>
      <c r="D261" t="s">
        <v>20</v>
      </c>
      <c r="E261" t="s">
        <v>21</v>
      </c>
      <c r="F261" t="s">
        <v>46</v>
      </c>
      <c r="G261" s="15">
        <v>30.62</v>
      </c>
      <c r="H261">
        <v>1</v>
      </c>
      <c r="I261">
        <v>1.5309999999999999</v>
      </c>
      <c r="J261">
        <v>32.151000000000003</v>
      </c>
      <c r="K261" s="1">
        <v>43501</v>
      </c>
      <c r="L261" s="2">
        <v>0.59305555555555556</v>
      </c>
      <c r="M261" t="s">
        <v>33</v>
      </c>
      <c r="N261">
        <v>30.62</v>
      </c>
      <c r="O261">
        <v>4.7619047620000003</v>
      </c>
      <c r="P261" s="12">
        <v>1.5309999999999999</v>
      </c>
    </row>
    <row r="262" spans="1:16" x14ac:dyDescent="0.35">
      <c r="A262" t="s">
        <v>821</v>
      </c>
      <c r="B262" t="s">
        <v>18</v>
      </c>
      <c r="C262" t="s">
        <v>19</v>
      </c>
      <c r="D262" t="s">
        <v>27</v>
      </c>
      <c r="E262" t="s">
        <v>31</v>
      </c>
      <c r="F262" t="s">
        <v>28</v>
      </c>
      <c r="G262" s="15">
        <v>74.58</v>
      </c>
      <c r="H262">
        <v>7</v>
      </c>
      <c r="I262">
        <v>26.103000000000002</v>
      </c>
      <c r="J262">
        <v>548.16300000000001</v>
      </c>
      <c r="K262" s="1">
        <v>43500</v>
      </c>
      <c r="L262" s="2">
        <v>0.67291666666666661</v>
      </c>
      <c r="M262" t="s">
        <v>33</v>
      </c>
      <c r="N262">
        <v>522.05999999999995</v>
      </c>
      <c r="O262">
        <v>4.7619047620000003</v>
      </c>
      <c r="P262" s="12">
        <v>26.103000000000002</v>
      </c>
    </row>
    <row r="263" spans="1:16" x14ac:dyDescent="0.35">
      <c r="A263" t="s">
        <v>825</v>
      </c>
      <c r="B263" t="s">
        <v>18</v>
      </c>
      <c r="C263" t="s">
        <v>19</v>
      </c>
      <c r="D263" t="s">
        <v>27</v>
      </c>
      <c r="E263" t="s">
        <v>31</v>
      </c>
      <c r="F263" t="s">
        <v>36</v>
      </c>
      <c r="G263" s="15">
        <v>58.91</v>
      </c>
      <c r="H263">
        <v>7</v>
      </c>
      <c r="I263">
        <v>20.618500000000001</v>
      </c>
      <c r="J263">
        <v>432.98849999999999</v>
      </c>
      <c r="K263" s="1">
        <v>43482</v>
      </c>
      <c r="L263" s="2">
        <v>0.63541666666666663</v>
      </c>
      <c r="M263" t="s">
        <v>23</v>
      </c>
      <c r="N263">
        <v>412.37</v>
      </c>
      <c r="O263">
        <v>4.7619047620000003</v>
      </c>
      <c r="P263" s="12">
        <v>20.618500000000001</v>
      </c>
    </row>
    <row r="264" spans="1:16" x14ac:dyDescent="0.35">
      <c r="A264" t="s">
        <v>826</v>
      </c>
      <c r="B264" t="s">
        <v>18</v>
      </c>
      <c r="C264" t="s">
        <v>19</v>
      </c>
      <c r="D264" t="s">
        <v>27</v>
      </c>
      <c r="E264" t="s">
        <v>31</v>
      </c>
      <c r="F264" t="s">
        <v>46</v>
      </c>
      <c r="G264" s="15">
        <v>46.41</v>
      </c>
      <c r="H264">
        <v>1</v>
      </c>
      <c r="I264">
        <v>2.3205</v>
      </c>
      <c r="J264">
        <v>48.730499999999999</v>
      </c>
      <c r="K264" s="1">
        <v>43527</v>
      </c>
      <c r="L264" s="2">
        <v>0.83750000000000002</v>
      </c>
      <c r="M264" t="s">
        <v>33</v>
      </c>
      <c r="N264">
        <v>46.41</v>
      </c>
      <c r="O264">
        <v>4.7619047620000003</v>
      </c>
      <c r="P264" s="12">
        <v>2.3205</v>
      </c>
    </row>
    <row r="265" spans="1:16" x14ac:dyDescent="0.35">
      <c r="A265" t="s">
        <v>829</v>
      </c>
      <c r="B265" t="s">
        <v>18</v>
      </c>
      <c r="C265" t="s">
        <v>19</v>
      </c>
      <c r="D265" t="s">
        <v>20</v>
      </c>
      <c r="E265" t="s">
        <v>31</v>
      </c>
      <c r="F265" t="s">
        <v>28</v>
      </c>
      <c r="G265" s="15">
        <v>92.6</v>
      </c>
      <c r="H265">
        <v>7</v>
      </c>
      <c r="I265">
        <v>32.409999999999997</v>
      </c>
      <c r="J265">
        <v>680.61</v>
      </c>
      <c r="K265" s="1">
        <v>43523</v>
      </c>
      <c r="L265" s="2">
        <v>0.53611111111111109</v>
      </c>
      <c r="M265" t="s">
        <v>33</v>
      </c>
      <c r="N265">
        <v>648.20000000000005</v>
      </c>
      <c r="O265">
        <v>4.7619047620000003</v>
      </c>
      <c r="P265" s="12">
        <v>32.409999999999997</v>
      </c>
    </row>
    <row r="266" spans="1:16" x14ac:dyDescent="0.35">
      <c r="A266" t="s">
        <v>830</v>
      </c>
      <c r="B266" t="s">
        <v>18</v>
      </c>
      <c r="C266" t="s">
        <v>19</v>
      </c>
      <c r="D266" t="s">
        <v>27</v>
      </c>
      <c r="E266" t="s">
        <v>21</v>
      </c>
      <c r="F266" t="s">
        <v>28</v>
      </c>
      <c r="G266" s="15">
        <v>46.61</v>
      </c>
      <c r="H266">
        <v>2</v>
      </c>
      <c r="I266">
        <v>4.6609999999999996</v>
      </c>
      <c r="J266">
        <v>97.881</v>
      </c>
      <c r="K266" s="1">
        <v>43522</v>
      </c>
      <c r="L266" s="2">
        <v>0.51944444444444449</v>
      </c>
      <c r="M266" t="s">
        <v>33</v>
      </c>
      <c r="N266">
        <v>93.22</v>
      </c>
      <c r="O266">
        <v>4.7619047620000003</v>
      </c>
      <c r="P266" s="12">
        <v>4.6609999999999996</v>
      </c>
    </row>
    <row r="267" spans="1:16" x14ac:dyDescent="0.35">
      <c r="A267" t="s">
        <v>833</v>
      </c>
      <c r="B267" t="s">
        <v>18</v>
      </c>
      <c r="C267" t="s">
        <v>19</v>
      </c>
      <c r="D267" t="s">
        <v>20</v>
      </c>
      <c r="E267" t="s">
        <v>21</v>
      </c>
      <c r="F267" t="s">
        <v>36</v>
      </c>
      <c r="G267" s="15">
        <v>24.49</v>
      </c>
      <c r="H267">
        <v>10</v>
      </c>
      <c r="I267">
        <v>12.244999999999999</v>
      </c>
      <c r="J267">
        <v>257.14499999999998</v>
      </c>
      <c r="K267" s="1">
        <v>43518</v>
      </c>
      <c r="L267" s="2">
        <v>0.63541666666666663</v>
      </c>
      <c r="M267" t="s">
        <v>29</v>
      </c>
      <c r="N267">
        <v>244.9</v>
      </c>
      <c r="O267">
        <v>4.7619047620000003</v>
      </c>
      <c r="P267" s="12">
        <v>12.244999999999999</v>
      </c>
    </row>
    <row r="268" spans="1:16" x14ac:dyDescent="0.35">
      <c r="A268" t="s">
        <v>839</v>
      </c>
      <c r="B268" t="s">
        <v>18</v>
      </c>
      <c r="C268" t="s">
        <v>19</v>
      </c>
      <c r="D268" t="s">
        <v>20</v>
      </c>
      <c r="E268" t="s">
        <v>21</v>
      </c>
      <c r="F268" t="s">
        <v>46</v>
      </c>
      <c r="G268" s="15">
        <v>48.96</v>
      </c>
      <c r="H268">
        <v>9</v>
      </c>
      <c r="I268">
        <v>22.032</v>
      </c>
      <c r="J268">
        <v>462.67200000000003</v>
      </c>
      <c r="K268" s="1">
        <v>43528</v>
      </c>
      <c r="L268" s="2">
        <v>0.4770833333333333</v>
      </c>
      <c r="M268" t="s">
        <v>29</v>
      </c>
      <c r="N268">
        <v>440.64</v>
      </c>
      <c r="O268">
        <v>4.7619047620000003</v>
      </c>
      <c r="P268" s="12">
        <v>22.032</v>
      </c>
    </row>
    <row r="269" spans="1:16" x14ac:dyDescent="0.35">
      <c r="A269" t="s">
        <v>841</v>
      </c>
      <c r="B269" t="s">
        <v>18</v>
      </c>
      <c r="C269" t="s">
        <v>19</v>
      </c>
      <c r="D269" t="s">
        <v>27</v>
      </c>
      <c r="E269" t="s">
        <v>21</v>
      </c>
      <c r="F269" t="s">
        <v>32</v>
      </c>
      <c r="G269" s="15">
        <v>77.47</v>
      </c>
      <c r="H269">
        <v>4</v>
      </c>
      <c r="I269">
        <v>15.494</v>
      </c>
      <c r="J269">
        <v>325.37400000000002</v>
      </c>
      <c r="K269" s="1">
        <v>43541</v>
      </c>
      <c r="L269" s="2">
        <v>0.69166666666666676</v>
      </c>
      <c r="M269" t="s">
        <v>29</v>
      </c>
      <c r="N269">
        <v>309.88</v>
      </c>
      <c r="O269">
        <v>4.7619047620000003</v>
      </c>
      <c r="P269" s="12">
        <v>15.494</v>
      </c>
    </row>
    <row r="270" spans="1:16" x14ac:dyDescent="0.35">
      <c r="A270" t="s">
        <v>842</v>
      </c>
      <c r="B270" t="s">
        <v>18</v>
      </c>
      <c r="C270" t="s">
        <v>19</v>
      </c>
      <c r="D270" t="s">
        <v>27</v>
      </c>
      <c r="E270" t="s">
        <v>21</v>
      </c>
      <c r="F270" t="s">
        <v>36</v>
      </c>
      <c r="G270" s="15">
        <v>93.18</v>
      </c>
      <c r="H270">
        <v>2</v>
      </c>
      <c r="I270">
        <v>9.3179999999999996</v>
      </c>
      <c r="J270">
        <v>195.678</v>
      </c>
      <c r="K270" s="1">
        <v>43481</v>
      </c>
      <c r="L270" s="2">
        <v>0.77847222222222223</v>
      </c>
      <c r="M270" t="s">
        <v>33</v>
      </c>
      <c r="N270">
        <v>186.36</v>
      </c>
      <c r="O270">
        <v>4.7619047620000003</v>
      </c>
      <c r="P270" s="12">
        <v>9.3179999999999996</v>
      </c>
    </row>
    <row r="271" spans="1:16" x14ac:dyDescent="0.35">
      <c r="A271" t="s">
        <v>843</v>
      </c>
      <c r="B271" t="s">
        <v>18</v>
      </c>
      <c r="C271" t="s">
        <v>19</v>
      </c>
      <c r="D271" t="s">
        <v>27</v>
      </c>
      <c r="E271" t="s">
        <v>21</v>
      </c>
      <c r="F271" t="s">
        <v>28</v>
      </c>
      <c r="G271" s="15">
        <v>50.23</v>
      </c>
      <c r="H271">
        <v>4</v>
      </c>
      <c r="I271">
        <v>10.045999999999999</v>
      </c>
      <c r="J271">
        <v>210.96600000000001</v>
      </c>
      <c r="K271" s="1">
        <v>43473</v>
      </c>
      <c r="L271" s="2">
        <v>0.71666666666666667</v>
      </c>
      <c r="M271" t="s">
        <v>29</v>
      </c>
      <c r="N271">
        <v>200.92</v>
      </c>
      <c r="O271">
        <v>4.7619047620000003</v>
      </c>
      <c r="P271" s="12">
        <v>10.045999999999999</v>
      </c>
    </row>
    <row r="272" spans="1:16" x14ac:dyDescent="0.35">
      <c r="A272" t="s">
        <v>847</v>
      </c>
      <c r="B272" t="s">
        <v>18</v>
      </c>
      <c r="C272" t="s">
        <v>19</v>
      </c>
      <c r="D272" t="s">
        <v>27</v>
      </c>
      <c r="E272" t="s">
        <v>21</v>
      </c>
      <c r="F272" t="s">
        <v>28</v>
      </c>
      <c r="G272" s="15">
        <v>40.26</v>
      </c>
      <c r="H272">
        <v>10</v>
      </c>
      <c r="I272">
        <v>20.13</v>
      </c>
      <c r="J272">
        <v>422.73</v>
      </c>
      <c r="K272" s="1">
        <v>43520</v>
      </c>
      <c r="L272" s="2">
        <v>0.75416666666666676</v>
      </c>
      <c r="M272" t="s">
        <v>33</v>
      </c>
      <c r="N272">
        <v>402.6</v>
      </c>
      <c r="O272">
        <v>4.7619047620000003</v>
      </c>
      <c r="P272" s="12">
        <v>20.13</v>
      </c>
    </row>
    <row r="273" spans="1:16" x14ac:dyDescent="0.35">
      <c r="A273" t="s">
        <v>849</v>
      </c>
      <c r="B273" t="s">
        <v>18</v>
      </c>
      <c r="C273" t="s">
        <v>19</v>
      </c>
      <c r="D273" t="s">
        <v>27</v>
      </c>
      <c r="E273" t="s">
        <v>31</v>
      </c>
      <c r="F273" t="s">
        <v>28</v>
      </c>
      <c r="G273" s="15">
        <v>95.15</v>
      </c>
      <c r="H273">
        <v>1</v>
      </c>
      <c r="I273">
        <v>4.7575000000000003</v>
      </c>
      <c r="J273">
        <v>99.907499999999999</v>
      </c>
      <c r="K273" s="1">
        <v>43546</v>
      </c>
      <c r="L273" s="2">
        <v>0.58333333333333337</v>
      </c>
      <c r="M273" t="s">
        <v>29</v>
      </c>
      <c r="N273">
        <v>95.15</v>
      </c>
      <c r="O273">
        <v>4.7619047620000003</v>
      </c>
      <c r="P273" s="12">
        <v>4.7575000000000003</v>
      </c>
    </row>
    <row r="274" spans="1:16" x14ac:dyDescent="0.35">
      <c r="A274" t="s">
        <v>850</v>
      </c>
      <c r="B274" t="s">
        <v>18</v>
      </c>
      <c r="C274" t="s">
        <v>19</v>
      </c>
      <c r="D274" t="s">
        <v>20</v>
      </c>
      <c r="E274" t="s">
        <v>21</v>
      </c>
      <c r="F274" t="s">
        <v>28</v>
      </c>
      <c r="G274" s="15">
        <v>48.62</v>
      </c>
      <c r="H274">
        <v>8</v>
      </c>
      <c r="I274">
        <v>19.448</v>
      </c>
      <c r="J274">
        <v>408.40800000000002</v>
      </c>
      <c r="K274" s="1">
        <v>43489</v>
      </c>
      <c r="L274" s="2">
        <v>0.45624999999999999</v>
      </c>
      <c r="M274" t="s">
        <v>29</v>
      </c>
      <c r="N274">
        <v>388.96</v>
      </c>
      <c r="O274">
        <v>4.7619047620000003</v>
      </c>
      <c r="P274" s="12">
        <v>19.448</v>
      </c>
    </row>
    <row r="275" spans="1:16" x14ac:dyDescent="0.35">
      <c r="A275" t="s">
        <v>853</v>
      </c>
      <c r="B275" t="s">
        <v>18</v>
      </c>
      <c r="C275" t="s">
        <v>19</v>
      </c>
      <c r="D275" t="s">
        <v>27</v>
      </c>
      <c r="E275" t="s">
        <v>31</v>
      </c>
      <c r="F275" t="s">
        <v>44</v>
      </c>
      <c r="G275" s="15">
        <v>33.880000000000003</v>
      </c>
      <c r="H275">
        <v>8</v>
      </c>
      <c r="I275">
        <v>13.552</v>
      </c>
      <c r="J275">
        <v>284.59199999999998</v>
      </c>
      <c r="K275" s="1">
        <v>43484</v>
      </c>
      <c r="L275" s="2">
        <v>0.8534722222222223</v>
      </c>
      <c r="M275" t="s">
        <v>23</v>
      </c>
      <c r="N275">
        <v>271.04000000000002</v>
      </c>
      <c r="O275">
        <v>4.7619047620000003</v>
      </c>
      <c r="P275" s="12">
        <v>13.552</v>
      </c>
    </row>
    <row r="276" spans="1:16" x14ac:dyDescent="0.35">
      <c r="A276" t="s">
        <v>857</v>
      </c>
      <c r="B276" t="s">
        <v>18</v>
      </c>
      <c r="C276" t="s">
        <v>19</v>
      </c>
      <c r="D276" t="s">
        <v>20</v>
      </c>
      <c r="E276" t="s">
        <v>21</v>
      </c>
      <c r="F276" t="s">
        <v>32</v>
      </c>
      <c r="G276" s="15">
        <v>47.68</v>
      </c>
      <c r="H276">
        <v>2</v>
      </c>
      <c r="I276">
        <v>4.7679999999999998</v>
      </c>
      <c r="J276">
        <v>100.128</v>
      </c>
      <c r="K276" s="1">
        <v>43520</v>
      </c>
      <c r="L276" s="2">
        <v>0.4236111111111111</v>
      </c>
      <c r="M276" t="s">
        <v>33</v>
      </c>
      <c r="N276">
        <v>95.36</v>
      </c>
      <c r="O276">
        <v>4.7619047620000003</v>
      </c>
      <c r="P276" s="12">
        <v>4.7679999999999998</v>
      </c>
    </row>
    <row r="277" spans="1:16" x14ac:dyDescent="0.35">
      <c r="A277" t="s">
        <v>859</v>
      </c>
      <c r="B277" t="s">
        <v>18</v>
      </c>
      <c r="C277" t="s">
        <v>19</v>
      </c>
      <c r="D277" t="s">
        <v>27</v>
      </c>
      <c r="E277" t="s">
        <v>21</v>
      </c>
      <c r="F277" t="s">
        <v>22</v>
      </c>
      <c r="G277" s="15">
        <v>68.709999999999994</v>
      </c>
      <c r="H277">
        <v>3</v>
      </c>
      <c r="I277">
        <v>10.3065</v>
      </c>
      <c r="J277">
        <v>216.4365</v>
      </c>
      <c r="K277" s="1">
        <v>43528</v>
      </c>
      <c r="L277" s="2">
        <v>0.4201388888888889</v>
      </c>
      <c r="M277" t="s">
        <v>29</v>
      </c>
      <c r="N277">
        <v>206.13</v>
      </c>
      <c r="O277">
        <v>4.7619047620000003</v>
      </c>
      <c r="P277" s="12">
        <v>10.3065</v>
      </c>
    </row>
    <row r="278" spans="1:16" x14ac:dyDescent="0.35">
      <c r="A278" t="s">
        <v>861</v>
      </c>
      <c r="B278" t="s">
        <v>18</v>
      </c>
      <c r="C278" t="s">
        <v>19</v>
      </c>
      <c r="D278" t="s">
        <v>20</v>
      </c>
      <c r="E278" t="s">
        <v>21</v>
      </c>
      <c r="F278" t="s">
        <v>36</v>
      </c>
      <c r="G278" s="15">
        <v>22.01</v>
      </c>
      <c r="H278">
        <v>4</v>
      </c>
      <c r="I278">
        <v>4.4020000000000001</v>
      </c>
      <c r="J278">
        <v>92.441999999999993</v>
      </c>
      <c r="K278" s="1">
        <v>43494</v>
      </c>
      <c r="L278" s="2">
        <v>0.76041666666666663</v>
      </c>
      <c r="M278" t="s">
        <v>33</v>
      </c>
      <c r="N278">
        <v>88.04</v>
      </c>
      <c r="O278">
        <v>4.7619047620000003</v>
      </c>
      <c r="P278" s="12">
        <v>4.4020000000000001</v>
      </c>
    </row>
    <row r="279" spans="1:16" x14ac:dyDescent="0.35">
      <c r="A279" t="s">
        <v>863</v>
      </c>
      <c r="B279" t="s">
        <v>18</v>
      </c>
      <c r="C279" t="s">
        <v>19</v>
      </c>
      <c r="D279" t="s">
        <v>20</v>
      </c>
      <c r="E279" t="s">
        <v>31</v>
      </c>
      <c r="F279" t="s">
        <v>46</v>
      </c>
      <c r="G279" s="15">
        <v>41.28</v>
      </c>
      <c r="H279">
        <v>3</v>
      </c>
      <c r="I279">
        <v>6.1920000000000002</v>
      </c>
      <c r="J279">
        <v>130.03200000000001</v>
      </c>
      <c r="K279" s="1">
        <v>43550</v>
      </c>
      <c r="L279" s="2">
        <v>0.77569444444444446</v>
      </c>
      <c r="M279" t="s">
        <v>33</v>
      </c>
      <c r="N279">
        <v>123.84</v>
      </c>
      <c r="O279">
        <v>4.7619047620000003</v>
      </c>
      <c r="P279" s="12">
        <v>6.1920000000000002</v>
      </c>
    </row>
    <row r="280" spans="1:16" x14ac:dyDescent="0.35">
      <c r="A280" t="s">
        <v>865</v>
      </c>
      <c r="B280" t="s">
        <v>18</v>
      </c>
      <c r="C280" t="s">
        <v>19</v>
      </c>
      <c r="D280" t="s">
        <v>20</v>
      </c>
      <c r="E280" t="s">
        <v>21</v>
      </c>
      <c r="F280" t="s">
        <v>28</v>
      </c>
      <c r="G280" s="15">
        <v>74.22</v>
      </c>
      <c r="H280">
        <v>10</v>
      </c>
      <c r="I280">
        <v>37.11</v>
      </c>
      <c r="J280">
        <v>779.31</v>
      </c>
      <c r="K280" s="1">
        <v>43466</v>
      </c>
      <c r="L280" s="2">
        <v>0.61249999999999993</v>
      </c>
      <c r="M280" t="s">
        <v>33</v>
      </c>
      <c r="N280">
        <v>742.2</v>
      </c>
      <c r="O280">
        <v>4.7619047620000003</v>
      </c>
      <c r="P280" s="12">
        <v>37.11</v>
      </c>
    </row>
    <row r="281" spans="1:16" x14ac:dyDescent="0.35">
      <c r="A281" t="s">
        <v>866</v>
      </c>
      <c r="B281" t="s">
        <v>18</v>
      </c>
      <c r="C281" t="s">
        <v>19</v>
      </c>
      <c r="D281" t="s">
        <v>27</v>
      </c>
      <c r="E281" t="s">
        <v>31</v>
      </c>
      <c r="F281" t="s">
        <v>28</v>
      </c>
      <c r="G281" s="15">
        <v>10.56</v>
      </c>
      <c r="H281">
        <v>8</v>
      </c>
      <c r="I281">
        <v>4.2240000000000002</v>
      </c>
      <c r="J281">
        <v>88.703999999999994</v>
      </c>
      <c r="K281" s="1">
        <v>43489</v>
      </c>
      <c r="L281" s="2">
        <v>0.73819444444444438</v>
      </c>
      <c r="M281" t="s">
        <v>29</v>
      </c>
      <c r="N281">
        <v>84.48</v>
      </c>
      <c r="O281">
        <v>4.7619047620000003</v>
      </c>
      <c r="P281" s="12">
        <v>4.2240000000000002</v>
      </c>
    </row>
    <row r="282" spans="1:16" x14ac:dyDescent="0.35">
      <c r="A282" t="s">
        <v>869</v>
      </c>
      <c r="B282" t="s">
        <v>18</v>
      </c>
      <c r="C282" t="s">
        <v>19</v>
      </c>
      <c r="D282" t="s">
        <v>20</v>
      </c>
      <c r="E282" t="s">
        <v>31</v>
      </c>
      <c r="F282" t="s">
        <v>22</v>
      </c>
      <c r="G282" s="15">
        <v>91.3</v>
      </c>
      <c r="H282">
        <v>1</v>
      </c>
      <c r="I282">
        <v>4.5650000000000004</v>
      </c>
      <c r="J282">
        <v>95.864999999999995</v>
      </c>
      <c r="K282" s="1">
        <v>43510</v>
      </c>
      <c r="L282" s="2">
        <v>0.61249999999999993</v>
      </c>
      <c r="M282" t="s">
        <v>23</v>
      </c>
      <c r="N282">
        <v>91.3</v>
      </c>
      <c r="O282">
        <v>4.7619047620000003</v>
      </c>
      <c r="P282" s="12">
        <v>4.5650000000000004</v>
      </c>
    </row>
    <row r="283" spans="1:16" x14ac:dyDescent="0.35">
      <c r="A283" t="s">
        <v>871</v>
      </c>
      <c r="B283" t="s">
        <v>18</v>
      </c>
      <c r="C283" t="s">
        <v>19</v>
      </c>
      <c r="D283" t="s">
        <v>27</v>
      </c>
      <c r="E283" t="s">
        <v>31</v>
      </c>
      <c r="F283" t="s">
        <v>46</v>
      </c>
      <c r="G283" s="15">
        <v>52.38</v>
      </c>
      <c r="H283">
        <v>1</v>
      </c>
      <c r="I283">
        <v>2.6190000000000002</v>
      </c>
      <c r="J283">
        <v>54.999000000000002</v>
      </c>
      <c r="K283" s="1">
        <v>43550</v>
      </c>
      <c r="L283" s="2">
        <v>0.8222222222222223</v>
      </c>
      <c r="M283" t="s">
        <v>29</v>
      </c>
      <c r="N283">
        <v>52.38</v>
      </c>
      <c r="O283">
        <v>4.7619047620000003</v>
      </c>
      <c r="P283" s="12">
        <v>2.6190000000000002</v>
      </c>
    </row>
    <row r="284" spans="1:16" x14ac:dyDescent="0.35">
      <c r="A284" t="s">
        <v>872</v>
      </c>
      <c r="B284" t="s">
        <v>18</v>
      </c>
      <c r="C284" t="s">
        <v>19</v>
      </c>
      <c r="D284" t="s">
        <v>20</v>
      </c>
      <c r="E284" t="s">
        <v>31</v>
      </c>
      <c r="F284" t="s">
        <v>46</v>
      </c>
      <c r="G284" s="15">
        <v>38.54</v>
      </c>
      <c r="H284">
        <v>5</v>
      </c>
      <c r="I284">
        <v>9.6349999999999998</v>
      </c>
      <c r="J284">
        <v>202.33500000000001</v>
      </c>
      <c r="K284" s="1">
        <v>43474</v>
      </c>
      <c r="L284" s="2">
        <v>0.56527777777777777</v>
      </c>
      <c r="M284" t="s">
        <v>23</v>
      </c>
      <c r="N284">
        <v>192.7</v>
      </c>
      <c r="O284">
        <v>4.7619047620000003</v>
      </c>
      <c r="P284" s="12">
        <v>9.6349999999999998</v>
      </c>
    </row>
    <row r="285" spans="1:16" x14ac:dyDescent="0.35">
      <c r="A285" t="s">
        <v>876</v>
      </c>
      <c r="B285" t="s">
        <v>18</v>
      </c>
      <c r="C285" t="s">
        <v>19</v>
      </c>
      <c r="D285" t="s">
        <v>27</v>
      </c>
      <c r="E285" t="s">
        <v>31</v>
      </c>
      <c r="F285" t="s">
        <v>46</v>
      </c>
      <c r="G285" s="15">
        <v>51.94</v>
      </c>
      <c r="H285">
        <v>3</v>
      </c>
      <c r="I285">
        <v>7.7910000000000004</v>
      </c>
      <c r="J285">
        <v>163.61099999999999</v>
      </c>
      <c r="K285" s="1">
        <v>43511</v>
      </c>
      <c r="L285" s="2">
        <v>0.63958333333333328</v>
      </c>
      <c r="M285" t="s">
        <v>29</v>
      </c>
      <c r="N285">
        <v>155.82</v>
      </c>
      <c r="O285">
        <v>4.7619047620000003</v>
      </c>
      <c r="P285" s="12">
        <v>7.7910000000000004</v>
      </c>
    </row>
    <row r="286" spans="1:16" x14ac:dyDescent="0.35">
      <c r="A286" t="s">
        <v>878</v>
      </c>
      <c r="B286" t="s">
        <v>18</v>
      </c>
      <c r="C286" t="s">
        <v>19</v>
      </c>
      <c r="D286" t="s">
        <v>20</v>
      </c>
      <c r="E286" t="s">
        <v>21</v>
      </c>
      <c r="F286" t="s">
        <v>36</v>
      </c>
      <c r="G286" s="15">
        <v>39.47</v>
      </c>
      <c r="H286">
        <v>2</v>
      </c>
      <c r="I286">
        <v>3.9470000000000001</v>
      </c>
      <c r="J286">
        <v>82.887</v>
      </c>
      <c r="K286" s="1">
        <v>43526</v>
      </c>
      <c r="L286" s="2">
        <v>0.6777777777777777</v>
      </c>
      <c r="M286" t="s">
        <v>33</v>
      </c>
      <c r="N286">
        <v>78.94</v>
      </c>
      <c r="O286">
        <v>4.7619047620000003</v>
      </c>
      <c r="P286" s="12">
        <v>3.9470000000000001</v>
      </c>
    </row>
    <row r="287" spans="1:16" x14ac:dyDescent="0.35">
      <c r="A287" t="s">
        <v>880</v>
      </c>
      <c r="B287" t="s">
        <v>18</v>
      </c>
      <c r="C287" t="s">
        <v>19</v>
      </c>
      <c r="D287" t="s">
        <v>27</v>
      </c>
      <c r="E287" t="s">
        <v>31</v>
      </c>
      <c r="F287" t="s">
        <v>46</v>
      </c>
      <c r="G287" s="15">
        <v>21.32</v>
      </c>
      <c r="H287">
        <v>1</v>
      </c>
      <c r="I287">
        <v>1.0660000000000001</v>
      </c>
      <c r="J287">
        <v>22.385999999999999</v>
      </c>
      <c r="K287" s="1">
        <v>43491</v>
      </c>
      <c r="L287" s="2">
        <v>0.52986111111111112</v>
      </c>
      <c r="M287" t="s">
        <v>29</v>
      </c>
      <c r="N287">
        <v>21.32</v>
      </c>
      <c r="O287">
        <v>4.7619047620000003</v>
      </c>
      <c r="P287" s="12">
        <v>1.0660000000000001</v>
      </c>
    </row>
    <row r="288" spans="1:16" x14ac:dyDescent="0.35">
      <c r="A288" t="s">
        <v>881</v>
      </c>
      <c r="B288" t="s">
        <v>18</v>
      </c>
      <c r="C288" t="s">
        <v>19</v>
      </c>
      <c r="D288" t="s">
        <v>20</v>
      </c>
      <c r="E288" t="s">
        <v>31</v>
      </c>
      <c r="F288" t="s">
        <v>28</v>
      </c>
      <c r="G288" s="15">
        <v>93.78</v>
      </c>
      <c r="H288">
        <v>3</v>
      </c>
      <c r="I288">
        <v>14.067</v>
      </c>
      <c r="J288">
        <v>295.40699999999998</v>
      </c>
      <c r="K288" s="1">
        <v>43495</v>
      </c>
      <c r="L288" s="2">
        <v>0.48055555555555557</v>
      </c>
      <c r="M288" t="s">
        <v>33</v>
      </c>
      <c r="N288">
        <v>281.33999999999997</v>
      </c>
      <c r="O288">
        <v>4.7619047620000003</v>
      </c>
      <c r="P288" s="12">
        <v>14.067</v>
      </c>
    </row>
    <row r="289" spans="1:16" x14ac:dyDescent="0.35">
      <c r="A289" t="s">
        <v>882</v>
      </c>
      <c r="B289" t="s">
        <v>18</v>
      </c>
      <c r="C289" t="s">
        <v>19</v>
      </c>
      <c r="D289" t="s">
        <v>20</v>
      </c>
      <c r="E289" t="s">
        <v>31</v>
      </c>
      <c r="F289" t="s">
        <v>28</v>
      </c>
      <c r="G289" s="15">
        <v>73.260000000000005</v>
      </c>
      <c r="H289">
        <v>1</v>
      </c>
      <c r="I289">
        <v>3.6629999999999998</v>
      </c>
      <c r="J289">
        <v>76.923000000000002</v>
      </c>
      <c r="K289" s="1">
        <v>43492</v>
      </c>
      <c r="L289" s="2">
        <v>0.75555555555555554</v>
      </c>
      <c r="M289" t="s">
        <v>23</v>
      </c>
      <c r="N289">
        <v>73.260000000000005</v>
      </c>
      <c r="O289">
        <v>4.7619047620000003</v>
      </c>
      <c r="P289" s="12">
        <v>3.6629999999999998</v>
      </c>
    </row>
    <row r="290" spans="1:16" x14ac:dyDescent="0.35">
      <c r="A290" t="s">
        <v>885</v>
      </c>
      <c r="B290" t="s">
        <v>18</v>
      </c>
      <c r="C290" t="s">
        <v>19</v>
      </c>
      <c r="D290" t="s">
        <v>27</v>
      </c>
      <c r="E290" t="s">
        <v>21</v>
      </c>
      <c r="F290" t="s">
        <v>46</v>
      </c>
      <c r="G290" s="15">
        <v>99.1</v>
      </c>
      <c r="H290">
        <v>6</v>
      </c>
      <c r="I290">
        <v>29.73</v>
      </c>
      <c r="J290">
        <v>624.33000000000004</v>
      </c>
      <c r="K290" s="1">
        <v>43484</v>
      </c>
      <c r="L290" s="2">
        <v>0.5493055555555556</v>
      </c>
      <c r="M290" t="s">
        <v>29</v>
      </c>
      <c r="N290">
        <v>594.6</v>
      </c>
      <c r="O290">
        <v>4.7619047620000003</v>
      </c>
      <c r="P290" s="12">
        <v>29.73</v>
      </c>
    </row>
    <row r="291" spans="1:16" x14ac:dyDescent="0.35">
      <c r="A291" t="s">
        <v>886</v>
      </c>
      <c r="B291" t="s">
        <v>18</v>
      </c>
      <c r="C291" t="s">
        <v>19</v>
      </c>
      <c r="D291" t="s">
        <v>27</v>
      </c>
      <c r="E291" t="s">
        <v>31</v>
      </c>
      <c r="F291" t="s">
        <v>46</v>
      </c>
      <c r="G291" s="15">
        <v>74.099999999999994</v>
      </c>
      <c r="H291">
        <v>1</v>
      </c>
      <c r="I291">
        <v>3.7050000000000001</v>
      </c>
      <c r="J291">
        <v>77.805000000000007</v>
      </c>
      <c r="K291" s="1">
        <v>43490</v>
      </c>
      <c r="L291" s="2">
        <v>0.46180555555555558</v>
      </c>
      <c r="M291" t="s">
        <v>29</v>
      </c>
      <c r="N291">
        <v>74.099999999999994</v>
      </c>
      <c r="O291">
        <v>4.7619047620000003</v>
      </c>
      <c r="P291" s="12">
        <v>3.7050000000000001</v>
      </c>
    </row>
    <row r="292" spans="1:16" x14ac:dyDescent="0.35">
      <c r="A292" t="s">
        <v>887</v>
      </c>
      <c r="B292" t="s">
        <v>18</v>
      </c>
      <c r="C292" t="s">
        <v>19</v>
      </c>
      <c r="D292" t="s">
        <v>27</v>
      </c>
      <c r="E292" t="s">
        <v>21</v>
      </c>
      <c r="F292" t="s">
        <v>46</v>
      </c>
      <c r="G292" s="15">
        <v>98.48</v>
      </c>
      <c r="H292">
        <v>2</v>
      </c>
      <c r="I292">
        <v>9.8480000000000008</v>
      </c>
      <c r="J292">
        <v>206.80799999999999</v>
      </c>
      <c r="K292" s="1">
        <v>43515</v>
      </c>
      <c r="L292" s="2">
        <v>0.42499999999999999</v>
      </c>
      <c r="M292" t="s">
        <v>23</v>
      </c>
      <c r="N292">
        <v>196.96</v>
      </c>
      <c r="O292">
        <v>4.7619047620000003</v>
      </c>
      <c r="P292" s="12">
        <v>9.8480000000000008</v>
      </c>
    </row>
    <row r="293" spans="1:16" x14ac:dyDescent="0.35">
      <c r="A293" t="s">
        <v>890</v>
      </c>
      <c r="B293" t="s">
        <v>18</v>
      </c>
      <c r="C293" t="s">
        <v>19</v>
      </c>
      <c r="D293" t="s">
        <v>20</v>
      </c>
      <c r="E293" t="s">
        <v>21</v>
      </c>
      <c r="F293" t="s">
        <v>22</v>
      </c>
      <c r="G293" s="15">
        <v>95.95</v>
      </c>
      <c r="H293">
        <v>5</v>
      </c>
      <c r="I293">
        <v>23.987500000000001</v>
      </c>
      <c r="J293">
        <v>503.73750000000001</v>
      </c>
      <c r="K293" s="1">
        <v>43488</v>
      </c>
      <c r="L293" s="2">
        <v>0.59791666666666665</v>
      </c>
      <c r="M293" t="s">
        <v>23</v>
      </c>
      <c r="N293">
        <v>479.75</v>
      </c>
      <c r="O293">
        <v>4.7619047620000003</v>
      </c>
      <c r="P293" s="12">
        <v>23.987500000000001</v>
      </c>
    </row>
    <row r="294" spans="1:16" x14ac:dyDescent="0.35">
      <c r="A294" t="s">
        <v>893</v>
      </c>
      <c r="B294" t="s">
        <v>18</v>
      </c>
      <c r="C294" t="s">
        <v>19</v>
      </c>
      <c r="D294" t="s">
        <v>20</v>
      </c>
      <c r="E294" t="s">
        <v>21</v>
      </c>
      <c r="F294" t="s">
        <v>32</v>
      </c>
      <c r="G294" s="15">
        <v>28.31</v>
      </c>
      <c r="H294">
        <v>4</v>
      </c>
      <c r="I294">
        <v>5.6619999999999999</v>
      </c>
      <c r="J294">
        <v>118.902</v>
      </c>
      <c r="K294" s="1">
        <v>43531</v>
      </c>
      <c r="L294" s="2">
        <v>0.77430555555555547</v>
      </c>
      <c r="M294" t="s">
        <v>29</v>
      </c>
      <c r="N294">
        <v>113.24</v>
      </c>
      <c r="O294">
        <v>4.7619047620000003</v>
      </c>
      <c r="P294" s="12">
        <v>5.6619999999999999</v>
      </c>
    </row>
    <row r="295" spans="1:16" x14ac:dyDescent="0.35">
      <c r="A295" t="s">
        <v>895</v>
      </c>
      <c r="B295" t="s">
        <v>18</v>
      </c>
      <c r="C295" t="s">
        <v>19</v>
      </c>
      <c r="D295" t="s">
        <v>20</v>
      </c>
      <c r="E295" t="s">
        <v>21</v>
      </c>
      <c r="F295" t="s">
        <v>44</v>
      </c>
      <c r="G295" s="15">
        <v>47.63</v>
      </c>
      <c r="H295">
        <v>9</v>
      </c>
      <c r="I295">
        <v>21.433499999999999</v>
      </c>
      <c r="J295">
        <v>450.1035</v>
      </c>
      <c r="K295" s="1">
        <v>43488</v>
      </c>
      <c r="L295" s="2">
        <v>0.52430555555555558</v>
      </c>
      <c r="M295" t="s">
        <v>29</v>
      </c>
      <c r="N295">
        <v>428.67</v>
      </c>
      <c r="O295">
        <v>4.7619047620000003</v>
      </c>
      <c r="P295" s="12">
        <v>21.433499999999999</v>
      </c>
    </row>
    <row r="296" spans="1:16" x14ac:dyDescent="0.35">
      <c r="A296" t="s">
        <v>897</v>
      </c>
      <c r="B296" t="s">
        <v>18</v>
      </c>
      <c r="C296" t="s">
        <v>19</v>
      </c>
      <c r="D296" t="s">
        <v>20</v>
      </c>
      <c r="E296" t="s">
        <v>31</v>
      </c>
      <c r="F296" t="s">
        <v>36</v>
      </c>
      <c r="G296" s="15">
        <v>12.76</v>
      </c>
      <c r="H296">
        <v>2</v>
      </c>
      <c r="I296">
        <v>1.276</v>
      </c>
      <c r="J296">
        <v>26.795999999999999</v>
      </c>
      <c r="K296" s="1">
        <v>43473</v>
      </c>
      <c r="L296" s="2">
        <v>0.75416666666666676</v>
      </c>
      <c r="M296" t="s">
        <v>23</v>
      </c>
      <c r="N296">
        <v>25.52</v>
      </c>
      <c r="O296">
        <v>4.7619047620000003</v>
      </c>
      <c r="P296" s="12">
        <v>1.276</v>
      </c>
    </row>
    <row r="297" spans="1:16" x14ac:dyDescent="0.35">
      <c r="A297" t="s">
        <v>900</v>
      </c>
      <c r="B297" t="s">
        <v>18</v>
      </c>
      <c r="C297" t="s">
        <v>19</v>
      </c>
      <c r="D297" t="s">
        <v>20</v>
      </c>
      <c r="E297" t="s">
        <v>21</v>
      </c>
      <c r="F297" t="s">
        <v>28</v>
      </c>
      <c r="G297" s="15">
        <v>79.59</v>
      </c>
      <c r="H297">
        <v>3</v>
      </c>
      <c r="I297">
        <v>11.938499999999999</v>
      </c>
      <c r="J297">
        <v>250.70849999999999</v>
      </c>
      <c r="K297" s="1">
        <v>43473</v>
      </c>
      <c r="L297" s="2">
        <v>0.60416666666666663</v>
      </c>
      <c r="M297" t="s">
        <v>29</v>
      </c>
      <c r="N297">
        <v>238.77</v>
      </c>
      <c r="O297">
        <v>4.7619047620000003</v>
      </c>
      <c r="P297" s="12">
        <v>11.938499999999999</v>
      </c>
    </row>
    <row r="298" spans="1:16" x14ac:dyDescent="0.35">
      <c r="A298" t="s">
        <v>905</v>
      </c>
      <c r="B298" t="s">
        <v>18</v>
      </c>
      <c r="C298" t="s">
        <v>19</v>
      </c>
      <c r="D298" t="s">
        <v>27</v>
      </c>
      <c r="E298" t="s">
        <v>31</v>
      </c>
      <c r="F298" t="s">
        <v>36</v>
      </c>
      <c r="G298" s="15">
        <v>64.59</v>
      </c>
      <c r="H298">
        <v>4</v>
      </c>
      <c r="I298">
        <v>12.917999999999999</v>
      </c>
      <c r="J298">
        <v>271.27800000000002</v>
      </c>
      <c r="K298" s="1">
        <v>43471</v>
      </c>
      <c r="L298" s="2">
        <v>0.56597222222222221</v>
      </c>
      <c r="M298" t="s">
        <v>23</v>
      </c>
      <c r="N298">
        <v>258.36</v>
      </c>
      <c r="O298">
        <v>4.7619047620000003</v>
      </c>
      <c r="P298" s="12">
        <v>12.917999999999999</v>
      </c>
    </row>
    <row r="299" spans="1:16" x14ac:dyDescent="0.35">
      <c r="A299" t="s">
        <v>906</v>
      </c>
      <c r="B299" t="s">
        <v>18</v>
      </c>
      <c r="C299" t="s">
        <v>19</v>
      </c>
      <c r="D299" t="s">
        <v>20</v>
      </c>
      <c r="E299" t="s">
        <v>31</v>
      </c>
      <c r="F299" t="s">
        <v>44</v>
      </c>
      <c r="G299" s="15">
        <v>24.82</v>
      </c>
      <c r="H299">
        <v>7</v>
      </c>
      <c r="I299">
        <v>8.6869999999999994</v>
      </c>
      <c r="J299">
        <v>182.42699999999999</v>
      </c>
      <c r="K299" s="1">
        <v>43512</v>
      </c>
      <c r="L299" s="2">
        <v>0.43958333333333338</v>
      </c>
      <c r="M299" t="s">
        <v>33</v>
      </c>
      <c r="N299">
        <v>173.74</v>
      </c>
      <c r="O299">
        <v>4.7619047620000003</v>
      </c>
      <c r="P299" s="12">
        <v>8.6869999999999994</v>
      </c>
    </row>
    <row r="300" spans="1:16" x14ac:dyDescent="0.35">
      <c r="A300" t="s">
        <v>909</v>
      </c>
      <c r="B300" t="s">
        <v>18</v>
      </c>
      <c r="C300" t="s">
        <v>19</v>
      </c>
      <c r="D300" t="s">
        <v>20</v>
      </c>
      <c r="E300" t="s">
        <v>31</v>
      </c>
      <c r="F300" t="s">
        <v>36</v>
      </c>
      <c r="G300" s="15">
        <v>89.06</v>
      </c>
      <c r="H300">
        <v>6</v>
      </c>
      <c r="I300">
        <v>26.718</v>
      </c>
      <c r="J300">
        <v>561.07799999999997</v>
      </c>
      <c r="K300" s="1">
        <v>43483</v>
      </c>
      <c r="L300" s="2">
        <v>0.72638888888888886</v>
      </c>
      <c r="M300" t="s">
        <v>29</v>
      </c>
      <c r="N300">
        <v>534.36</v>
      </c>
      <c r="O300">
        <v>4.7619047620000003</v>
      </c>
      <c r="P300" s="12">
        <v>26.718</v>
      </c>
    </row>
    <row r="301" spans="1:16" x14ac:dyDescent="0.35">
      <c r="A301" t="s">
        <v>910</v>
      </c>
      <c r="B301" t="s">
        <v>18</v>
      </c>
      <c r="C301" t="s">
        <v>19</v>
      </c>
      <c r="D301" t="s">
        <v>20</v>
      </c>
      <c r="E301" t="s">
        <v>31</v>
      </c>
      <c r="F301" t="s">
        <v>32</v>
      </c>
      <c r="G301" s="15">
        <v>23.29</v>
      </c>
      <c r="H301">
        <v>4</v>
      </c>
      <c r="I301">
        <v>4.6580000000000004</v>
      </c>
      <c r="J301">
        <v>97.817999999999998</v>
      </c>
      <c r="K301" s="1">
        <v>43543</v>
      </c>
      <c r="L301" s="2">
        <v>0.49444444444444446</v>
      </c>
      <c r="M301" t="s">
        <v>33</v>
      </c>
      <c r="N301">
        <v>93.16</v>
      </c>
      <c r="O301">
        <v>4.7619047620000003</v>
      </c>
      <c r="P301" s="12">
        <v>4.6580000000000004</v>
      </c>
    </row>
    <row r="302" spans="1:16" x14ac:dyDescent="0.35">
      <c r="A302" t="s">
        <v>914</v>
      </c>
      <c r="B302" t="s">
        <v>18</v>
      </c>
      <c r="C302" t="s">
        <v>19</v>
      </c>
      <c r="D302" t="s">
        <v>27</v>
      </c>
      <c r="E302" t="s">
        <v>21</v>
      </c>
      <c r="F302" t="s">
        <v>28</v>
      </c>
      <c r="G302" s="15">
        <v>90.02</v>
      </c>
      <c r="H302">
        <v>8</v>
      </c>
      <c r="I302">
        <v>36.008000000000003</v>
      </c>
      <c r="J302">
        <v>756.16800000000001</v>
      </c>
      <c r="K302" s="1">
        <v>43545</v>
      </c>
      <c r="L302" s="2">
        <v>0.67222222222222217</v>
      </c>
      <c r="M302" t="s">
        <v>33</v>
      </c>
      <c r="N302">
        <v>720.16</v>
      </c>
      <c r="O302">
        <v>4.7619047620000003</v>
      </c>
      <c r="P302" s="12">
        <v>36.008000000000003</v>
      </c>
    </row>
    <row r="303" spans="1:16" x14ac:dyDescent="0.35">
      <c r="A303" t="s">
        <v>919</v>
      </c>
      <c r="B303" t="s">
        <v>18</v>
      </c>
      <c r="C303" t="s">
        <v>19</v>
      </c>
      <c r="D303" t="s">
        <v>20</v>
      </c>
      <c r="E303" t="s">
        <v>21</v>
      </c>
      <c r="F303" t="s">
        <v>32</v>
      </c>
      <c r="G303" s="15">
        <v>34.42</v>
      </c>
      <c r="H303">
        <v>6</v>
      </c>
      <c r="I303">
        <v>10.326000000000001</v>
      </c>
      <c r="J303">
        <v>216.846</v>
      </c>
      <c r="K303" s="1">
        <v>43554</v>
      </c>
      <c r="L303" s="2">
        <v>0.53125</v>
      </c>
      <c r="M303" t="s">
        <v>23</v>
      </c>
      <c r="N303">
        <v>206.52</v>
      </c>
      <c r="O303">
        <v>4.7619047620000003</v>
      </c>
      <c r="P303" s="12">
        <v>10.326000000000001</v>
      </c>
    </row>
    <row r="304" spans="1:16" x14ac:dyDescent="0.35">
      <c r="A304" t="s">
        <v>920</v>
      </c>
      <c r="B304" t="s">
        <v>18</v>
      </c>
      <c r="C304" t="s">
        <v>19</v>
      </c>
      <c r="D304" t="s">
        <v>20</v>
      </c>
      <c r="E304" t="s">
        <v>21</v>
      </c>
      <c r="F304" t="s">
        <v>44</v>
      </c>
      <c r="G304" s="15">
        <v>83.34</v>
      </c>
      <c r="H304">
        <v>2</v>
      </c>
      <c r="I304">
        <v>8.3339999999999996</v>
      </c>
      <c r="J304">
        <v>175.01400000000001</v>
      </c>
      <c r="K304" s="1">
        <v>43543</v>
      </c>
      <c r="L304" s="2">
        <v>0.56736111111111109</v>
      </c>
      <c r="M304" t="s">
        <v>29</v>
      </c>
      <c r="N304">
        <v>166.68</v>
      </c>
      <c r="O304">
        <v>4.7619047620000003</v>
      </c>
      <c r="P304" s="12">
        <v>8.3339999999999996</v>
      </c>
    </row>
    <row r="305" spans="1:16" x14ac:dyDescent="0.35">
      <c r="A305" t="s">
        <v>921</v>
      </c>
      <c r="B305" t="s">
        <v>18</v>
      </c>
      <c r="C305" t="s">
        <v>19</v>
      </c>
      <c r="D305" t="s">
        <v>27</v>
      </c>
      <c r="E305" t="s">
        <v>31</v>
      </c>
      <c r="F305" t="s">
        <v>36</v>
      </c>
      <c r="G305" s="15">
        <v>45.58</v>
      </c>
      <c r="H305">
        <v>7</v>
      </c>
      <c r="I305">
        <v>15.952999999999999</v>
      </c>
      <c r="J305">
        <v>335.01299999999998</v>
      </c>
      <c r="K305" s="1">
        <v>43478</v>
      </c>
      <c r="L305" s="2">
        <v>0.41875000000000001</v>
      </c>
      <c r="M305" t="s">
        <v>29</v>
      </c>
      <c r="N305">
        <v>319.06</v>
      </c>
      <c r="O305">
        <v>4.7619047620000003</v>
      </c>
      <c r="P305" s="12">
        <v>15.952999999999999</v>
      </c>
    </row>
    <row r="306" spans="1:16" x14ac:dyDescent="0.35">
      <c r="A306" t="s">
        <v>922</v>
      </c>
      <c r="B306" t="s">
        <v>18</v>
      </c>
      <c r="C306" t="s">
        <v>19</v>
      </c>
      <c r="D306" t="s">
        <v>20</v>
      </c>
      <c r="E306" t="s">
        <v>31</v>
      </c>
      <c r="F306" t="s">
        <v>44</v>
      </c>
      <c r="G306" s="15">
        <v>87.9</v>
      </c>
      <c r="H306">
        <v>1</v>
      </c>
      <c r="I306">
        <v>4.3949999999999996</v>
      </c>
      <c r="J306">
        <v>92.295000000000002</v>
      </c>
      <c r="K306" s="1">
        <v>43501</v>
      </c>
      <c r="L306" s="2">
        <v>0.8208333333333333</v>
      </c>
      <c r="M306" t="s">
        <v>23</v>
      </c>
      <c r="N306">
        <v>87.9</v>
      </c>
      <c r="O306">
        <v>4.7619047620000003</v>
      </c>
      <c r="P306" s="12">
        <v>4.3949999999999996</v>
      </c>
    </row>
    <row r="307" spans="1:16" x14ac:dyDescent="0.35">
      <c r="A307" t="s">
        <v>923</v>
      </c>
      <c r="B307" t="s">
        <v>18</v>
      </c>
      <c r="C307" t="s">
        <v>19</v>
      </c>
      <c r="D307" t="s">
        <v>20</v>
      </c>
      <c r="E307" t="s">
        <v>21</v>
      </c>
      <c r="F307" t="s">
        <v>28</v>
      </c>
      <c r="G307" s="15">
        <v>73.47</v>
      </c>
      <c r="H307">
        <v>10</v>
      </c>
      <c r="I307">
        <v>36.734999999999999</v>
      </c>
      <c r="J307">
        <v>771.43499999999995</v>
      </c>
      <c r="K307" s="1">
        <v>43547</v>
      </c>
      <c r="L307" s="2">
        <v>0.55138888888888882</v>
      </c>
      <c r="M307" t="s">
        <v>23</v>
      </c>
      <c r="N307">
        <v>734.7</v>
      </c>
      <c r="O307">
        <v>4.7619047620000003</v>
      </c>
      <c r="P307" s="12">
        <v>36.734999999999999</v>
      </c>
    </row>
    <row r="308" spans="1:16" x14ac:dyDescent="0.35">
      <c r="A308" t="s">
        <v>925</v>
      </c>
      <c r="B308" t="s">
        <v>18</v>
      </c>
      <c r="C308" t="s">
        <v>19</v>
      </c>
      <c r="D308" t="s">
        <v>20</v>
      </c>
      <c r="E308" t="s">
        <v>31</v>
      </c>
      <c r="F308" t="s">
        <v>36</v>
      </c>
      <c r="G308" s="15">
        <v>76.92</v>
      </c>
      <c r="H308">
        <v>10</v>
      </c>
      <c r="I308">
        <v>38.46</v>
      </c>
      <c r="J308">
        <v>807.66</v>
      </c>
      <c r="K308" s="1">
        <v>43541</v>
      </c>
      <c r="L308" s="2">
        <v>0.82847222222222217</v>
      </c>
      <c r="M308" t="s">
        <v>23</v>
      </c>
      <c r="N308">
        <v>769.2</v>
      </c>
      <c r="O308">
        <v>4.7619047620000003</v>
      </c>
      <c r="P308" s="12">
        <v>38.46</v>
      </c>
    </row>
    <row r="309" spans="1:16" x14ac:dyDescent="0.35">
      <c r="A309" t="s">
        <v>935</v>
      </c>
      <c r="B309" t="s">
        <v>18</v>
      </c>
      <c r="C309" t="s">
        <v>19</v>
      </c>
      <c r="D309" t="s">
        <v>20</v>
      </c>
      <c r="E309" t="s">
        <v>31</v>
      </c>
      <c r="F309" t="s">
        <v>44</v>
      </c>
      <c r="G309" s="15">
        <v>35.04</v>
      </c>
      <c r="H309">
        <v>9</v>
      </c>
      <c r="I309">
        <v>15.768000000000001</v>
      </c>
      <c r="J309">
        <v>331.12799999999999</v>
      </c>
      <c r="K309" s="1">
        <v>43505</v>
      </c>
      <c r="L309" s="2">
        <v>0.80347222222222225</v>
      </c>
      <c r="M309" t="s">
        <v>23</v>
      </c>
      <c r="N309">
        <v>315.36</v>
      </c>
      <c r="O309">
        <v>4.7619047620000003</v>
      </c>
      <c r="P309" s="12">
        <v>15.768000000000001</v>
      </c>
    </row>
    <row r="310" spans="1:16" x14ac:dyDescent="0.35">
      <c r="A310" t="s">
        <v>938</v>
      </c>
      <c r="B310" t="s">
        <v>18</v>
      </c>
      <c r="C310" t="s">
        <v>19</v>
      </c>
      <c r="D310" t="s">
        <v>20</v>
      </c>
      <c r="E310" t="s">
        <v>21</v>
      </c>
      <c r="F310" t="s">
        <v>22</v>
      </c>
      <c r="G310" s="15">
        <v>27.73</v>
      </c>
      <c r="H310">
        <v>5</v>
      </c>
      <c r="I310">
        <v>6.9325000000000001</v>
      </c>
      <c r="J310">
        <v>145.58250000000001</v>
      </c>
      <c r="K310" s="1">
        <v>43550</v>
      </c>
      <c r="L310" s="2">
        <v>0.84791666666666676</v>
      </c>
      <c r="M310" t="s">
        <v>33</v>
      </c>
      <c r="N310">
        <v>138.65</v>
      </c>
      <c r="O310">
        <v>4.7619047620000003</v>
      </c>
      <c r="P310" s="12">
        <v>6.9325000000000001</v>
      </c>
    </row>
    <row r="311" spans="1:16" x14ac:dyDescent="0.35">
      <c r="A311" t="s">
        <v>939</v>
      </c>
      <c r="B311" t="s">
        <v>18</v>
      </c>
      <c r="C311" t="s">
        <v>19</v>
      </c>
      <c r="D311" t="s">
        <v>27</v>
      </c>
      <c r="E311" t="s">
        <v>31</v>
      </c>
      <c r="F311" t="s">
        <v>44</v>
      </c>
      <c r="G311" s="15">
        <v>11.53</v>
      </c>
      <c r="H311">
        <v>7</v>
      </c>
      <c r="I311">
        <v>4.0354999999999999</v>
      </c>
      <c r="J311">
        <v>84.745500000000007</v>
      </c>
      <c r="K311" s="1">
        <v>43493</v>
      </c>
      <c r="L311" s="2">
        <v>0.73263888888888884</v>
      </c>
      <c r="M311" t="s">
        <v>29</v>
      </c>
      <c r="N311">
        <v>80.709999999999994</v>
      </c>
      <c r="O311">
        <v>4.7619047620000003</v>
      </c>
      <c r="P311" s="12">
        <v>4.0354999999999999</v>
      </c>
    </row>
    <row r="312" spans="1:16" x14ac:dyDescent="0.35">
      <c r="A312" t="s">
        <v>944</v>
      </c>
      <c r="B312" t="s">
        <v>18</v>
      </c>
      <c r="C312" t="s">
        <v>19</v>
      </c>
      <c r="D312" t="s">
        <v>20</v>
      </c>
      <c r="E312" t="s">
        <v>21</v>
      </c>
      <c r="F312" t="s">
        <v>44</v>
      </c>
      <c r="G312" s="15">
        <v>79.540000000000006</v>
      </c>
      <c r="H312">
        <v>2</v>
      </c>
      <c r="I312">
        <v>7.9539999999999997</v>
      </c>
      <c r="J312">
        <v>167.03399999999999</v>
      </c>
      <c r="K312" s="1">
        <v>43551</v>
      </c>
      <c r="L312" s="2">
        <v>0.6875</v>
      </c>
      <c r="M312" t="s">
        <v>23</v>
      </c>
      <c r="N312">
        <v>159.08000000000001</v>
      </c>
      <c r="O312">
        <v>4.7619047620000003</v>
      </c>
      <c r="P312" s="12">
        <v>7.9539999999999997</v>
      </c>
    </row>
    <row r="313" spans="1:16" x14ac:dyDescent="0.35">
      <c r="A313" t="s">
        <v>948</v>
      </c>
      <c r="B313" t="s">
        <v>18</v>
      </c>
      <c r="C313" t="s">
        <v>19</v>
      </c>
      <c r="D313" t="s">
        <v>27</v>
      </c>
      <c r="E313" t="s">
        <v>21</v>
      </c>
      <c r="F313" t="s">
        <v>32</v>
      </c>
      <c r="G313" s="15">
        <v>93.12</v>
      </c>
      <c r="H313">
        <v>8</v>
      </c>
      <c r="I313">
        <v>37.247999999999998</v>
      </c>
      <c r="J313">
        <v>782.20799999999997</v>
      </c>
      <c r="K313" s="1">
        <v>43503</v>
      </c>
      <c r="L313" s="2">
        <v>0.42291666666666666</v>
      </c>
      <c r="M313" t="s">
        <v>29</v>
      </c>
      <c r="N313">
        <v>744.96</v>
      </c>
      <c r="O313">
        <v>4.7619047620000003</v>
      </c>
      <c r="P313" s="12">
        <v>37.247999999999998</v>
      </c>
    </row>
    <row r="314" spans="1:16" x14ac:dyDescent="0.35">
      <c r="A314" t="s">
        <v>949</v>
      </c>
      <c r="B314" t="s">
        <v>18</v>
      </c>
      <c r="C314" t="s">
        <v>19</v>
      </c>
      <c r="D314" t="s">
        <v>20</v>
      </c>
      <c r="E314" t="s">
        <v>31</v>
      </c>
      <c r="F314" t="s">
        <v>46</v>
      </c>
      <c r="G314" s="15">
        <v>51.34</v>
      </c>
      <c r="H314">
        <v>8</v>
      </c>
      <c r="I314">
        <v>20.536000000000001</v>
      </c>
      <c r="J314">
        <v>431.25599999999997</v>
      </c>
      <c r="K314" s="1">
        <v>43496</v>
      </c>
      <c r="L314" s="2">
        <v>0.41666666666666669</v>
      </c>
      <c r="M314" t="s">
        <v>23</v>
      </c>
      <c r="N314">
        <v>410.72</v>
      </c>
      <c r="O314">
        <v>4.7619047620000003</v>
      </c>
      <c r="P314" s="12">
        <v>20.536000000000001</v>
      </c>
    </row>
    <row r="315" spans="1:16" x14ac:dyDescent="0.35">
      <c r="A315" t="s">
        <v>950</v>
      </c>
      <c r="B315" t="s">
        <v>18</v>
      </c>
      <c r="C315" t="s">
        <v>19</v>
      </c>
      <c r="D315" t="s">
        <v>20</v>
      </c>
      <c r="E315" t="s">
        <v>21</v>
      </c>
      <c r="F315" t="s">
        <v>44</v>
      </c>
      <c r="G315" s="15">
        <v>99.6</v>
      </c>
      <c r="H315">
        <v>3</v>
      </c>
      <c r="I315">
        <v>14.94</v>
      </c>
      <c r="J315">
        <v>313.74</v>
      </c>
      <c r="K315" s="1">
        <v>43521</v>
      </c>
      <c r="L315" s="2">
        <v>0.78125</v>
      </c>
      <c r="M315" t="s">
        <v>29</v>
      </c>
      <c r="N315">
        <v>298.8</v>
      </c>
      <c r="O315">
        <v>4.7619047620000003</v>
      </c>
      <c r="P315" s="12">
        <v>14.94</v>
      </c>
    </row>
    <row r="316" spans="1:16" x14ac:dyDescent="0.35">
      <c r="A316" t="s">
        <v>953</v>
      </c>
      <c r="B316" t="s">
        <v>18</v>
      </c>
      <c r="C316" t="s">
        <v>19</v>
      </c>
      <c r="D316" t="s">
        <v>27</v>
      </c>
      <c r="E316" t="s">
        <v>21</v>
      </c>
      <c r="F316" t="s">
        <v>46</v>
      </c>
      <c r="G316" s="15">
        <v>94.67</v>
      </c>
      <c r="H316">
        <v>4</v>
      </c>
      <c r="I316">
        <v>18.934000000000001</v>
      </c>
      <c r="J316">
        <v>397.61399999999998</v>
      </c>
      <c r="K316" s="1">
        <v>43535</v>
      </c>
      <c r="L316" s="2">
        <v>0.50277777777777777</v>
      </c>
      <c r="M316" t="s">
        <v>29</v>
      </c>
      <c r="N316">
        <v>378.68</v>
      </c>
      <c r="O316">
        <v>4.7619047620000003</v>
      </c>
      <c r="P316" s="12">
        <v>18.934000000000001</v>
      </c>
    </row>
    <row r="317" spans="1:16" x14ac:dyDescent="0.35">
      <c r="A317" t="s">
        <v>963</v>
      </c>
      <c r="B317" t="s">
        <v>18</v>
      </c>
      <c r="C317" t="s">
        <v>19</v>
      </c>
      <c r="D317" t="s">
        <v>20</v>
      </c>
      <c r="E317" t="s">
        <v>21</v>
      </c>
      <c r="F317" t="s">
        <v>22</v>
      </c>
      <c r="G317" s="15">
        <v>39.619999999999997</v>
      </c>
      <c r="H317">
        <v>9</v>
      </c>
      <c r="I317">
        <v>17.829000000000001</v>
      </c>
      <c r="J317">
        <v>374.40899999999999</v>
      </c>
      <c r="K317" s="1">
        <v>43478</v>
      </c>
      <c r="L317" s="2">
        <v>0.74583333333333324</v>
      </c>
      <c r="M317" t="s">
        <v>33</v>
      </c>
      <c r="N317">
        <v>356.58</v>
      </c>
      <c r="O317">
        <v>4.7619047620000003</v>
      </c>
      <c r="P317" s="12">
        <v>17.829000000000001</v>
      </c>
    </row>
    <row r="318" spans="1:16" x14ac:dyDescent="0.35">
      <c r="A318" t="s">
        <v>968</v>
      </c>
      <c r="B318" t="s">
        <v>18</v>
      </c>
      <c r="C318" t="s">
        <v>19</v>
      </c>
      <c r="D318" t="s">
        <v>27</v>
      </c>
      <c r="E318" t="s">
        <v>21</v>
      </c>
      <c r="F318" t="s">
        <v>44</v>
      </c>
      <c r="G318" s="15">
        <v>74.44</v>
      </c>
      <c r="H318">
        <v>10</v>
      </c>
      <c r="I318">
        <v>37.22</v>
      </c>
      <c r="J318">
        <v>781.62</v>
      </c>
      <c r="K318" s="1">
        <v>43523</v>
      </c>
      <c r="L318" s="2">
        <v>0.4861111111111111</v>
      </c>
      <c r="M318" t="s">
        <v>23</v>
      </c>
      <c r="N318">
        <v>744.4</v>
      </c>
      <c r="O318">
        <v>4.7619047620000003</v>
      </c>
      <c r="P318" s="12">
        <v>37.22</v>
      </c>
    </row>
    <row r="319" spans="1:16" x14ac:dyDescent="0.35">
      <c r="A319" t="s">
        <v>973</v>
      </c>
      <c r="B319" t="s">
        <v>18</v>
      </c>
      <c r="C319" t="s">
        <v>19</v>
      </c>
      <c r="D319" t="s">
        <v>27</v>
      </c>
      <c r="E319" t="s">
        <v>21</v>
      </c>
      <c r="F319" t="s">
        <v>36</v>
      </c>
      <c r="G319" s="15">
        <v>89.48</v>
      </c>
      <c r="H319">
        <v>5</v>
      </c>
      <c r="I319">
        <v>22.37</v>
      </c>
      <c r="J319">
        <v>469.77</v>
      </c>
      <c r="K319" s="1">
        <v>43554</v>
      </c>
      <c r="L319" s="2">
        <v>0.4291666666666667</v>
      </c>
      <c r="M319" t="s">
        <v>29</v>
      </c>
      <c r="N319">
        <v>447.4</v>
      </c>
      <c r="O319">
        <v>4.7619047620000003</v>
      </c>
      <c r="P319" s="12">
        <v>22.37</v>
      </c>
    </row>
    <row r="320" spans="1:16" x14ac:dyDescent="0.35">
      <c r="A320" t="s">
        <v>974</v>
      </c>
      <c r="B320" t="s">
        <v>18</v>
      </c>
      <c r="C320" t="s">
        <v>19</v>
      </c>
      <c r="D320" t="s">
        <v>20</v>
      </c>
      <c r="E320" t="s">
        <v>21</v>
      </c>
      <c r="F320" t="s">
        <v>22</v>
      </c>
      <c r="G320" s="15">
        <v>92.09</v>
      </c>
      <c r="H320">
        <v>3</v>
      </c>
      <c r="I320">
        <v>13.813499999999999</v>
      </c>
      <c r="J320">
        <v>290.08350000000002</v>
      </c>
      <c r="K320" s="1">
        <v>43513</v>
      </c>
      <c r="L320" s="2">
        <v>0.68541666666666667</v>
      </c>
      <c r="M320" t="s">
        <v>29</v>
      </c>
      <c r="N320">
        <v>276.27</v>
      </c>
      <c r="O320">
        <v>4.7619047620000003</v>
      </c>
      <c r="P320" s="12">
        <v>13.813499999999999</v>
      </c>
    </row>
    <row r="321" spans="1:16" x14ac:dyDescent="0.35">
      <c r="A321" t="s">
        <v>976</v>
      </c>
      <c r="B321" t="s">
        <v>18</v>
      </c>
      <c r="C321" t="s">
        <v>19</v>
      </c>
      <c r="D321" t="s">
        <v>27</v>
      </c>
      <c r="E321" t="s">
        <v>31</v>
      </c>
      <c r="F321" t="s">
        <v>44</v>
      </c>
      <c r="G321" s="15">
        <v>66.52</v>
      </c>
      <c r="H321">
        <v>4</v>
      </c>
      <c r="I321">
        <v>13.304</v>
      </c>
      <c r="J321">
        <v>279.38400000000001</v>
      </c>
      <c r="K321" s="1">
        <v>43526</v>
      </c>
      <c r="L321" s="2">
        <v>0.7597222222222223</v>
      </c>
      <c r="M321" t="s">
        <v>23</v>
      </c>
      <c r="N321">
        <v>266.08</v>
      </c>
      <c r="O321">
        <v>4.7619047620000003</v>
      </c>
      <c r="P321" s="12">
        <v>13.304</v>
      </c>
    </row>
    <row r="322" spans="1:16" x14ac:dyDescent="0.35">
      <c r="A322" t="s">
        <v>978</v>
      </c>
      <c r="B322" t="s">
        <v>18</v>
      </c>
      <c r="C322" t="s">
        <v>19</v>
      </c>
      <c r="D322" t="s">
        <v>27</v>
      </c>
      <c r="E322" t="s">
        <v>21</v>
      </c>
      <c r="F322" t="s">
        <v>32</v>
      </c>
      <c r="G322" s="15">
        <v>45.68</v>
      </c>
      <c r="H322">
        <v>10</v>
      </c>
      <c r="I322">
        <v>22.84</v>
      </c>
      <c r="J322">
        <v>479.64</v>
      </c>
      <c r="K322" s="1">
        <v>43484</v>
      </c>
      <c r="L322" s="2">
        <v>0.8125</v>
      </c>
      <c r="M322" t="s">
        <v>23</v>
      </c>
      <c r="N322">
        <v>456.8</v>
      </c>
      <c r="O322">
        <v>4.7619047620000003</v>
      </c>
      <c r="P322" s="12">
        <v>22.84</v>
      </c>
    </row>
    <row r="323" spans="1:16" x14ac:dyDescent="0.35">
      <c r="A323" t="s">
        <v>979</v>
      </c>
      <c r="B323" t="s">
        <v>18</v>
      </c>
      <c r="C323" t="s">
        <v>19</v>
      </c>
      <c r="D323" t="s">
        <v>27</v>
      </c>
      <c r="E323" t="s">
        <v>31</v>
      </c>
      <c r="F323" t="s">
        <v>22</v>
      </c>
      <c r="G323" s="15">
        <v>50.79</v>
      </c>
      <c r="H323">
        <v>5</v>
      </c>
      <c r="I323">
        <v>12.6975</v>
      </c>
      <c r="J323">
        <v>266.64749999999998</v>
      </c>
      <c r="K323" s="1">
        <v>43515</v>
      </c>
      <c r="L323" s="2">
        <v>0.62013888888888891</v>
      </c>
      <c r="M323" t="s">
        <v>33</v>
      </c>
      <c r="N323">
        <v>253.95</v>
      </c>
      <c r="O323">
        <v>4.7619047620000003</v>
      </c>
      <c r="P323" s="12">
        <v>12.6975</v>
      </c>
    </row>
    <row r="324" spans="1:16" x14ac:dyDescent="0.35">
      <c r="A324" t="s">
        <v>980</v>
      </c>
      <c r="B324" t="s">
        <v>18</v>
      </c>
      <c r="C324" t="s">
        <v>19</v>
      </c>
      <c r="D324" t="s">
        <v>20</v>
      </c>
      <c r="E324" t="s">
        <v>31</v>
      </c>
      <c r="F324" t="s">
        <v>22</v>
      </c>
      <c r="G324" s="15">
        <v>10.08</v>
      </c>
      <c r="H324">
        <v>7</v>
      </c>
      <c r="I324">
        <v>3.528</v>
      </c>
      <c r="J324">
        <v>74.087999999999994</v>
      </c>
      <c r="K324" s="1">
        <v>43552</v>
      </c>
      <c r="L324" s="2">
        <v>0.84305555555555556</v>
      </c>
      <c r="M324" t="s">
        <v>29</v>
      </c>
      <c r="N324">
        <v>70.56</v>
      </c>
      <c r="O324">
        <v>4.7619047620000003</v>
      </c>
      <c r="P324" s="12">
        <v>3.528</v>
      </c>
    </row>
    <row r="325" spans="1:16" x14ac:dyDescent="0.35">
      <c r="A325" t="s">
        <v>981</v>
      </c>
      <c r="B325" t="s">
        <v>18</v>
      </c>
      <c r="C325" t="s">
        <v>19</v>
      </c>
      <c r="D325" t="s">
        <v>27</v>
      </c>
      <c r="E325" t="s">
        <v>21</v>
      </c>
      <c r="F325" t="s">
        <v>28</v>
      </c>
      <c r="G325" s="15">
        <v>93.88</v>
      </c>
      <c r="H325">
        <v>7</v>
      </c>
      <c r="I325">
        <v>32.857999999999997</v>
      </c>
      <c r="J325">
        <v>690.01800000000003</v>
      </c>
      <c r="K325" s="1">
        <v>43470</v>
      </c>
      <c r="L325" s="2">
        <v>0.49374999999999997</v>
      </c>
      <c r="M325" t="s">
        <v>33</v>
      </c>
      <c r="N325">
        <v>657.16</v>
      </c>
      <c r="O325">
        <v>4.7619047620000003</v>
      </c>
      <c r="P325" s="12">
        <v>32.857999999999997</v>
      </c>
    </row>
    <row r="326" spans="1:16" x14ac:dyDescent="0.35">
      <c r="A326" t="s">
        <v>991</v>
      </c>
      <c r="B326" t="s">
        <v>18</v>
      </c>
      <c r="C326" t="s">
        <v>19</v>
      </c>
      <c r="D326" t="s">
        <v>27</v>
      </c>
      <c r="E326" t="s">
        <v>21</v>
      </c>
      <c r="F326" t="s">
        <v>46</v>
      </c>
      <c r="G326" s="15">
        <v>42.57</v>
      </c>
      <c r="H326">
        <v>7</v>
      </c>
      <c r="I326">
        <v>14.8995</v>
      </c>
      <c r="J326">
        <v>312.8895</v>
      </c>
      <c r="K326" s="1">
        <v>43471</v>
      </c>
      <c r="L326" s="2">
        <v>0.49374999999999997</v>
      </c>
      <c r="M326" t="s">
        <v>29</v>
      </c>
      <c r="N326">
        <v>297.99</v>
      </c>
      <c r="O326">
        <v>4.7619047620000003</v>
      </c>
      <c r="P326" s="12">
        <v>14.8995</v>
      </c>
    </row>
    <row r="327" spans="1:16" x14ac:dyDescent="0.35">
      <c r="A327" t="s">
        <v>995</v>
      </c>
      <c r="B327" t="s">
        <v>18</v>
      </c>
      <c r="C327" t="s">
        <v>19</v>
      </c>
      <c r="D327" t="s">
        <v>20</v>
      </c>
      <c r="E327" t="s">
        <v>21</v>
      </c>
      <c r="F327" t="s">
        <v>44</v>
      </c>
      <c r="G327" s="15">
        <v>98.66</v>
      </c>
      <c r="H327">
        <v>9</v>
      </c>
      <c r="I327">
        <v>44.396999999999998</v>
      </c>
      <c r="J327">
        <v>932.33699999999999</v>
      </c>
      <c r="K327" s="1">
        <v>43515</v>
      </c>
      <c r="L327" s="2">
        <v>0.62986111111111109</v>
      </c>
      <c r="M327" t="s">
        <v>29</v>
      </c>
      <c r="N327">
        <v>887.94</v>
      </c>
      <c r="O327">
        <v>4.7619047620000003</v>
      </c>
      <c r="P327" s="12">
        <v>44.396999999999998</v>
      </c>
    </row>
    <row r="328" spans="1:16" x14ac:dyDescent="0.35">
      <c r="A328" t="s">
        <v>997</v>
      </c>
      <c r="B328" t="s">
        <v>18</v>
      </c>
      <c r="C328" t="s">
        <v>19</v>
      </c>
      <c r="D328" t="s">
        <v>20</v>
      </c>
      <c r="E328" t="s">
        <v>31</v>
      </c>
      <c r="F328" t="s">
        <v>28</v>
      </c>
      <c r="G328" s="15">
        <v>20.89</v>
      </c>
      <c r="H328">
        <v>2</v>
      </c>
      <c r="I328">
        <v>2.089</v>
      </c>
      <c r="J328">
        <v>43.869</v>
      </c>
      <c r="K328" s="1">
        <v>43501</v>
      </c>
      <c r="L328" s="2">
        <v>0.78125</v>
      </c>
      <c r="M328" t="s">
        <v>29</v>
      </c>
      <c r="N328">
        <v>41.78</v>
      </c>
      <c r="O328">
        <v>4.7619047620000003</v>
      </c>
      <c r="P328" s="12">
        <v>2.089</v>
      </c>
    </row>
    <row r="329" spans="1:16" x14ac:dyDescent="0.35">
      <c r="A329" t="s">
        <v>998</v>
      </c>
      <c r="B329" t="s">
        <v>18</v>
      </c>
      <c r="C329" t="s">
        <v>19</v>
      </c>
      <c r="D329" t="s">
        <v>27</v>
      </c>
      <c r="E329" t="s">
        <v>21</v>
      </c>
      <c r="F329" t="s">
        <v>46</v>
      </c>
      <c r="G329" s="15">
        <v>15.5</v>
      </c>
      <c r="H329">
        <v>1</v>
      </c>
      <c r="I329">
        <v>0.77500000000000002</v>
      </c>
      <c r="J329">
        <v>16.274999999999999</v>
      </c>
      <c r="K329" s="1">
        <v>43543</v>
      </c>
      <c r="L329" s="2">
        <v>0.64097222222222217</v>
      </c>
      <c r="M329" t="s">
        <v>33</v>
      </c>
      <c r="N329">
        <v>15.5</v>
      </c>
      <c r="O329">
        <v>4.7619047620000003</v>
      </c>
      <c r="P329" s="12">
        <v>0.77500000000000002</v>
      </c>
    </row>
    <row r="330" spans="1:16" x14ac:dyDescent="0.35">
      <c r="A330" t="s">
        <v>1002</v>
      </c>
      <c r="B330" t="s">
        <v>18</v>
      </c>
      <c r="C330" t="s">
        <v>19</v>
      </c>
      <c r="D330" t="s">
        <v>27</v>
      </c>
      <c r="E330" t="s">
        <v>21</v>
      </c>
      <c r="F330" t="s">
        <v>32</v>
      </c>
      <c r="G330" s="15">
        <v>33.299999999999997</v>
      </c>
      <c r="H330">
        <v>9</v>
      </c>
      <c r="I330">
        <v>14.984999999999999</v>
      </c>
      <c r="J330">
        <v>314.685</v>
      </c>
      <c r="K330" s="1">
        <v>43528</v>
      </c>
      <c r="L330" s="2">
        <v>0.64374999999999993</v>
      </c>
      <c r="M330" t="s">
        <v>23</v>
      </c>
      <c r="N330">
        <v>299.7</v>
      </c>
      <c r="O330">
        <v>4.7619047620000003</v>
      </c>
      <c r="P330" s="12">
        <v>14.984999999999999</v>
      </c>
    </row>
    <row r="331" spans="1:16" x14ac:dyDescent="0.35">
      <c r="A331" t="s">
        <v>1003</v>
      </c>
      <c r="B331" t="s">
        <v>18</v>
      </c>
      <c r="C331" t="s">
        <v>19</v>
      </c>
      <c r="D331" t="s">
        <v>20</v>
      </c>
      <c r="E331" t="s">
        <v>31</v>
      </c>
      <c r="F331" t="s">
        <v>32</v>
      </c>
      <c r="G331" s="15">
        <v>81.010000000000005</v>
      </c>
      <c r="H331">
        <v>3</v>
      </c>
      <c r="I331">
        <v>12.1515</v>
      </c>
      <c r="J331">
        <v>255.1815</v>
      </c>
      <c r="K331" s="1">
        <v>43478</v>
      </c>
      <c r="L331" s="2">
        <v>0.53819444444444442</v>
      </c>
      <c r="M331" t="s">
        <v>33</v>
      </c>
      <c r="N331">
        <v>243.03</v>
      </c>
      <c r="O331">
        <v>4.7619047620000003</v>
      </c>
      <c r="P331" s="12">
        <v>12.1515</v>
      </c>
    </row>
    <row r="332" spans="1:16" x14ac:dyDescent="0.35">
      <c r="A332" t="s">
        <v>1004</v>
      </c>
      <c r="B332" t="s">
        <v>18</v>
      </c>
      <c r="C332" t="s">
        <v>19</v>
      </c>
      <c r="D332" t="s">
        <v>27</v>
      </c>
      <c r="E332" t="s">
        <v>21</v>
      </c>
      <c r="F332" t="s">
        <v>22</v>
      </c>
      <c r="G332" s="15">
        <v>15.8</v>
      </c>
      <c r="H332">
        <v>3</v>
      </c>
      <c r="I332">
        <v>2.37</v>
      </c>
      <c r="J332">
        <v>49.77</v>
      </c>
      <c r="K332" s="1">
        <v>43549</v>
      </c>
      <c r="L332" s="2">
        <v>0.75138888888888899</v>
      </c>
      <c r="M332" t="s">
        <v>29</v>
      </c>
      <c r="N332">
        <v>47.4</v>
      </c>
      <c r="O332">
        <v>4.7619047620000003</v>
      </c>
      <c r="P332" s="12">
        <v>2.37</v>
      </c>
    </row>
    <row r="333" spans="1:16" x14ac:dyDescent="0.35">
      <c r="A333" t="s">
        <v>1009</v>
      </c>
      <c r="B333" t="s">
        <v>18</v>
      </c>
      <c r="C333" t="s">
        <v>19</v>
      </c>
      <c r="D333" t="s">
        <v>27</v>
      </c>
      <c r="E333" t="s">
        <v>31</v>
      </c>
      <c r="F333" t="s">
        <v>32</v>
      </c>
      <c r="G333" s="15">
        <v>80.08</v>
      </c>
      <c r="H333">
        <v>3</v>
      </c>
      <c r="I333">
        <v>12.012</v>
      </c>
      <c r="J333">
        <v>252.25200000000001</v>
      </c>
      <c r="K333" s="1">
        <v>43507</v>
      </c>
      <c r="L333" s="2">
        <v>0.64513888888888882</v>
      </c>
      <c r="M333" t="s">
        <v>29</v>
      </c>
      <c r="N333">
        <v>240.24</v>
      </c>
      <c r="O333">
        <v>4.7619047620000003</v>
      </c>
      <c r="P333" s="12">
        <v>12.012</v>
      </c>
    </row>
    <row r="334" spans="1:16" x14ac:dyDescent="0.35">
      <c r="A334" t="s">
        <v>1012</v>
      </c>
      <c r="B334" t="s">
        <v>18</v>
      </c>
      <c r="C334" t="s">
        <v>19</v>
      </c>
      <c r="D334" t="s">
        <v>27</v>
      </c>
      <c r="E334" t="s">
        <v>21</v>
      </c>
      <c r="F334" t="s">
        <v>44</v>
      </c>
      <c r="G334" s="15">
        <v>74.66</v>
      </c>
      <c r="H334">
        <v>4</v>
      </c>
      <c r="I334">
        <v>14.932</v>
      </c>
      <c r="J334">
        <v>313.572</v>
      </c>
      <c r="K334" s="1">
        <v>43528</v>
      </c>
      <c r="L334" s="2">
        <v>0.44375000000000003</v>
      </c>
      <c r="M334" t="s">
        <v>29</v>
      </c>
      <c r="N334">
        <v>298.64</v>
      </c>
      <c r="O334">
        <v>4.7619047620000003</v>
      </c>
      <c r="P334" s="12">
        <v>14.932</v>
      </c>
    </row>
    <row r="335" spans="1:16" x14ac:dyDescent="0.35">
      <c r="A335" t="s">
        <v>1017</v>
      </c>
      <c r="B335" t="s">
        <v>18</v>
      </c>
      <c r="C335" t="s">
        <v>19</v>
      </c>
      <c r="D335" t="s">
        <v>27</v>
      </c>
      <c r="E335" t="s">
        <v>31</v>
      </c>
      <c r="F335" t="s">
        <v>22</v>
      </c>
      <c r="G335" s="15">
        <v>58.15</v>
      </c>
      <c r="H335">
        <v>4</v>
      </c>
      <c r="I335">
        <v>11.63</v>
      </c>
      <c r="J335">
        <v>244.23</v>
      </c>
      <c r="K335" s="1">
        <v>43488</v>
      </c>
      <c r="L335" s="2">
        <v>0.73888888888888893</v>
      </c>
      <c r="M335" t="s">
        <v>29</v>
      </c>
      <c r="N335">
        <v>232.6</v>
      </c>
      <c r="O335">
        <v>4.7619047620000003</v>
      </c>
      <c r="P335" s="12">
        <v>11.63</v>
      </c>
    </row>
    <row r="336" spans="1:16" x14ac:dyDescent="0.35">
      <c r="A336" t="s">
        <v>1018</v>
      </c>
      <c r="B336" t="s">
        <v>18</v>
      </c>
      <c r="C336" t="s">
        <v>19</v>
      </c>
      <c r="D336" t="s">
        <v>20</v>
      </c>
      <c r="E336" t="s">
        <v>21</v>
      </c>
      <c r="F336" t="s">
        <v>36</v>
      </c>
      <c r="G336" s="15">
        <v>97.48</v>
      </c>
      <c r="H336">
        <v>9</v>
      </c>
      <c r="I336">
        <v>43.866</v>
      </c>
      <c r="J336">
        <v>921.18600000000004</v>
      </c>
      <c r="K336" s="1">
        <v>43538</v>
      </c>
      <c r="L336" s="2">
        <v>0.59652777777777777</v>
      </c>
      <c r="M336" t="s">
        <v>23</v>
      </c>
      <c r="N336">
        <v>877.32</v>
      </c>
      <c r="O336">
        <v>4.7619047620000003</v>
      </c>
      <c r="P336" s="12">
        <v>43.866</v>
      </c>
    </row>
    <row r="337" spans="1:18" x14ac:dyDescent="0.35">
      <c r="A337" t="s">
        <v>1026</v>
      </c>
      <c r="B337" t="s">
        <v>18</v>
      </c>
      <c r="C337" t="s">
        <v>19</v>
      </c>
      <c r="D337" t="s">
        <v>27</v>
      </c>
      <c r="E337" t="s">
        <v>21</v>
      </c>
      <c r="F337" t="s">
        <v>44</v>
      </c>
      <c r="G337" s="15">
        <v>56.56</v>
      </c>
      <c r="H337">
        <v>5</v>
      </c>
      <c r="I337">
        <v>14.14</v>
      </c>
      <c r="J337">
        <v>296.94</v>
      </c>
      <c r="K337" s="1">
        <v>43546</v>
      </c>
      <c r="L337" s="2">
        <v>0.79583333333333339</v>
      </c>
      <c r="M337" t="s">
        <v>33</v>
      </c>
      <c r="N337">
        <v>282.8</v>
      </c>
      <c r="O337">
        <v>4.7619047620000003</v>
      </c>
      <c r="P337" s="12">
        <v>14.14</v>
      </c>
    </row>
    <row r="338" spans="1:18" x14ac:dyDescent="0.35">
      <c r="A338" t="s">
        <v>1028</v>
      </c>
      <c r="B338" t="s">
        <v>18</v>
      </c>
      <c r="C338" t="s">
        <v>19</v>
      </c>
      <c r="D338" t="s">
        <v>27</v>
      </c>
      <c r="E338" t="s">
        <v>31</v>
      </c>
      <c r="F338" t="s">
        <v>28</v>
      </c>
      <c r="G338" s="15">
        <v>58.03</v>
      </c>
      <c r="H338">
        <v>2</v>
      </c>
      <c r="I338">
        <v>5.8029999999999999</v>
      </c>
      <c r="J338">
        <v>121.863</v>
      </c>
      <c r="K338" s="1">
        <v>43534</v>
      </c>
      <c r="L338" s="2">
        <v>0.8652777777777777</v>
      </c>
      <c r="M338" t="s">
        <v>23</v>
      </c>
      <c r="N338">
        <v>116.06</v>
      </c>
      <c r="O338">
        <v>4.7619047620000003</v>
      </c>
      <c r="P338" s="12">
        <v>5.8029999999999999</v>
      </c>
    </row>
    <row r="339" spans="1:18" x14ac:dyDescent="0.35">
      <c r="A339" t="s">
        <v>1033</v>
      </c>
      <c r="B339" t="s">
        <v>18</v>
      </c>
      <c r="C339" t="s">
        <v>19</v>
      </c>
      <c r="D339" t="s">
        <v>20</v>
      </c>
      <c r="E339" t="s">
        <v>31</v>
      </c>
      <c r="F339" t="s">
        <v>44</v>
      </c>
      <c r="G339" s="15">
        <v>31.84</v>
      </c>
      <c r="H339">
        <v>1</v>
      </c>
      <c r="I339">
        <v>1.5920000000000001</v>
      </c>
      <c r="J339">
        <v>33.432000000000002</v>
      </c>
      <c r="K339" s="1">
        <v>43505</v>
      </c>
      <c r="L339" s="2">
        <v>0.55694444444444446</v>
      </c>
      <c r="M339" t="s">
        <v>29</v>
      </c>
      <c r="N339">
        <v>31.84</v>
      </c>
      <c r="O339">
        <v>4.7619047620000003</v>
      </c>
      <c r="P339" s="12">
        <v>1.5920000000000001</v>
      </c>
    </row>
    <row r="340" spans="1:18" x14ac:dyDescent="0.35">
      <c r="A340" t="s">
        <v>1034</v>
      </c>
      <c r="B340" t="s">
        <v>18</v>
      </c>
      <c r="C340" t="s">
        <v>19</v>
      </c>
      <c r="D340" t="s">
        <v>27</v>
      </c>
      <c r="E340" t="s">
        <v>31</v>
      </c>
      <c r="F340" t="s">
        <v>32</v>
      </c>
      <c r="G340" s="15">
        <v>65.819999999999993</v>
      </c>
      <c r="H340">
        <v>1</v>
      </c>
      <c r="I340">
        <v>3.2909999999999999</v>
      </c>
      <c r="J340">
        <v>69.111000000000004</v>
      </c>
      <c r="K340" s="1">
        <v>43518</v>
      </c>
      <c r="L340" s="2">
        <v>0.6479166666666667</v>
      </c>
      <c r="M340" t="s">
        <v>29</v>
      </c>
      <c r="N340">
        <v>65.819999999999993</v>
      </c>
      <c r="O340">
        <v>4.7619047620000003</v>
      </c>
      <c r="P340" s="12">
        <v>3.2909999999999999</v>
      </c>
    </row>
    <row r="341" spans="1:18" x14ac:dyDescent="0.35">
      <c r="A341" t="s">
        <v>1035</v>
      </c>
      <c r="B341" t="s">
        <v>18</v>
      </c>
      <c r="C341" t="s">
        <v>19</v>
      </c>
      <c r="D341" t="s">
        <v>20</v>
      </c>
      <c r="E341" t="s">
        <v>21</v>
      </c>
      <c r="F341" t="s">
        <v>46</v>
      </c>
      <c r="G341" s="15">
        <v>88.34</v>
      </c>
      <c r="H341">
        <v>7</v>
      </c>
      <c r="I341">
        <v>30.919</v>
      </c>
      <c r="J341">
        <v>649.29899999999998</v>
      </c>
      <c r="K341" s="1">
        <v>43514</v>
      </c>
      <c r="L341" s="2">
        <v>0.56111111111111112</v>
      </c>
      <c r="M341" t="s">
        <v>29</v>
      </c>
      <c r="N341">
        <v>618.38</v>
      </c>
      <c r="O341">
        <v>4.7619047620000003</v>
      </c>
      <c r="P341" s="12">
        <v>30.919</v>
      </c>
    </row>
    <row r="342" spans="1:18" x14ac:dyDescent="0.35">
      <c r="A342" t="s">
        <v>41</v>
      </c>
      <c r="B342" t="s">
        <v>42</v>
      </c>
      <c r="C342" t="s">
        <v>43</v>
      </c>
      <c r="D342" t="s">
        <v>20</v>
      </c>
      <c r="E342" t="s">
        <v>21</v>
      </c>
      <c r="F342" t="s">
        <v>44</v>
      </c>
      <c r="G342" s="15">
        <v>54.84</v>
      </c>
      <c r="H342">
        <v>3</v>
      </c>
      <c r="I342">
        <v>8.2260000000000009</v>
      </c>
      <c r="J342">
        <v>172.74600000000001</v>
      </c>
      <c r="K342" s="1">
        <v>43516</v>
      </c>
      <c r="L342" s="2">
        <v>0.56041666666666667</v>
      </c>
      <c r="M342" t="s">
        <v>33</v>
      </c>
      <c r="N342">
        <v>164.52</v>
      </c>
      <c r="O342">
        <v>4.7619047620000003</v>
      </c>
      <c r="P342" s="12">
        <v>8.2260000000000009</v>
      </c>
      <c r="R342" s="12"/>
    </row>
    <row r="343" spans="1:18" x14ac:dyDescent="0.35">
      <c r="A343" t="s">
        <v>45</v>
      </c>
      <c r="B343" t="s">
        <v>42</v>
      </c>
      <c r="C343" t="s">
        <v>43</v>
      </c>
      <c r="D343" t="s">
        <v>20</v>
      </c>
      <c r="E343" t="s">
        <v>21</v>
      </c>
      <c r="F343" t="s">
        <v>46</v>
      </c>
      <c r="G343" s="15">
        <v>14.48</v>
      </c>
      <c r="H343">
        <v>4</v>
      </c>
      <c r="I343">
        <v>2.8959999999999999</v>
      </c>
      <c r="J343">
        <v>60.816000000000003</v>
      </c>
      <c r="K343" s="1">
        <v>43502</v>
      </c>
      <c r="L343" s="2">
        <v>0.75486111111111109</v>
      </c>
      <c r="M343" t="s">
        <v>23</v>
      </c>
      <c r="N343">
        <v>57.92</v>
      </c>
      <c r="O343">
        <v>4.7619047620000003</v>
      </c>
      <c r="P343" s="12">
        <v>2.8959999999999999</v>
      </c>
    </row>
    <row r="344" spans="1:18" x14ac:dyDescent="0.35">
      <c r="A344" t="s">
        <v>47</v>
      </c>
      <c r="B344" t="s">
        <v>42</v>
      </c>
      <c r="C344" t="s">
        <v>43</v>
      </c>
      <c r="D344" t="s">
        <v>20</v>
      </c>
      <c r="E344" t="s">
        <v>31</v>
      </c>
      <c r="F344" t="s">
        <v>28</v>
      </c>
      <c r="G344" s="15">
        <v>25.51</v>
      </c>
      <c r="H344">
        <v>4</v>
      </c>
      <c r="I344">
        <v>5.1020000000000003</v>
      </c>
      <c r="J344">
        <v>107.142</v>
      </c>
      <c r="K344" s="1">
        <v>43533</v>
      </c>
      <c r="L344" s="2">
        <v>0.7104166666666667</v>
      </c>
      <c r="M344" t="s">
        <v>29</v>
      </c>
      <c r="N344">
        <v>102.04</v>
      </c>
      <c r="O344">
        <v>4.7619047620000003</v>
      </c>
      <c r="P344" s="12">
        <v>5.1020000000000003</v>
      </c>
    </row>
    <row r="345" spans="1:18" x14ac:dyDescent="0.35">
      <c r="A345" t="s">
        <v>51</v>
      </c>
      <c r="B345" t="s">
        <v>42</v>
      </c>
      <c r="C345" t="s">
        <v>43</v>
      </c>
      <c r="D345" t="s">
        <v>20</v>
      </c>
      <c r="E345" t="s">
        <v>21</v>
      </c>
      <c r="F345" t="s">
        <v>36</v>
      </c>
      <c r="G345" s="15">
        <v>93.72</v>
      </c>
      <c r="H345">
        <v>6</v>
      </c>
      <c r="I345">
        <v>28.116</v>
      </c>
      <c r="J345">
        <v>590.43600000000004</v>
      </c>
      <c r="K345" s="1">
        <v>43480</v>
      </c>
      <c r="L345" s="2">
        <v>0.67986111111111114</v>
      </c>
      <c r="M345" t="s">
        <v>29</v>
      </c>
      <c r="N345">
        <v>562.32000000000005</v>
      </c>
      <c r="O345">
        <v>4.7619047620000003</v>
      </c>
      <c r="P345" s="12">
        <v>28.116</v>
      </c>
    </row>
    <row r="346" spans="1:18" x14ac:dyDescent="0.35">
      <c r="A346" t="s">
        <v>55</v>
      </c>
      <c r="B346" t="s">
        <v>42</v>
      </c>
      <c r="C346" t="s">
        <v>43</v>
      </c>
      <c r="D346" t="s">
        <v>27</v>
      </c>
      <c r="E346" t="s">
        <v>21</v>
      </c>
      <c r="F346" t="s">
        <v>32</v>
      </c>
      <c r="G346" s="15">
        <v>40.299999999999997</v>
      </c>
      <c r="H346">
        <v>2</v>
      </c>
      <c r="I346">
        <v>4.03</v>
      </c>
      <c r="J346">
        <v>84.63</v>
      </c>
      <c r="K346" s="1">
        <v>43535</v>
      </c>
      <c r="L346" s="2">
        <v>0.64583333333333337</v>
      </c>
      <c r="M346" t="s">
        <v>23</v>
      </c>
      <c r="N346">
        <v>80.599999999999994</v>
      </c>
      <c r="O346">
        <v>4.7619047620000003</v>
      </c>
      <c r="P346" s="12">
        <v>4.03</v>
      </c>
    </row>
    <row r="347" spans="1:18" x14ac:dyDescent="0.35">
      <c r="A347" t="s">
        <v>57</v>
      </c>
      <c r="B347" t="s">
        <v>42</v>
      </c>
      <c r="C347" t="s">
        <v>43</v>
      </c>
      <c r="D347" t="s">
        <v>27</v>
      </c>
      <c r="E347" t="s">
        <v>31</v>
      </c>
      <c r="F347" t="s">
        <v>22</v>
      </c>
      <c r="G347" s="15">
        <v>87.98</v>
      </c>
      <c r="H347">
        <v>3</v>
      </c>
      <c r="I347">
        <v>13.196999999999999</v>
      </c>
      <c r="J347">
        <v>277.137</v>
      </c>
      <c r="K347" s="1">
        <v>43529</v>
      </c>
      <c r="L347" s="2">
        <v>0.44444444444444442</v>
      </c>
      <c r="M347" t="s">
        <v>23</v>
      </c>
      <c r="N347">
        <v>263.94</v>
      </c>
      <c r="O347">
        <v>4.7619047620000003</v>
      </c>
      <c r="P347" s="12">
        <v>13.196999999999999</v>
      </c>
    </row>
    <row r="348" spans="1:18" x14ac:dyDescent="0.35">
      <c r="A348" t="s">
        <v>58</v>
      </c>
      <c r="B348" t="s">
        <v>42</v>
      </c>
      <c r="C348" t="s">
        <v>43</v>
      </c>
      <c r="D348" t="s">
        <v>27</v>
      </c>
      <c r="E348" t="s">
        <v>31</v>
      </c>
      <c r="F348" t="s">
        <v>32</v>
      </c>
      <c r="G348" s="15">
        <v>33.200000000000003</v>
      </c>
      <c r="H348">
        <v>2</v>
      </c>
      <c r="I348">
        <v>3.32</v>
      </c>
      <c r="J348">
        <v>69.72</v>
      </c>
      <c r="K348" s="1">
        <v>43539</v>
      </c>
      <c r="L348" s="2">
        <v>0.51388888888888895</v>
      </c>
      <c r="M348" t="s">
        <v>33</v>
      </c>
      <c r="N348">
        <v>66.400000000000006</v>
      </c>
      <c r="O348">
        <v>4.7619047620000003</v>
      </c>
      <c r="P348" s="12">
        <v>3.32</v>
      </c>
    </row>
    <row r="349" spans="1:18" x14ac:dyDescent="0.35">
      <c r="A349" t="s">
        <v>62</v>
      </c>
      <c r="B349" t="s">
        <v>42</v>
      </c>
      <c r="C349" t="s">
        <v>43</v>
      </c>
      <c r="D349" t="s">
        <v>27</v>
      </c>
      <c r="E349" t="s">
        <v>31</v>
      </c>
      <c r="F349" t="s">
        <v>46</v>
      </c>
      <c r="G349" s="15">
        <v>33.520000000000003</v>
      </c>
      <c r="H349">
        <v>1</v>
      </c>
      <c r="I349">
        <v>1.6759999999999999</v>
      </c>
      <c r="J349">
        <v>35.195999999999998</v>
      </c>
      <c r="K349" s="1">
        <v>43504</v>
      </c>
      <c r="L349" s="2">
        <v>0.64652777777777781</v>
      </c>
      <c r="M349" t="s">
        <v>29</v>
      </c>
      <c r="N349">
        <v>33.520000000000003</v>
      </c>
      <c r="O349">
        <v>4.7619047620000003</v>
      </c>
      <c r="P349" s="12">
        <v>1.6759999999999999</v>
      </c>
      <c r="R349" s="12"/>
    </row>
    <row r="350" spans="1:18" x14ac:dyDescent="0.35">
      <c r="A350" t="s">
        <v>64</v>
      </c>
      <c r="B350" t="s">
        <v>42</v>
      </c>
      <c r="C350" t="s">
        <v>43</v>
      </c>
      <c r="D350" t="s">
        <v>27</v>
      </c>
      <c r="E350" t="s">
        <v>21</v>
      </c>
      <c r="F350" t="s">
        <v>44</v>
      </c>
      <c r="G350" s="15">
        <v>88.36</v>
      </c>
      <c r="H350">
        <v>5</v>
      </c>
      <c r="I350">
        <v>22.09</v>
      </c>
      <c r="J350">
        <v>463.89</v>
      </c>
      <c r="K350" s="1">
        <v>43490</v>
      </c>
      <c r="L350" s="2">
        <v>0.82500000000000007</v>
      </c>
      <c r="M350" t="s">
        <v>29</v>
      </c>
      <c r="N350">
        <v>441.8</v>
      </c>
      <c r="O350">
        <v>4.7619047620000003</v>
      </c>
      <c r="P350" s="12">
        <v>22.09</v>
      </c>
    </row>
    <row r="351" spans="1:18" x14ac:dyDescent="0.35">
      <c r="A351" t="s">
        <v>66</v>
      </c>
      <c r="B351" t="s">
        <v>42</v>
      </c>
      <c r="C351" t="s">
        <v>43</v>
      </c>
      <c r="D351" t="s">
        <v>27</v>
      </c>
      <c r="E351" t="s">
        <v>31</v>
      </c>
      <c r="F351" t="s">
        <v>46</v>
      </c>
      <c r="G351" s="15">
        <v>94.13</v>
      </c>
      <c r="H351">
        <v>5</v>
      </c>
      <c r="I351">
        <v>23.532499999999999</v>
      </c>
      <c r="J351">
        <v>494.1825</v>
      </c>
      <c r="K351" s="1">
        <v>43521</v>
      </c>
      <c r="L351" s="2">
        <v>0.81874999999999998</v>
      </c>
      <c r="M351" t="s">
        <v>33</v>
      </c>
      <c r="N351">
        <v>470.65</v>
      </c>
      <c r="O351">
        <v>4.7619047620000003</v>
      </c>
      <c r="P351" s="12">
        <v>23.532499999999999</v>
      </c>
    </row>
    <row r="352" spans="1:18" x14ac:dyDescent="0.35">
      <c r="A352" t="s">
        <v>67</v>
      </c>
      <c r="B352" t="s">
        <v>42</v>
      </c>
      <c r="C352" t="s">
        <v>43</v>
      </c>
      <c r="D352" t="s">
        <v>20</v>
      </c>
      <c r="E352" t="s">
        <v>31</v>
      </c>
      <c r="F352" t="s">
        <v>36</v>
      </c>
      <c r="G352" s="15">
        <v>78.069999999999993</v>
      </c>
      <c r="H352">
        <v>9</v>
      </c>
      <c r="I352">
        <v>35.131500000000003</v>
      </c>
      <c r="J352">
        <v>737.76149999999996</v>
      </c>
      <c r="K352" s="1">
        <v>43493</v>
      </c>
      <c r="L352" s="2">
        <v>0.52986111111111112</v>
      </c>
      <c r="M352" t="s">
        <v>29</v>
      </c>
      <c r="N352">
        <v>702.63</v>
      </c>
      <c r="O352">
        <v>4.7619047620000003</v>
      </c>
      <c r="P352" s="12">
        <v>35.131500000000003</v>
      </c>
    </row>
    <row r="353" spans="1:16" x14ac:dyDescent="0.35">
      <c r="A353" t="s">
        <v>68</v>
      </c>
      <c r="B353" t="s">
        <v>42</v>
      </c>
      <c r="C353" t="s">
        <v>43</v>
      </c>
      <c r="D353" t="s">
        <v>27</v>
      </c>
      <c r="E353" t="s">
        <v>31</v>
      </c>
      <c r="F353" t="s">
        <v>36</v>
      </c>
      <c r="G353" s="15">
        <v>83.78</v>
      </c>
      <c r="H353">
        <v>8</v>
      </c>
      <c r="I353">
        <v>33.512</v>
      </c>
      <c r="J353">
        <v>703.75199999999995</v>
      </c>
      <c r="K353" s="1">
        <v>43475</v>
      </c>
      <c r="L353" s="2">
        <v>0.61736111111111114</v>
      </c>
      <c r="M353" t="s">
        <v>29</v>
      </c>
      <c r="N353">
        <v>670.24</v>
      </c>
      <c r="O353">
        <v>4.7619047620000003</v>
      </c>
      <c r="P353" s="12">
        <v>33.512</v>
      </c>
    </row>
    <row r="354" spans="1:16" x14ac:dyDescent="0.35">
      <c r="A354" t="s">
        <v>75</v>
      </c>
      <c r="B354" t="s">
        <v>42</v>
      </c>
      <c r="C354" t="s">
        <v>43</v>
      </c>
      <c r="D354" t="s">
        <v>20</v>
      </c>
      <c r="E354" t="s">
        <v>31</v>
      </c>
      <c r="F354" t="s">
        <v>32</v>
      </c>
      <c r="G354" s="15">
        <v>30.12</v>
      </c>
      <c r="H354">
        <v>8</v>
      </c>
      <c r="I354">
        <v>12.048</v>
      </c>
      <c r="J354">
        <v>253.00800000000001</v>
      </c>
      <c r="K354" s="1">
        <v>43527</v>
      </c>
      <c r="L354" s="2">
        <v>0.54236111111111118</v>
      </c>
      <c r="M354" t="s">
        <v>29</v>
      </c>
      <c r="N354">
        <v>240.96</v>
      </c>
      <c r="O354">
        <v>4.7619047620000003</v>
      </c>
      <c r="P354" s="12">
        <v>12.048</v>
      </c>
    </row>
    <row r="355" spans="1:16" x14ac:dyDescent="0.35">
      <c r="A355" t="s">
        <v>76</v>
      </c>
      <c r="B355" t="s">
        <v>42</v>
      </c>
      <c r="C355" t="s">
        <v>43</v>
      </c>
      <c r="D355" t="s">
        <v>20</v>
      </c>
      <c r="E355" t="s">
        <v>21</v>
      </c>
      <c r="F355" t="s">
        <v>32</v>
      </c>
      <c r="G355" s="15">
        <v>86.72</v>
      </c>
      <c r="H355">
        <v>1</v>
      </c>
      <c r="I355">
        <v>4.3360000000000003</v>
      </c>
      <c r="J355">
        <v>91.055999999999997</v>
      </c>
      <c r="K355" s="1">
        <v>43482</v>
      </c>
      <c r="L355" s="2">
        <v>0.78125</v>
      </c>
      <c r="M355" t="s">
        <v>23</v>
      </c>
      <c r="N355">
        <v>86.72</v>
      </c>
      <c r="O355">
        <v>4.7619047620000003</v>
      </c>
      <c r="P355" s="12">
        <v>4.3360000000000003</v>
      </c>
    </row>
    <row r="356" spans="1:16" x14ac:dyDescent="0.35">
      <c r="A356" t="s">
        <v>78</v>
      </c>
      <c r="B356" t="s">
        <v>42</v>
      </c>
      <c r="C356" t="s">
        <v>43</v>
      </c>
      <c r="D356" t="s">
        <v>20</v>
      </c>
      <c r="E356" t="s">
        <v>21</v>
      </c>
      <c r="F356" t="s">
        <v>36</v>
      </c>
      <c r="G356" s="15">
        <v>69.12</v>
      </c>
      <c r="H356">
        <v>6</v>
      </c>
      <c r="I356">
        <v>20.736000000000001</v>
      </c>
      <c r="J356">
        <v>435.45600000000002</v>
      </c>
      <c r="K356" s="1">
        <v>43504</v>
      </c>
      <c r="L356" s="2">
        <v>0.54375000000000007</v>
      </c>
      <c r="M356" t="s">
        <v>29</v>
      </c>
      <c r="N356">
        <v>414.72</v>
      </c>
      <c r="O356">
        <v>4.7619047620000003</v>
      </c>
      <c r="P356" s="12">
        <v>20.736000000000001</v>
      </c>
    </row>
    <row r="357" spans="1:16" x14ac:dyDescent="0.35">
      <c r="A357" t="s">
        <v>81</v>
      </c>
      <c r="B357" t="s">
        <v>42</v>
      </c>
      <c r="C357" t="s">
        <v>43</v>
      </c>
      <c r="D357" t="s">
        <v>20</v>
      </c>
      <c r="E357" t="s">
        <v>21</v>
      </c>
      <c r="F357" t="s">
        <v>28</v>
      </c>
      <c r="G357" s="15">
        <v>93.96</v>
      </c>
      <c r="H357">
        <v>4</v>
      </c>
      <c r="I357">
        <v>18.792000000000002</v>
      </c>
      <c r="J357">
        <v>394.63200000000001</v>
      </c>
      <c r="K357" s="1">
        <v>43533</v>
      </c>
      <c r="L357" s="2">
        <v>0.75</v>
      </c>
      <c r="M357" t="s">
        <v>29</v>
      </c>
      <c r="N357">
        <v>375.84</v>
      </c>
      <c r="O357">
        <v>4.7619047620000003</v>
      </c>
      <c r="P357" s="12">
        <v>18.792000000000002</v>
      </c>
    </row>
    <row r="358" spans="1:16" x14ac:dyDescent="0.35">
      <c r="A358" t="s">
        <v>82</v>
      </c>
      <c r="B358" t="s">
        <v>42</v>
      </c>
      <c r="C358" t="s">
        <v>43</v>
      </c>
      <c r="D358" t="s">
        <v>20</v>
      </c>
      <c r="E358" t="s">
        <v>31</v>
      </c>
      <c r="F358" t="s">
        <v>22</v>
      </c>
      <c r="G358" s="15">
        <v>56.69</v>
      </c>
      <c r="H358">
        <v>9</v>
      </c>
      <c r="I358">
        <v>25.5105</v>
      </c>
      <c r="J358">
        <v>535.72050000000002</v>
      </c>
      <c r="K358" s="1">
        <v>43523</v>
      </c>
      <c r="L358" s="2">
        <v>0.72499999999999998</v>
      </c>
      <c r="M358" t="s">
        <v>33</v>
      </c>
      <c r="N358">
        <v>510.21</v>
      </c>
      <c r="O358">
        <v>4.7619047620000003</v>
      </c>
      <c r="P358" s="12">
        <v>25.5105</v>
      </c>
    </row>
    <row r="359" spans="1:16" x14ac:dyDescent="0.35">
      <c r="A359" t="s">
        <v>83</v>
      </c>
      <c r="B359" t="s">
        <v>42</v>
      </c>
      <c r="C359" t="s">
        <v>43</v>
      </c>
      <c r="D359" t="s">
        <v>20</v>
      </c>
      <c r="E359" t="s">
        <v>21</v>
      </c>
      <c r="F359" t="s">
        <v>44</v>
      </c>
      <c r="G359" s="15">
        <v>20.010000000000002</v>
      </c>
      <c r="H359">
        <v>9</v>
      </c>
      <c r="I359">
        <v>9.0045000000000002</v>
      </c>
      <c r="J359">
        <v>189.09450000000001</v>
      </c>
      <c r="K359" s="1">
        <v>43502</v>
      </c>
      <c r="L359" s="2">
        <v>0.65763888888888888</v>
      </c>
      <c r="M359" t="s">
        <v>23</v>
      </c>
      <c r="N359">
        <v>180.09</v>
      </c>
      <c r="O359">
        <v>4.7619047620000003</v>
      </c>
      <c r="P359" s="12">
        <v>9.0045000000000002</v>
      </c>
    </row>
    <row r="360" spans="1:16" x14ac:dyDescent="0.35">
      <c r="A360" t="s">
        <v>84</v>
      </c>
      <c r="B360" t="s">
        <v>42</v>
      </c>
      <c r="C360" t="s">
        <v>43</v>
      </c>
      <c r="D360" t="s">
        <v>20</v>
      </c>
      <c r="E360" t="s">
        <v>31</v>
      </c>
      <c r="F360" t="s">
        <v>28</v>
      </c>
      <c r="G360" s="15">
        <v>18.93</v>
      </c>
      <c r="H360">
        <v>6</v>
      </c>
      <c r="I360">
        <v>5.6790000000000003</v>
      </c>
      <c r="J360">
        <v>119.259</v>
      </c>
      <c r="K360" s="1">
        <v>43506</v>
      </c>
      <c r="L360" s="2">
        <v>0.53125</v>
      </c>
      <c r="M360" t="s">
        <v>33</v>
      </c>
      <c r="N360">
        <v>113.58</v>
      </c>
      <c r="O360">
        <v>4.7619047620000003</v>
      </c>
      <c r="P360" s="12">
        <v>5.6790000000000003</v>
      </c>
    </row>
    <row r="361" spans="1:16" x14ac:dyDescent="0.35">
      <c r="A361" t="s">
        <v>88</v>
      </c>
      <c r="B361" t="s">
        <v>42</v>
      </c>
      <c r="C361" t="s">
        <v>43</v>
      </c>
      <c r="D361" t="s">
        <v>20</v>
      </c>
      <c r="E361" t="s">
        <v>21</v>
      </c>
      <c r="F361" t="s">
        <v>46</v>
      </c>
      <c r="G361" s="15">
        <v>17.87</v>
      </c>
      <c r="H361">
        <v>4</v>
      </c>
      <c r="I361">
        <v>3.5739999999999998</v>
      </c>
      <c r="J361">
        <v>75.054000000000002</v>
      </c>
      <c r="K361" s="1">
        <v>43546</v>
      </c>
      <c r="L361" s="2">
        <v>0.61249999999999993</v>
      </c>
      <c r="M361" t="s">
        <v>23</v>
      </c>
      <c r="N361">
        <v>71.48</v>
      </c>
      <c r="O361">
        <v>4.7619047620000003</v>
      </c>
      <c r="P361" s="12">
        <v>3.5739999999999998</v>
      </c>
    </row>
    <row r="362" spans="1:16" x14ac:dyDescent="0.35">
      <c r="A362" t="s">
        <v>90</v>
      </c>
      <c r="B362" t="s">
        <v>42</v>
      </c>
      <c r="C362" t="s">
        <v>43</v>
      </c>
      <c r="D362" t="s">
        <v>27</v>
      </c>
      <c r="E362" t="s">
        <v>31</v>
      </c>
      <c r="F362" t="s">
        <v>32</v>
      </c>
      <c r="G362" s="15">
        <v>16.16</v>
      </c>
      <c r="H362">
        <v>2</v>
      </c>
      <c r="I362">
        <v>1.6160000000000001</v>
      </c>
      <c r="J362">
        <v>33.936</v>
      </c>
      <c r="K362" s="1">
        <v>43531</v>
      </c>
      <c r="L362" s="2">
        <v>0.49236111111111108</v>
      </c>
      <c r="M362" t="s">
        <v>23</v>
      </c>
      <c r="N362">
        <v>32.32</v>
      </c>
      <c r="O362">
        <v>4.7619047620000003</v>
      </c>
      <c r="P362" s="12">
        <v>1.6160000000000001</v>
      </c>
    </row>
    <row r="363" spans="1:16" x14ac:dyDescent="0.35">
      <c r="A363" t="s">
        <v>98</v>
      </c>
      <c r="B363" t="s">
        <v>42</v>
      </c>
      <c r="C363" t="s">
        <v>43</v>
      </c>
      <c r="D363" t="s">
        <v>20</v>
      </c>
      <c r="E363" t="s">
        <v>21</v>
      </c>
      <c r="F363" t="s">
        <v>36</v>
      </c>
      <c r="G363" s="15">
        <v>55.07</v>
      </c>
      <c r="H363">
        <v>9</v>
      </c>
      <c r="I363">
        <v>24.781500000000001</v>
      </c>
      <c r="J363">
        <v>520.41150000000005</v>
      </c>
      <c r="K363" s="1">
        <v>43499</v>
      </c>
      <c r="L363" s="2">
        <v>0.56944444444444442</v>
      </c>
      <c r="M363" t="s">
        <v>23</v>
      </c>
      <c r="N363">
        <v>495.63</v>
      </c>
      <c r="O363">
        <v>4.7619047620000003</v>
      </c>
      <c r="P363" s="12">
        <v>24.781500000000001</v>
      </c>
    </row>
    <row r="364" spans="1:16" x14ac:dyDescent="0.35">
      <c r="A364" t="s">
        <v>100</v>
      </c>
      <c r="B364" t="s">
        <v>42</v>
      </c>
      <c r="C364" t="s">
        <v>43</v>
      </c>
      <c r="D364" t="s">
        <v>20</v>
      </c>
      <c r="E364" t="s">
        <v>31</v>
      </c>
      <c r="F364" t="s">
        <v>22</v>
      </c>
      <c r="G364" s="15">
        <v>75.739999999999995</v>
      </c>
      <c r="H364">
        <v>4</v>
      </c>
      <c r="I364">
        <v>15.148</v>
      </c>
      <c r="J364">
        <v>318.108</v>
      </c>
      <c r="K364" s="1">
        <v>43510</v>
      </c>
      <c r="L364" s="2">
        <v>0.60763888888888895</v>
      </c>
      <c r="M364" t="s">
        <v>29</v>
      </c>
      <c r="N364">
        <v>302.95999999999998</v>
      </c>
      <c r="O364">
        <v>4.7619047620000003</v>
      </c>
      <c r="P364" s="12">
        <v>15.148</v>
      </c>
    </row>
    <row r="365" spans="1:16" x14ac:dyDescent="0.35">
      <c r="A365" t="s">
        <v>103</v>
      </c>
      <c r="B365" t="s">
        <v>42</v>
      </c>
      <c r="C365" t="s">
        <v>43</v>
      </c>
      <c r="D365" t="s">
        <v>20</v>
      </c>
      <c r="E365" t="s">
        <v>21</v>
      </c>
      <c r="F365" t="s">
        <v>46</v>
      </c>
      <c r="G365" s="15">
        <v>97.61</v>
      </c>
      <c r="H365">
        <v>6</v>
      </c>
      <c r="I365">
        <v>29.283000000000001</v>
      </c>
      <c r="J365">
        <v>614.94299999999998</v>
      </c>
      <c r="K365" s="1">
        <v>43472</v>
      </c>
      <c r="L365" s="2">
        <v>0.62569444444444444</v>
      </c>
      <c r="M365" t="s">
        <v>23</v>
      </c>
      <c r="N365">
        <v>585.66</v>
      </c>
      <c r="O365">
        <v>4.7619047620000003</v>
      </c>
      <c r="P365" s="12">
        <v>29.283000000000001</v>
      </c>
    </row>
    <row r="366" spans="1:16" x14ac:dyDescent="0.35">
      <c r="A366" t="s">
        <v>108</v>
      </c>
      <c r="B366" t="s">
        <v>42</v>
      </c>
      <c r="C366" t="s">
        <v>43</v>
      </c>
      <c r="D366" t="s">
        <v>20</v>
      </c>
      <c r="E366" t="s">
        <v>21</v>
      </c>
      <c r="F366" t="s">
        <v>44</v>
      </c>
      <c r="G366" s="15">
        <v>48.52</v>
      </c>
      <c r="H366">
        <v>3</v>
      </c>
      <c r="I366">
        <v>7.2779999999999996</v>
      </c>
      <c r="J366">
        <v>152.83799999999999</v>
      </c>
      <c r="K366" s="1">
        <v>43529</v>
      </c>
      <c r="L366" s="2">
        <v>0.76180555555555562</v>
      </c>
      <c r="M366" t="s">
        <v>23</v>
      </c>
      <c r="N366">
        <v>145.56</v>
      </c>
      <c r="O366">
        <v>4.7619047620000003</v>
      </c>
      <c r="P366" s="12">
        <v>7.2779999999999996</v>
      </c>
    </row>
    <row r="367" spans="1:16" x14ac:dyDescent="0.35">
      <c r="A367" t="s">
        <v>117</v>
      </c>
      <c r="B367" t="s">
        <v>42</v>
      </c>
      <c r="C367" t="s">
        <v>43</v>
      </c>
      <c r="D367" t="s">
        <v>27</v>
      </c>
      <c r="E367" t="s">
        <v>21</v>
      </c>
      <c r="F367" t="s">
        <v>44</v>
      </c>
      <c r="G367" s="15">
        <v>96.68</v>
      </c>
      <c r="H367">
        <v>3</v>
      </c>
      <c r="I367">
        <v>14.502000000000001</v>
      </c>
      <c r="J367">
        <v>304.54199999999997</v>
      </c>
      <c r="K367" s="1">
        <v>43491</v>
      </c>
      <c r="L367" s="2">
        <v>0.8305555555555556</v>
      </c>
      <c r="M367" t="s">
        <v>23</v>
      </c>
      <c r="N367">
        <v>290.04000000000002</v>
      </c>
      <c r="O367">
        <v>4.7619047620000003</v>
      </c>
      <c r="P367" s="12">
        <v>14.502000000000001</v>
      </c>
    </row>
    <row r="368" spans="1:16" x14ac:dyDescent="0.35">
      <c r="A368" t="s">
        <v>125</v>
      </c>
      <c r="B368" t="s">
        <v>42</v>
      </c>
      <c r="C368" t="s">
        <v>43</v>
      </c>
      <c r="D368" t="s">
        <v>27</v>
      </c>
      <c r="E368" t="s">
        <v>21</v>
      </c>
      <c r="F368" t="s">
        <v>22</v>
      </c>
      <c r="G368" s="15">
        <v>76.989999999999995</v>
      </c>
      <c r="H368">
        <v>6</v>
      </c>
      <c r="I368">
        <v>23.097000000000001</v>
      </c>
      <c r="J368">
        <v>485.03699999999998</v>
      </c>
      <c r="K368" s="1">
        <v>43523</v>
      </c>
      <c r="L368" s="2">
        <v>0.74652777777777779</v>
      </c>
      <c r="M368" t="s">
        <v>29</v>
      </c>
      <c r="N368">
        <v>461.94</v>
      </c>
      <c r="O368">
        <v>4.7619047620000003</v>
      </c>
      <c r="P368" s="12">
        <v>23.097000000000001</v>
      </c>
    </row>
    <row r="369" spans="1:16" x14ac:dyDescent="0.35">
      <c r="A369" t="s">
        <v>129</v>
      </c>
      <c r="B369" t="s">
        <v>42</v>
      </c>
      <c r="C369" t="s">
        <v>43</v>
      </c>
      <c r="D369" t="s">
        <v>20</v>
      </c>
      <c r="E369" t="s">
        <v>31</v>
      </c>
      <c r="F369" t="s">
        <v>22</v>
      </c>
      <c r="G369" s="15">
        <v>64.36</v>
      </c>
      <c r="H369">
        <v>9</v>
      </c>
      <c r="I369">
        <v>28.962</v>
      </c>
      <c r="J369">
        <v>608.202</v>
      </c>
      <c r="K369" s="1">
        <v>43536</v>
      </c>
      <c r="L369" s="2">
        <v>0.50624999999999998</v>
      </c>
      <c r="M369" t="s">
        <v>33</v>
      </c>
      <c r="N369">
        <v>579.24</v>
      </c>
      <c r="O369">
        <v>4.7619047620000003</v>
      </c>
      <c r="P369" s="12">
        <v>28.962</v>
      </c>
    </row>
    <row r="370" spans="1:16" x14ac:dyDescent="0.35">
      <c r="A370" t="s">
        <v>132</v>
      </c>
      <c r="B370" t="s">
        <v>42</v>
      </c>
      <c r="C370" t="s">
        <v>43</v>
      </c>
      <c r="D370" t="s">
        <v>27</v>
      </c>
      <c r="E370" t="s">
        <v>31</v>
      </c>
      <c r="F370" t="s">
        <v>22</v>
      </c>
      <c r="G370" s="15">
        <v>87.87</v>
      </c>
      <c r="H370">
        <v>10</v>
      </c>
      <c r="I370">
        <v>43.935000000000002</v>
      </c>
      <c r="J370">
        <v>922.63499999999999</v>
      </c>
      <c r="K370" s="1">
        <v>43553</v>
      </c>
      <c r="L370" s="2">
        <v>0.43402777777777773</v>
      </c>
      <c r="M370" t="s">
        <v>23</v>
      </c>
      <c r="N370">
        <v>878.7</v>
      </c>
      <c r="O370">
        <v>4.7619047620000003</v>
      </c>
      <c r="P370" s="12">
        <v>43.935000000000002</v>
      </c>
    </row>
    <row r="371" spans="1:16" x14ac:dyDescent="0.35">
      <c r="A371" t="s">
        <v>135</v>
      </c>
      <c r="B371" t="s">
        <v>42</v>
      </c>
      <c r="C371" t="s">
        <v>43</v>
      </c>
      <c r="D371" t="s">
        <v>27</v>
      </c>
      <c r="E371" t="s">
        <v>31</v>
      </c>
      <c r="F371" t="s">
        <v>32</v>
      </c>
      <c r="G371" s="15">
        <v>82.7</v>
      </c>
      <c r="H371">
        <v>6</v>
      </c>
      <c r="I371">
        <v>24.81</v>
      </c>
      <c r="J371">
        <v>521.01</v>
      </c>
      <c r="K371" s="1">
        <v>43529</v>
      </c>
      <c r="L371" s="2">
        <v>0.7597222222222223</v>
      </c>
      <c r="M371" t="s">
        <v>29</v>
      </c>
      <c r="N371">
        <v>496.2</v>
      </c>
      <c r="O371">
        <v>4.7619047620000003</v>
      </c>
      <c r="P371" s="12">
        <v>24.81</v>
      </c>
    </row>
    <row r="372" spans="1:16" x14ac:dyDescent="0.35">
      <c r="A372" t="s">
        <v>140</v>
      </c>
      <c r="B372" t="s">
        <v>42</v>
      </c>
      <c r="C372" t="s">
        <v>43</v>
      </c>
      <c r="D372" t="s">
        <v>27</v>
      </c>
      <c r="E372" t="s">
        <v>31</v>
      </c>
      <c r="F372" t="s">
        <v>22</v>
      </c>
      <c r="G372" s="15">
        <v>30.35</v>
      </c>
      <c r="H372">
        <v>7</v>
      </c>
      <c r="I372">
        <v>10.6225</v>
      </c>
      <c r="J372">
        <v>223.07249999999999</v>
      </c>
      <c r="K372" s="1">
        <v>43543</v>
      </c>
      <c r="L372" s="2">
        <v>0.7631944444444444</v>
      </c>
      <c r="M372" t="s">
        <v>29</v>
      </c>
      <c r="N372">
        <v>212.45</v>
      </c>
      <c r="O372">
        <v>4.7619047620000003</v>
      </c>
      <c r="P372" s="12">
        <v>10.6225</v>
      </c>
    </row>
    <row r="373" spans="1:16" x14ac:dyDescent="0.35">
      <c r="A373" t="s">
        <v>146</v>
      </c>
      <c r="B373" t="s">
        <v>42</v>
      </c>
      <c r="C373" t="s">
        <v>43</v>
      </c>
      <c r="D373" t="s">
        <v>20</v>
      </c>
      <c r="E373" t="s">
        <v>21</v>
      </c>
      <c r="F373" t="s">
        <v>36</v>
      </c>
      <c r="G373" s="15">
        <v>16.489999999999998</v>
      </c>
      <c r="H373">
        <v>2</v>
      </c>
      <c r="I373">
        <v>1.649</v>
      </c>
      <c r="J373">
        <v>34.628999999999998</v>
      </c>
      <c r="K373" s="1">
        <v>43501</v>
      </c>
      <c r="L373" s="2">
        <v>0.48055555555555557</v>
      </c>
      <c r="M373" t="s">
        <v>23</v>
      </c>
      <c r="N373">
        <v>32.979999999999997</v>
      </c>
      <c r="O373">
        <v>4.7619047620000003</v>
      </c>
      <c r="P373" s="12">
        <v>1.649</v>
      </c>
    </row>
    <row r="374" spans="1:16" x14ac:dyDescent="0.35">
      <c r="A374" t="s">
        <v>148</v>
      </c>
      <c r="B374" t="s">
        <v>42</v>
      </c>
      <c r="C374" t="s">
        <v>43</v>
      </c>
      <c r="D374" t="s">
        <v>27</v>
      </c>
      <c r="E374" t="s">
        <v>21</v>
      </c>
      <c r="F374" t="s">
        <v>46</v>
      </c>
      <c r="G374" s="15">
        <v>72.84</v>
      </c>
      <c r="H374">
        <v>7</v>
      </c>
      <c r="I374">
        <v>25.494</v>
      </c>
      <c r="J374">
        <v>535.37400000000002</v>
      </c>
      <c r="K374" s="1">
        <v>43511</v>
      </c>
      <c r="L374" s="2">
        <v>0.53055555555555556</v>
      </c>
      <c r="M374" t="s">
        <v>29</v>
      </c>
      <c r="N374">
        <v>509.88</v>
      </c>
      <c r="O374">
        <v>4.7619047620000003</v>
      </c>
      <c r="P374" s="12">
        <v>25.494</v>
      </c>
    </row>
    <row r="375" spans="1:16" x14ac:dyDescent="0.35">
      <c r="A375" t="s">
        <v>152</v>
      </c>
      <c r="B375" t="s">
        <v>42</v>
      </c>
      <c r="C375" t="s">
        <v>43</v>
      </c>
      <c r="D375" t="s">
        <v>20</v>
      </c>
      <c r="E375" t="s">
        <v>31</v>
      </c>
      <c r="F375" t="s">
        <v>46</v>
      </c>
      <c r="G375" s="15">
        <v>21.94</v>
      </c>
      <c r="H375">
        <v>5</v>
      </c>
      <c r="I375">
        <v>5.4850000000000003</v>
      </c>
      <c r="J375">
        <v>115.185</v>
      </c>
      <c r="K375" s="1">
        <v>43529</v>
      </c>
      <c r="L375" s="2">
        <v>0.52013888888888882</v>
      </c>
      <c r="M375" t="s">
        <v>23</v>
      </c>
      <c r="N375">
        <v>109.7</v>
      </c>
      <c r="O375">
        <v>4.7619047620000003</v>
      </c>
      <c r="P375" s="12">
        <v>5.4850000000000003</v>
      </c>
    </row>
    <row r="376" spans="1:16" x14ac:dyDescent="0.35">
      <c r="A376" t="s">
        <v>153</v>
      </c>
      <c r="B376" t="s">
        <v>42</v>
      </c>
      <c r="C376" t="s">
        <v>43</v>
      </c>
      <c r="D376" t="s">
        <v>20</v>
      </c>
      <c r="E376" t="s">
        <v>31</v>
      </c>
      <c r="F376" t="s">
        <v>46</v>
      </c>
      <c r="G376" s="15">
        <v>51.36</v>
      </c>
      <c r="H376">
        <v>1</v>
      </c>
      <c r="I376">
        <v>2.5680000000000001</v>
      </c>
      <c r="J376">
        <v>53.927999999999997</v>
      </c>
      <c r="K376" s="1">
        <v>43481</v>
      </c>
      <c r="L376" s="2">
        <v>0.6430555555555556</v>
      </c>
      <c r="M376" t="s">
        <v>23</v>
      </c>
      <c r="N376">
        <v>51.36</v>
      </c>
      <c r="O376">
        <v>4.7619047620000003</v>
      </c>
      <c r="P376" s="12">
        <v>2.5680000000000001</v>
      </c>
    </row>
    <row r="377" spans="1:16" x14ac:dyDescent="0.35">
      <c r="A377" t="s">
        <v>155</v>
      </c>
      <c r="B377" t="s">
        <v>42</v>
      </c>
      <c r="C377" t="s">
        <v>43</v>
      </c>
      <c r="D377" t="s">
        <v>27</v>
      </c>
      <c r="E377" t="s">
        <v>31</v>
      </c>
      <c r="F377" t="s">
        <v>32</v>
      </c>
      <c r="G377" s="15">
        <v>53.44</v>
      </c>
      <c r="H377">
        <v>2</v>
      </c>
      <c r="I377">
        <v>5.3440000000000003</v>
      </c>
      <c r="J377">
        <v>112.224</v>
      </c>
      <c r="K377" s="1">
        <v>43485</v>
      </c>
      <c r="L377" s="2">
        <v>0.85972222222222217</v>
      </c>
      <c r="M377" t="s">
        <v>23</v>
      </c>
      <c r="N377">
        <v>106.88</v>
      </c>
      <c r="O377">
        <v>4.7619047620000003</v>
      </c>
      <c r="P377" s="12">
        <v>5.3440000000000003</v>
      </c>
    </row>
    <row r="378" spans="1:16" x14ac:dyDescent="0.35">
      <c r="A378" t="s">
        <v>158</v>
      </c>
      <c r="B378" t="s">
        <v>42</v>
      </c>
      <c r="C378" t="s">
        <v>43</v>
      </c>
      <c r="D378" t="s">
        <v>20</v>
      </c>
      <c r="E378" t="s">
        <v>31</v>
      </c>
      <c r="F378" t="s">
        <v>36</v>
      </c>
      <c r="G378" s="15">
        <v>99.96</v>
      </c>
      <c r="H378">
        <v>9</v>
      </c>
      <c r="I378">
        <v>44.981999999999999</v>
      </c>
      <c r="J378">
        <v>944.62199999999996</v>
      </c>
      <c r="K378" s="1">
        <v>43533</v>
      </c>
      <c r="L378" s="2">
        <v>0.72638888888888886</v>
      </c>
      <c r="M378" t="s">
        <v>33</v>
      </c>
      <c r="N378">
        <v>899.64</v>
      </c>
      <c r="O378">
        <v>4.7619047620000003</v>
      </c>
      <c r="P378" s="12">
        <v>44.981999999999999</v>
      </c>
    </row>
    <row r="379" spans="1:16" x14ac:dyDescent="0.35">
      <c r="A379" t="s">
        <v>160</v>
      </c>
      <c r="B379" t="s">
        <v>42</v>
      </c>
      <c r="C379" t="s">
        <v>43</v>
      </c>
      <c r="D379" t="s">
        <v>20</v>
      </c>
      <c r="E379" t="s">
        <v>21</v>
      </c>
      <c r="F379" t="s">
        <v>46</v>
      </c>
      <c r="G379" s="15">
        <v>56.47</v>
      </c>
      <c r="H379">
        <v>8</v>
      </c>
      <c r="I379">
        <v>22.588000000000001</v>
      </c>
      <c r="J379">
        <v>474.34800000000001</v>
      </c>
      <c r="K379" s="1">
        <v>43533</v>
      </c>
      <c r="L379" s="2">
        <v>0.62291666666666667</v>
      </c>
      <c r="M379" t="s">
        <v>23</v>
      </c>
      <c r="N379">
        <v>451.76</v>
      </c>
      <c r="O379">
        <v>4.7619047620000003</v>
      </c>
      <c r="P379" s="12">
        <v>22.588000000000001</v>
      </c>
    </row>
    <row r="380" spans="1:16" x14ac:dyDescent="0.35">
      <c r="A380" t="s">
        <v>165</v>
      </c>
      <c r="B380" t="s">
        <v>42</v>
      </c>
      <c r="C380" t="s">
        <v>43</v>
      </c>
      <c r="D380" t="s">
        <v>27</v>
      </c>
      <c r="E380" t="s">
        <v>21</v>
      </c>
      <c r="F380" t="s">
        <v>36</v>
      </c>
      <c r="G380" s="15">
        <v>90.28</v>
      </c>
      <c r="H380">
        <v>9</v>
      </c>
      <c r="I380">
        <v>40.625999999999998</v>
      </c>
      <c r="J380">
        <v>853.14599999999996</v>
      </c>
      <c r="K380" s="1">
        <v>43504</v>
      </c>
      <c r="L380" s="2">
        <v>0.46875</v>
      </c>
      <c r="M380" t="s">
        <v>23</v>
      </c>
      <c r="N380">
        <v>812.52</v>
      </c>
      <c r="O380">
        <v>4.7619047620000003</v>
      </c>
      <c r="P380" s="12">
        <v>40.625999999999998</v>
      </c>
    </row>
    <row r="381" spans="1:16" x14ac:dyDescent="0.35">
      <c r="A381" t="s">
        <v>166</v>
      </c>
      <c r="B381" t="s">
        <v>42</v>
      </c>
      <c r="C381" t="s">
        <v>43</v>
      </c>
      <c r="D381" t="s">
        <v>27</v>
      </c>
      <c r="E381" t="s">
        <v>21</v>
      </c>
      <c r="F381" t="s">
        <v>46</v>
      </c>
      <c r="G381" s="15">
        <v>39.619999999999997</v>
      </c>
      <c r="H381">
        <v>7</v>
      </c>
      <c r="I381">
        <v>13.867000000000001</v>
      </c>
      <c r="J381">
        <v>291.20699999999999</v>
      </c>
      <c r="K381" s="1">
        <v>43490</v>
      </c>
      <c r="L381" s="2">
        <v>0.5541666666666667</v>
      </c>
      <c r="M381" t="s">
        <v>29</v>
      </c>
      <c r="N381">
        <v>277.33999999999997</v>
      </c>
      <c r="O381">
        <v>4.7619047620000003</v>
      </c>
      <c r="P381" s="12">
        <v>13.867000000000001</v>
      </c>
    </row>
    <row r="382" spans="1:16" x14ac:dyDescent="0.35">
      <c r="A382" t="s">
        <v>168</v>
      </c>
      <c r="B382" t="s">
        <v>42</v>
      </c>
      <c r="C382" t="s">
        <v>43</v>
      </c>
      <c r="D382" t="s">
        <v>27</v>
      </c>
      <c r="E382" t="s">
        <v>21</v>
      </c>
      <c r="F382" t="s">
        <v>36</v>
      </c>
      <c r="G382" s="15">
        <v>34.840000000000003</v>
      </c>
      <c r="H382">
        <v>4</v>
      </c>
      <c r="I382">
        <v>6.968</v>
      </c>
      <c r="J382">
        <v>146.328</v>
      </c>
      <c r="K382" s="1">
        <v>43506</v>
      </c>
      <c r="L382" s="2">
        <v>0.77500000000000002</v>
      </c>
      <c r="M382" t="s">
        <v>29</v>
      </c>
      <c r="N382">
        <v>139.36000000000001</v>
      </c>
      <c r="O382">
        <v>4.7619047620000003</v>
      </c>
      <c r="P382" s="12">
        <v>6.968</v>
      </c>
    </row>
    <row r="383" spans="1:16" x14ac:dyDescent="0.35">
      <c r="A383" t="s">
        <v>169</v>
      </c>
      <c r="B383" t="s">
        <v>42</v>
      </c>
      <c r="C383" t="s">
        <v>43</v>
      </c>
      <c r="D383" t="s">
        <v>20</v>
      </c>
      <c r="E383" t="s">
        <v>31</v>
      </c>
      <c r="F383" t="s">
        <v>28</v>
      </c>
      <c r="G383" s="15">
        <v>87.45</v>
      </c>
      <c r="H383">
        <v>6</v>
      </c>
      <c r="I383">
        <v>26.234999999999999</v>
      </c>
      <c r="J383">
        <v>550.93499999999995</v>
      </c>
      <c r="K383" s="1">
        <v>43513</v>
      </c>
      <c r="L383" s="2">
        <v>0.61111111111111105</v>
      </c>
      <c r="M383" t="s">
        <v>33</v>
      </c>
      <c r="N383">
        <v>524.70000000000005</v>
      </c>
      <c r="O383">
        <v>4.7619047620000003</v>
      </c>
      <c r="P383" s="12">
        <v>26.234999999999999</v>
      </c>
    </row>
    <row r="384" spans="1:16" x14ac:dyDescent="0.35">
      <c r="A384" t="s">
        <v>174</v>
      </c>
      <c r="B384" t="s">
        <v>42</v>
      </c>
      <c r="C384" t="s">
        <v>43</v>
      </c>
      <c r="D384" t="s">
        <v>27</v>
      </c>
      <c r="E384" t="s">
        <v>31</v>
      </c>
      <c r="F384" t="s">
        <v>36</v>
      </c>
      <c r="G384" s="15">
        <v>51.91</v>
      </c>
      <c r="H384">
        <v>10</v>
      </c>
      <c r="I384">
        <v>25.954999999999998</v>
      </c>
      <c r="J384">
        <v>545.05499999999995</v>
      </c>
      <c r="K384" s="1">
        <v>43512</v>
      </c>
      <c r="L384" s="2">
        <v>0.51458333333333328</v>
      </c>
      <c r="M384" t="s">
        <v>29</v>
      </c>
      <c r="N384">
        <v>519.1</v>
      </c>
      <c r="O384">
        <v>4.7619047620000003</v>
      </c>
      <c r="P384" s="12">
        <v>25.954999999999998</v>
      </c>
    </row>
    <row r="385" spans="1:16" x14ac:dyDescent="0.35">
      <c r="A385" t="s">
        <v>184</v>
      </c>
      <c r="B385" t="s">
        <v>42</v>
      </c>
      <c r="C385" t="s">
        <v>43</v>
      </c>
      <c r="D385" t="s">
        <v>20</v>
      </c>
      <c r="E385" t="s">
        <v>31</v>
      </c>
      <c r="F385" t="s">
        <v>32</v>
      </c>
      <c r="G385" s="15">
        <v>71.86</v>
      </c>
      <c r="H385">
        <v>8</v>
      </c>
      <c r="I385">
        <v>28.744</v>
      </c>
      <c r="J385">
        <v>603.62400000000002</v>
      </c>
      <c r="K385" s="1">
        <v>43530</v>
      </c>
      <c r="L385" s="2">
        <v>0.62986111111111109</v>
      </c>
      <c r="M385" t="s">
        <v>33</v>
      </c>
      <c r="N385">
        <v>574.88</v>
      </c>
      <c r="O385">
        <v>4.7619047620000003</v>
      </c>
      <c r="P385" s="12">
        <v>28.744</v>
      </c>
    </row>
    <row r="386" spans="1:16" x14ac:dyDescent="0.35">
      <c r="A386" t="s">
        <v>186</v>
      </c>
      <c r="B386" t="s">
        <v>42</v>
      </c>
      <c r="C386" t="s">
        <v>43</v>
      </c>
      <c r="D386" t="s">
        <v>20</v>
      </c>
      <c r="E386" t="s">
        <v>21</v>
      </c>
      <c r="F386" t="s">
        <v>46</v>
      </c>
      <c r="G386" s="15">
        <v>91.54</v>
      </c>
      <c r="H386">
        <v>4</v>
      </c>
      <c r="I386">
        <v>18.308</v>
      </c>
      <c r="J386">
        <v>384.46800000000002</v>
      </c>
      <c r="K386" s="1">
        <v>43547</v>
      </c>
      <c r="L386" s="2">
        <v>0.80555555555555547</v>
      </c>
      <c r="M386" t="s">
        <v>33</v>
      </c>
      <c r="N386">
        <v>366.16</v>
      </c>
      <c r="O386">
        <v>4.7619047620000003</v>
      </c>
      <c r="P386" s="12">
        <v>18.308</v>
      </c>
    </row>
    <row r="387" spans="1:16" x14ac:dyDescent="0.35">
      <c r="A387" t="s">
        <v>192</v>
      </c>
      <c r="B387" t="s">
        <v>42</v>
      </c>
      <c r="C387" t="s">
        <v>43</v>
      </c>
      <c r="D387" t="s">
        <v>20</v>
      </c>
      <c r="E387" t="s">
        <v>31</v>
      </c>
      <c r="F387" t="s">
        <v>28</v>
      </c>
      <c r="G387" s="15">
        <v>72.17</v>
      </c>
      <c r="H387">
        <v>1</v>
      </c>
      <c r="I387">
        <v>3.6084999999999998</v>
      </c>
      <c r="J387">
        <v>75.778499999999994</v>
      </c>
      <c r="K387" s="1">
        <v>43469</v>
      </c>
      <c r="L387" s="2">
        <v>0.81944444444444453</v>
      </c>
      <c r="M387" t="s">
        <v>29</v>
      </c>
      <c r="N387">
        <v>72.17</v>
      </c>
      <c r="O387">
        <v>4.7619047620000003</v>
      </c>
      <c r="P387" s="12">
        <v>3.6084999999999998</v>
      </c>
    </row>
    <row r="388" spans="1:16" x14ac:dyDescent="0.35">
      <c r="A388" t="s">
        <v>193</v>
      </c>
      <c r="B388" t="s">
        <v>42</v>
      </c>
      <c r="C388" t="s">
        <v>43</v>
      </c>
      <c r="D388" t="s">
        <v>27</v>
      </c>
      <c r="E388" t="s">
        <v>31</v>
      </c>
      <c r="F388" t="s">
        <v>32</v>
      </c>
      <c r="G388" s="15">
        <v>50.28</v>
      </c>
      <c r="H388">
        <v>5</v>
      </c>
      <c r="I388">
        <v>12.57</v>
      </c>
      <c r="J388">
        <v>263.97000000000003</v>
      </c>
      <c r="K388" s="1">
        <v>43531</v>
      </c>
      <c r="L388" s="2">
        <v>0.58194444444444449</v>
      </c>
      <c r="M388" t="s">
        <v>23</v>
      </c>
      <c r="N388">
        <v>251.4</v>
      </c>
      <c r="O388">
        <v>4.7619047620000003</v>
      </c>
      <c r="P388" s="12">
        <v>12.57</v>
      </c>
    </row>
    <row r="389" spans="1:16" x14ac:dyDescent="0.35">
      <c r="A389" t="s">
        <v>194</v>
      </c>
      <c r="B389" t="s">
        <v>42</v>
      </c>
      <c r="C389" t="s">
        <v>43</v>
      </c>
      <c r="D389" t="s">
        <v>20</v>
      </c>
      <c r="E389" t="s">
        <v>31</v>
      </c>
      <c r="F389" t="s">
        <v>22</v>
      </c>
      <c r="G389" s="15">
        <v>97.22</v>
      </c>
      <c r="H389">
        <v>9</v>
      </c>
      <c r="I389">
        <v>43.749000000000002</v>
      </c>
      <c r="J389">
        <v>918.72900000000004</v>
      </c>
      <c r="K389" s="1">
        <v>43554</v>
      </c>
      <c r="L389" s="2">
        <v>0.61319444444444449</v>
      </c>
      <c r="M389" t="s">
        <v>23</v>
      </c>
      <c r="N389">
        <v>874.98</v>
      </c>
      <c r="O389">
        <v>4.7619047620000003</v>
      </c>
      <c r="P389" s="12">
        <v>43.749000000000002</v>
      </c>
    </row>
    <row r="390" spans="1:16" x14ac:dyDescent="0.35">
      <c r="A390" t="s">
        <v>195</v>
      </c>
      <c r="B390" t="s">
        <v>42</v>
      </c>
      <c r="C390" t="s">
        <v>43</v>
      </c>
      <c r="D390" t="s">
        <v>27</v>
      </c>
      <c r="E390" t="s">
        <v>31</v>
      </c>
      <c r="F390" t="s">
        <v>36</v>
      </c>
      <c r="G390" s="15">
        <v>93.39</v>
      </c>
      <c r="H390">
        <v>6</v>
      </c>
      <c r="I390">
        <v>28.016999999999999</v>
      </c>
      <c r="J390">
        <v>588.35699999999997</v>
      </c>
      <c r="K390" s="1">
        <v>43551</v>
      </c>
      <c r="L390" s="2">
        <v>0.8041666666666667</v>
      </c>
      <c r="M390" t="s">
        <v>23</v>
      </c>
      <c r="N390">
        <v>560.34</v>
      </c>
      <c r="O390">
        <v>4.7619047620000003</v>
      </c>
      <c r="P390" s="12">
        <v>28.016999999999999</v>
      </c>
    </row>
    <row r="391" spans="1:16" x14ac:dyDescent="0.35">
      <c r="A391" t="s">
        <v>200</v>
      </c>
      <c r="B391" t="s">
        <v>42</v>
      </c>
      <c r="C391" t="s">
        <v>43</v>
      </c>
      <c r="D391" t="s">
        <v>27</v>
      </c>
      <c r="E391" t="s">
        <v>31</v>
      </c>
      <c r="F391" t="s">
        <v>44</v>
      </c>
      <c r="G391" s="15">
        <v>39.9</v>
      </c>
      <c r="H391">
        <v>10</v>
      </c>
      <c r="I391">
        <v>19.95</v>
      </c>
      <c r="J391">
        <v>418.95</v>
      </c>
      <c r="K391" s="1">
        <v>43516</v>
      </c>
      <c r="L391" s="2">
        <v>0.64166666666666672</v>
      </c>
      <c r="M391" t="s">
        <v>33</v>
      </c>
      <c r="N391">
        <v>399</v>
      </c>
      <c r="O391">
        <v>4.7619047620000003</v>
      </c>
      <c r="P391" s="12">
        <v>19.95</v>
      </c>
    </row>
    <row r="392" spans="1:16" x14ac:dyDescent="0.35">
      <c r="A392" t="s">
        <v>201</v>
      </c>
      <c r="B392" t="s">
        <v>42</v>
      </c>
      <c r="C392" t="s">
        <v>43</v>
      </c>
      <c r="D392" t="s">
        <v>20</v>
      </c>
      <c r="E392" t="s">
        <v>31</v>
      </c>
      <c r="F392" t="s">
        <v>22</v>
      </c>
      <c r="G392" s="15">
        <v>42.57</v>
      </c>
      <c r="H392">
        <v>8</v>
      </c>
      <c r="I392">
        <v>17.027999999999999</v>
      </c>
      <c r="J392">
        <v>357.58800000000002</v>
      </c>
      <c r="K392" s="1">
        <v>43521</v>
      </c>
      <c r="L392" s="2">
        <v>0.59166666666666667</v>
      </c>
      <c r="M392" t="s">
        <v>23</v>
      </c>
      <c r="N392">
        <v>340.56</v>
      </c>
      <c r="O392">
        <v>4.7619047620000003</v>
      </c>
      <c r="P392" s="12">
        <v>17.027999999999999</v>
      </c>
    </row>
    <row r="393" spans="1:16" x14ac:dyDescent="0.35">
      <c r="A393" t="s">
        <v>207</v>
      </c>
      <c r="B393" t="s">
        <v>42</v>
      </c>
      <c r="C393" t="s">
        <v>43</v>
      </c>
      <c r="D393" t="s">
        <v>20</v>
      </c>
      <c r="E393" t="s">
        <v>31</v>
      </c>
      <c r="F393" t="s">
        <v>44</v>
      </c>
      <c r="G393" s="15">
        <v>80.05</v>
      </c>
      <c r="H393">
        <v>5</v>
      </c>
      <c r="I393">
        <v>20.012499999999999</v>
      </c>
      <c r="J393">
        <v>420.26249999999999</v>
      </c>
      <c r="K393" s="1">
        <v>43491</v>
      </c>
      <c r="L393" s="2">
        <v>0.53125</v>
      </c>
      <c r="M393" t="s">
        <v>33</v>
      </c>
      <c r="N393">
        <v>400.25</v>
      </c>
      <c r="O393">
        <v>4.7619047620000003</v>
      </c>
      <c r="P393" s="12">
        <v>20.012499999999999</v>
      </c>
    </row>
    <row r="394" spans="1:16" x14ac:dyDescent="0.35">
      <c r="A394" t="s">
        <v>209</v>
      </c>
      <c r="B394" t="s">
        <v>42</v>
      </c>
      <c r="C394" t="s">
        <v>43</v>
      </c>
      <c r="D394" t="s">
        <v>20</v>
      </c>
      <c r="E394" t="s">
        <v>31</v>
      </c>
      <c r="F394" t="s">
        <v>28</v>
      </c>
      <c r="G394" s="15">
        <v>52.89</v>
      </c>
      <c r="H394">
        <v>6</v>
      </c>
      <c r="I394">
        <v>15.867000000000001</v>
      </c>
      <c r="J394">
        <v>333.20699999999999</v>
      </c>
      <c r="K394" s="1">
        <v>43484</v>
      </c>
      <c r="L394" s="2">
        <v>0.7319444444444444</v>
      </c>
      <c r="M394" t="s">
        <v>33</v>
      </c>
      <c r="N394">
        <v>317.33999999999997</v>
      </c>
      <c r="O394">
        <v>4.7619047620000003</v>
      </c>
      <c r="P394" s="12">
        <v>15.867000000000001</v>
      </c>
    </row>
    <row r="395" spans="1:16" x14ac:dyDescent="0.35">
      <c r="A395" t="s">
        <v>210</v>
      </c>
      <c r="B395" t="s">
        <v>42</v>
      </c>
      <c r="C395" t="s">
        <v>43</v>
      </c>
      <c r="D395" t="s">
        <v>27</v>
      </c>
      <c r="E395" t="s">
        <v>31</v>
      </c>
      <c r="F395" t="s">
        <v>44</v>
      </c>
      <c r="G395" s="15">
        <v>19.79</v>
      </c>
      <c r="H395">
        <v>8</v>
      </c>
      <c r="I395">
        <v>7.9160000000000004</v>
      </c>
      <c r="J395">
        <v>166.23599999999999</v>
      </c>
      <c r="K395" s="1">
        <v>43483</v>
      </c>
      <c r="L395" s="2">
        <v>0.50277777777777777</v>
      </c>
      <c r="M395" t="s">
        <v>23</v>
      </c>
      <c r="N395">
        <v>158.32</v>
      </c>
      <c r="O395">
        <v>4.7619047620000003</v>
      </c>
      <c r="P395" s="12">
        <v>7.9160000000000004</v>
      </c>
    </row>
    <row r="396" spans="1:16" x14ac:dyDescent="0.35">
      <c r="A396" t="s">
        <v>221</v>
      </c>
      <c r="B396" t="s">
        <v>42</v>
      </c>
      <c r="C396" t="s">
        <v>43</v>
      </c>
      <c r="D396" t="s">
        <v>20</v>
      </c>
      <c r="E396" t="s">
        <v>31</v>
      </c>
      <c r="F396" t="s">
        <v>44</v>
      </c>
      <c r="G396" s="15">
        <v>18.079999999999998</v>
      </c>
      <c r="H396">
        <v>3</v>
      </c>
      <c r="I396">
        <v>2.7120000000000002</v>
      </c>
      <c r="J396">
        <v>56.951999999999998</v>
      </c>
      <c r="K396" s="1">
        <v>43529</v>
      </c>
      <c r="L396" s="2">
        <v>0.82361111111111107</v>
      </c>
      <c r="M396" t="s">
        <v>23</v>
      </c>
      <c r="N396">
        <v>54.24</v>
      </c>
      <c r="O396">
        <v>4.7619047620000003</v>
      </c>
      <c r="P396" s="12">
        <v>2.7120000000000002</v>
      </c>
    </row>
    <row r="397" spans="1:16" x14ac:dyDescent="0.35">
      <c r="A397" t="s">
        <v>222</v>
      </c>
      <c r="B397" t="s">
        <v>42</v>
      </c>
      <c r="C397" t="s">
        <v>43</v>
      </c>
      <c r="D397" t="s">
        <v>20</v>
      </c>
      <c r="E397" t="s">
        <v>21</v>
      </c>
      <c r="F397" t="s">
        <v>32</v>
      </c>
      <c r="G397" s="15">
        <v>94.49</v>
      </c>
      <c r="H397">
        <v>8</v>
      </c>
      <c r="I397">
        <v>37.795999999999999</v>
      </c>
      <c r="J397">
        <v>793.71600000000001</v>
      </c>
      <c r="K397" s="1">
        <v>43527</v>
      </c>
      <c r="L397" s="2">
        <v>0.79166666666666663</v>
      </c>
      <c r="M397" t="s">
        <v>23</v>
      </c>
      <c r="N397">
        <v>755.92</v>
      </c>
      <c r="O397">
        <v>4.7619047620000003</v>
      </c>
      <c r="P397" s="12">
        <v>37.795999999999999</v>
      </c>
    </row>
    <row r="398" spans="1:16" x14ac:dyDescent="0.35">
      <c r="A398" t="s">
        <v>223</v>
      </c>
      <c r="B398" t="s">
        <v>42</v>
      </c>
      <c r="C398" t="s">
        <v>43</v>
      </c>
      <c r="D398" t="s">
        <v>20</v>
      </c>
      <c r="E398" t="s">
        <v>31</v>
      </c>
      <c r="F398" t="s">
        <v>32</v>
      </c>
      <c r="G398" s="15">
        <v>46.47</v>
      </c>
      <c r="H398">
        <v>4</v>
      </c>
      <c r="I398">
        <v>9.2940000000000005</v>
      </c>
      <c r="J398">
        <v>195.17400000000001</v>
      </c>
      <c r="K398" s="1">
        <v>43504</v>
      </c>
      <c r="L398" s="2">
        <v>0.45347222222222222</v>
      </c>
      <c r="M398" t="s">
        <v>29</v>
      </c>
      <c r="N398">
        <v>185.88</v>
      </c>
      <c r="O398">
        <v>4.7619047620000003</v>
      </c>
      <c r="P398" s="12">
        <v>9.2940000000000005</v>
      </c>
    </row>
    <row r="399" spans="1:16" x14ac:dyDescent="0.35">
      <c r="A399" t="s">
        <v>226</v>
      </c>
      <c r="B399" t="s">
        <v>42</v>
      </c>
      <c r="C399" t="s">
        <v>43</v>
      </c>
      <c r="D399" t="s">
        <v>27</v>
      </c>
      <c r="E399" t="s">
        <v>21</v>
      </c>
      <c r="F399" t="s">
        <v>32</v>
      </c>
      <c r="G399" s="15">
        <v>77.040000000000006</v>
      </c>
      <c r="H399">
        <v>3</v>
      </c>
      <c r="I399">
        <v>11.555999999999999</v>
      </c>
      <c r="J399">
        <v>242.67599999999999</v>
      </c>
      <c r="K399" s="1">
        <v>43507</v>
      </c>
      <c r="L399" s="2">
        <v>0.44375000000000003</v>
      </c>
      <c r="M399" t="s">
        <v>33</v>
      </c>
      <c r="N399">
        <v>231.12</v>
      </c>
      <c r="O399">
        <v>4.7619047620000003</v>
      </c>
      <c r="P399" s="12">
        <v>11.555999999999999</v>
      </c>
    </row>
    <row r="400" spans="1:16" x14ac:dyDescent="0.35">
      <c r="A400" t="s">
        <v>227</v>
      </c>
      <c r="B400" t="s">
        <v>42</v>
      </c>
      <c r="C400" t="s">
        <v>43</v>
      </c>
      <c r="D400" t="s">
        <v>27</v>
      </c>
      <c r="E400" t="s">
        <v>21</v>
      </c>
      <c r="F400" t="s">
        <v>46</v>
      </c>
      <c r="G400" s="15">
        <v>73.52</v>
      </c>
      <c r="H400">
        <v>2</v>
      </c>
      <c r="I400">
        <v>7.3520000000000003</v>
      </c>
      <c r="J400">
        <v>154.392</v>
      </c>
      <c r="K400" s="1">
        <v>43480</v>
      </c>
      <c r="L400" s="2">
        <v>0.57013888888888886</v>
      </c>
      <c r="M400" t="s">
        <v>23</v>
      </c>
      <c r="N400">
        <v>147.04</v>
      </c>
      <c r="O400">
        <v>4.7619047620000003</v>
      </c>
      <c r="P400" s="12">
        <v>7.3520000000000003</v>
      </c>
    </row>
    <row r="401" spans="1:16" x14ac:dyDescent="0.35">
      <c r="A401" t="s">
        <v>229</v>
      </c>
      <c r="B401" t="s">
        <v>42</v>
      </c>
      <c r="C401" t="s">
        <v>43</v>
      </c>
      <c r="D401" t="s">
        <v>27</v>
      </c>
      <c r="E401" t="s">
        <v>31</v>
      </c>
      <c r="F401" t="s">
        <v>32</v>
      </c>
      <c r="G401" s="15">
        <v>25.55</v>
      </c>
      <c r="H401">
        <v>4</v>
      </c>
      <c r="I401">
        <v>5.1100000000000003</v>
      </c>
      <c r="J401">
        <v>107.31</v>
      </c>
      <c r="K401" s="1">
        <v>43491</v>
      </c>
      <c r="L401" s="2">
        <v>0.84930555555555554</v>
      </c>
      <c r="M401" t="s">
        <v>23</v>
      </c>
      <c r="N401">
        <v>102.2</v>
      </c>
      <c r="O401">
        <v>4.7619047620000003</v>
      </c>
      <c r="P401" s="12">
        <v>5.1100000000000003</v>
      </c>
    </row>
    <row r="402" spans="1:16" x14ac:dyDescent="0.35">
      <c r="A402" t="s">
        <v>237</v>
      </c>
      <c r="B402" t="s">
        <v>42</v>
      </c>
      <c r="C402" t="s">
        <v>43</v>
      </c>
      <c r="D402" t="s">
        <v>20</v>
      </c>
      <c r="E402" t="s">
        <v>21</v>
      </c>
      <c r="F402" t="s">
        <v>28</v>
      </c>
      <c r="G402" s="15">
        <v>57.49</v>
      </c>
      <c r="H402">
        <v>4</v>
      </c>
      <c r="I402">
        <v>11.497999999999999</v>
      </c>
      <c r="J402">
        <v>241.458</v>
      </c>
      <c r="K402" s="1">
        <v>43539</v>
      </c>
      <c r="L402" s="2">
        <v>0.49791666666666662</v>
      </c>
      <c r="M402" t="s">
        <v>29</v>
      </c>
      <c r="N402">
        <v>229.96</v>
      </c>
      <c r="O402">
        <v>4.7619047620000003</v>
      </c>
      <c r="P402" s="12">
        <v>11.497999999999999</v>
      </c>
    </row>
    <row r="403" spans="1:16" x14ac:dyDescent="0.35">
      <c r="A403" t="s">
        <v>239</v>
      </c>
      <c r="B403" t="s">
        <v>42</v>
      </c>
      <c r="C403" t="s">
        <v>43</v>
      </c>
      <c r="D403" t="s">
        <v>20</v>
      </c>
      <c r="E403" t="s">
        <v>31</v>
      </c>
      <c r="F403" t="s">
        <v>22</v>
      </c>
      <c r="G403" s="15">
        <v>25.9</v>
      </c>
      <c r="H403">
        <v>10</v>
      </c>
      <c r="I403">
        <v>12.95</v>
      </c>
      <c r="J403">
        <v>271.95</v>
      </c>
      <c r="K403" s="1">
        <v>43502</v>
      </c>
      <c r="L403" s="2">
        <v>0.61875000000000002</v>
      </c>
      <c r="M403" t="s">
        <v>23</v>
      </c>
      <c r="N403">
        <v>259</v>
      </c>
      <c r="O403">
        <v>4.7619047620000003</v>
      </c>
      <c r="P403" s="12">
        <v>12.95</v>
      </c>
    </row>
    <row r="404" spans="1:16" x14ac:dyDescent="0.35">
      <c r="A404" t="s">
        <v>240</v>
      </c>
      <c r="B404" t="s">
        <v>42</v>
      </c>
      <c r="C404" t="s">
        <v>43</v>
      </c>
      <c r="D404" t="s">
        <v>20</v>
      </c>
      <c r="E404" t="s">
        <v>31</v>
      </c>
      <c r="F404" t="s">
        <v>32</v>
      </c>
      <c r="G404" s="15">
        <v>17.77</v>
      </c>
      <c r="H404">
        <v>5</v>
      </c>
      <c r="I404">
        <v>4.4424999999999999</v>
      </c>
      <c r="J404">
        <v>93.292500000000004</v>
      </c>
      <c r="K404" s="1">
        <v>43511</v>
      </c>
      <c r="L404" s="2">
        <v>0.52916666666666667</v>
      </c>
      <c r="M404" t="s">
        <v>33</v>
      </c>
      <c r="N404">
        <v>88.85</v>
      </c>
      <c r="O404">
        <v>4.7619047620000003</v>
      </c>
      <c r="P404" s="12">
        <v>4.4424999999999999</v>
      </c>
    </row>
    <row r="405" spans="1:16" x14ac:dyDescent="0.35">
      <c r="A405" t="s">
        <v>244</v>
      </c>
      <c r="B405" t="s">
        <v>42</v>
      </c>
      <c r="C405" t="s">
        <v>43</v>
      </c>
      <c r="D405" t="s">
        <v>27</v>
      </c>
      <c r="E405" t="s">
        <v>21</v>
      </c>
      <c r="F405" t="s">
        <v>46</v>
      </c>
      <c r="G405" s="15">
        <v>30.37</v>
      </c>
      <c r="H405">
        <v>3</v>
      </c>
      <c r="I405">
        <v>4.5555000000000003</v>
      </c>
      <c r="J405">
        <v>95.665499999999994</v>
      </c>
      <c r="K405" s="1">
        <v>43552</v>
      </c>
      <c r="L405" s="2">
        <v>0.57013888888888886</v>
      </c>
      <c r="M405" t="s">
        <v>23</v>
      </c>
      <c r="N405">
        <v>91.11</v>
      </c>
      <c r="O405">
        <v>4.7619047620000003</v>
      </c>
      <c r="P405" s="12">
        <v>4.5555000000000003</v>
      </c>
    </row>
    <row r="406" spans="1:16" x14ac:dyDescent="0.35">
      <c r="A406" t="s">
        <v>245</v>
      </c>
      <c r="B406" t="s">
        <v>42</v>
      </c>
      <c r="C406" t="s">
        <v>43</v>
      </c>
      <c r="D406" t="s">
        <v>27</v>
      </c>
      <c r="E406" t="s">
        <v>21</v>
      </c>
      <c r="F406" t="s">
        <v>28</v>
      </c>
      <c r="G406" s="15">
        <v>99.73</v>
      </c>
      <c r="H406">
        <v>9</v>
      </c>
      <c r="I406">
        <v>44.878500000000003</v>
      </c>
      <c r="J406">
        <v>942.44849999999997</v>
      </c>
      <c r="K406" s="1">
        <v>43526</v>
      </c>
      <c r="L406" s="2">
        <v>0.8208333333333333</v>
      </c>
      <c r="M406" t="s">
        <v>33</v>
      </c>
      <c r="N406">
        <v>897.57</v>
      </c>
      <c r="O406">
        <v>4.7619047620000003</v>
      </c>
      <c r="P406" s="12">
        <v>44.878500000000003</v>
      </c>
    </row>
    <row r="407" spans="1:16" x14ac:dyDescent="0.35">
      <c r="A407" t="s">
        <v>248</v>
      </c>
      <c r="B407" t="s">
        <v>42</v>
      </c>
      <c r="C407" t="s">
        <v>43</v>
      </c>
      <c r="D407" t="s">
        <v>27</v>
      </c>
      <c r="E407" t="s">
        <v>31</v>
      </c>
      <c r="F407" t="s">
        <v>32</v>
      </c>
      <c r="G407" s="15">
        <v>92.36</v>
      </c>
      <c r="H407">
        <v>5</v>
      </c>
      <c r="I407">
        <v>23.09</v>
      </c>
      <c r="J407">
        <v>484.89</v>
      </c>
      <c r="K407" s="1">
        <v>43544</v>
      </c>
      <c r="L407" s="2">
        <v>0.80347222222222225</v>
      </c>
      <c r="M407" t="s">
        <v>23</v>
      </c>
      <c r="N407">
        <v>461.8</v>
      </c>
      <c r="O407">
        <v>4.7619047620000003</v>
      </c>
      <c r="P407" s="12">
        <v>23.09</v>
      </c>
    </row>
    <row r="408" spans="1:16" x14ac:dyDescent="0.35">
      <c r="A408" t="s">
        <v>249</v>
      </c>
      <c r="B408" t="s">
        <v>42</v>
      </c>
      <c r="C408" t="s">
        <v>43</v>
      </c>
      <c r="D408" t="s">
        <v>27</v>
      </c>
      <c r="E408" t="s">
        <v>31</v>
      </c>
      <c r="F408" t="s">
        <v>36</v>
      </c>
      <c r="G408" s="15">
        <v>46.42</v>
      </c>
      <c r="H408">
        <v>3</v>
      </c>
      <c r="I408">
        <v>6.9630000000000001</v>
      </c>
      <c r="J408">
        <v>146.22300000000001</v>
      </c>
      <c r="K408" s="1">
        <v>43469</v>
      </c>
      <c r="L408" s="2">
        <v>0.55833333333333335</v>
      </c>
      <c r="M408" t="s">
        <v>33</v>
      </c>
      <c r="N408">
        <v>139.26</v>
      </c>
      <c r="O408">
        <v>4.7619047620000003</v>
      </c>
      <c r="P408" s="12">
        <v>6.9630000000000001</v>
      </c>
    </row>
    <row r="409" spans="1:16" x14ac:dyDescent="0.35">
      <c r="A409" t="s">
        <v>250</v>
      </c>
      <c r="B409" t="s">
        <v>42</v>
      </c>
      <c r="C409" t="s">
        <v>43</v>
      </c>
      <c r="D409" t="s">
        <v>20</v>
      </c>
      <c r="E409" t="s">
        <v>21</v>
      </c>
      <c r="F409" t="s">
        <v>36</v>
      </c>
      <c r="G409" s="15">
        <v>29.61</v>
      </c>
      <c r="H409">
        <v>7</v>
      </c>
      <c r="I409">
        <v>10.3635</v>
      </c>
      <c r="J409">
        <v>217.6335</v>
      </c>
      <c r="K409" s="1">
        <v>43535</v>
      </c>
      <c r="L409" s="2">
        <v>0.66180555555555554</v>
      </c>
      <c r="M409" t="s">
        <v>29</v>
      </c>
      <c r="N409">
        <v>207.27</v>
      </c>
      <c r="O409">
        <v>4.7619047620000003</v>
      </c>
      <c r="P409" s="12">
        <v>10.3635</v>
      </c>
    </row>
    <row r="410" spans="1:16" x14ac:dyDescent="0.35">
      <c r="A410" t="s">
        <v>252</v>
      </c>
      <c r="B410" t="s">
        <v>42</v>
      </c>
      <c r="C410" t="s">
        <v>43</v>
      </c>
      <c r="D410" t="s">
        <v>27</v>
      </c>
      <c r="E410" t="s">
        <v>21</v>
      </c>
      <c r="F410" t="s">
        <v>36</v>
      </c>
      <c r="G410" s="15">
        <v>24.77</v>
      </c>
      <c r="H410">
        <v>5</v>
      </c>
      <c r="I410">
        <v>6.1924999999999999</v>
      </c>
      <c r="J410">
        <v>130.04249999999999</v>
      </c>
      <c r="K410" s="1">
        <v>43548</v>
      </c>
      <c r="L410" s="2">
        <v>0.76874999999999993</v>
      </c>
      <c r="M410" t="s">
        <v>29</v>
      </c>
      <c r="N410">
        <v>123.85</v>
      </c>
      <c r="O410">
        <v>4.7619047620000003</v>
      </c>
      <c r="P410" s="12">
        <v>6.1924999999999999</v>
      </c>
    </row>
    <row r="411" spans="1:16" x14ac:dyDescent="0.35">
      <c r="A411" t="s">
        <v>254</v>
      </c>
      <c r="B411" t="s">
        <v>42</v>
      </c>
      <c r="C411" t="s">
        <v>43</v>
      </c>
      <c r="D411" t="s">
        <v>27</v>
      </c>
      <c r="E411" t="s">
        <v>31</v>
      </c>
      <c r="F411" t="s">
        <v>46</v>
      </c>
      <c r="G411" s="15">
        <v>94.87</v>
      </c>
      <c r="H411">
        <v>8</v>
      </c>
      <c r="I411">
        <v>37.948</v>
      </c>
      <c r="J411">
        <v>796.90800000000002</v>
      </c>
      <c r="K411" s="1">
        <v>43508</v>
      </c>
      <c r="L411" s="2">
        <v>0.54027777777777775</v>
      </c>
      <c r="M411" t="s">
        <v>23</v>
      </c>
      <c r="N411">
        <v>758.96</v>
      </c>
      <c r="O411">
        <v>4.7619047620000003</v>
      </c>
      <c r="P411" s="12">
        <v>37.948</v>
      </c>
    </row>
    <row r="412" spans="1:16" x14ac:dyDescent="0.35">
      <c r="A412" t="s">
        <v>255</v>
      </c>
      <c r="B412" t="s">
        <v>42</v>
      </c>
      <c r="C412" t="s">
        <v>43</v>
      </c>
      <c r="D412" t="s">
        <v>27</v>
      </c>
      <c r="E412" t="s">
        <v>21</v>
      </c>
      <c r="F412" t="s">
        <v>44</v>
      </c>
      <c r="G412" s="15">
        <v>57.34</v>
      </c>
      <c r="H412">
        <v>3</v>
      </c>
      <c r="I412">
        <v>8.6010000000000009</v>
      </c>
      <c r="J412">
        <v>180.62100000000001</v>
      </c>
      <c r="K412" s="1">
        <v>43534</v>
      </c>
      <c r="L412" s="2">
        <v>0.7909722222222223</v>
      </c>
      <c r="M412" t="s">
        <v>33</v>
      </c>
      <c r="N412">
        <v>172.02</v>
      </c>
      <c r="O412">
        <v>4.7619047620000003</v>
      </c>
      <c r="P412" s="12">
        <v>8.6010000000000009</v>
      </c>
    </row>
    <row r="413" spans="1:16" x14ac:dyDescent="0.35">
      <c r="A413" t="s">
        <v>256</v>
      </c>
      <c r="B413" t="s">
        <v>42</v>
      </c>
      <c r="C413" t="s">
        <v>43</v>
      </c>
      <c r="D413" t="s">
        <v>27</v>
      </c>
      <c r="E413" t="s">
        <v>31</v>
      </c>
      <c r="F413" t="s">
        <v>28</v>
      </c>
      <c r="G413" s="15">
        <v>45.35</v>
      </c>
      <c r="H413">
        <v>6</v>
      </c>
      <c r="I413">
        <v>13.605</v>
      </c>
      <c r="J413">
        <v>285.70499999999998</v>
      </c>
      <c r="K413" s="1">
        <v>43496</v>
      </c>
      <c r="L413" s="2">
        <v>0.57222222222222219</v>
      </c>
      <c r="M413" t="s">
        <v>23</v>
      </c>
      <c r="N413">
        <v>272.10000000000002</v>
      </c>
      <c r="O413">
        <v>4.7619047620000003</v>
      </c>
      <c r="P413" s="12">
        <v>13.605</v>
      </c>
    </row>
    <row r="414" spans="1:16" x14ac:dyDescent="0.35">
      <c r="A414" t="s">
        <v>257</v>
      </c>
      <c r="B414" t="s">
        <v>42</v>
      </c>
      <c r="C414" t="s">
        <v>43</v>
      </c>
      <c r="D414" t="s">
        <v>27</v>
      </c>
      <c r="E414" t="s">
        <v>31</v>
      </c>
      <c r="F414" t="s">
        <v>44</v>
      </c>
      <c r="G414" s="15">
        <v>62.08</v>
      </c>
      <c r="H414">
        <v>7</v>
      </c>
      <c r="I414">
        <v>21.728000000000002</v>
      </c>
      <c r="J414">
        <v>456.28800000000001</v>
      </c>
      <c r="K414" s="1">
        <v>43530</v>
      </c>
      <c r="L414" s="2">
        <v>0.57361111111111118</v>
      </c>
      <c r="M414" t="s">
        <v>23</v>
      </c>
      <c r="N414">
        <v>434.56</v>
      </c>
      <c r="O414">
        <v>4.7619047620000003</v>
      </c>
      <c r="P414" s="12">
        <v>21.728000000000002</v>
      </c>
    </row>
    <row r="415" spans="1:16" x14ac:dyDescent="0.35">
      <c r="A415" t="s">
        <v>262</v>
      </c>
      <c r="B415" t="s">
        <v>42</v>
      </c>
      <c r="C415" t="s">
        <v>43</v>
      </c>
      <c r="D415" t="s">
        <v>20</v>
      </c>
      <c r="E415" t="s">
        <v>31</v>
      </c>
      <c r="F415" t="s">
        <v>22</v>
      </c>
      <c r="G415" s="15">
        <v>69.37</v>
      </c>
      <c r="H415">
        <v>9</v>
      </c>
      <c r="I415">
        <v>31.2165</v>
      </c>
      <c r="J415">
        <v>655.54650000000004</v>
      </c>
      <c r="K415" s="1">
        <v>43491</v>
      </c>
      <c r="L415" s="2">
        <v>0.80138888888888893</v>
      </c>
      <c r="M415" t="s">
        <v>23</v>
      </c>
      <c r="N415">
        <v>624.33000000000004</v>
      </c>
      <c r="O415">
        <v>4.7619047620000003</v>
      </c>
      <c r="P415" s="12">
        <v>31.2165</v>
      </c>
    </row>
    <row r="416" spans="1:16" x14ac:dyDescent="0.35">
      <c r="A416" t="s">
        <v>264</v>
      </c>
      <c r="B416" t="s">
        <v>42</v>
      </c>
      <c r="C416" t="s">
        <v>43</v>
      </c>
      <c r="D416" t="s">
        <v>20</v>
      </c>
      <c r="E416" t="s">
        <v>21</v>
      </c>
      <c r="F416" t="s">
        <v>28</v>
      </c>
      <c r="G416" s="15">
        <v>90.7</v>
      </c>
      <c r="H416">
        <v>6</v>
      </c>
      <c r="I416">
        <v>27.21</v>
      </c>
      <c r="J416">
        <v>571.41</v>
      </c>
      <c r="K416" s="1">
        <v>43522</v>
      </c>
      <c r="L416" s="2">
        <v>0.45277777777777778</v>
      </c>
      <c r="M416" t="s">
        <v>29</v>
      </c>
      <c r="N416">
        <v>544.20000000000005</v>
      </c>
      <c r="O416">
        <v>4.7619047620000003</v>
      </c>
      <c r="P416" s="12">
        <v>27.21</v>
      </c>
    </row>
    <row r="417" spans="1:16" x14ac:dyDescent="0.35">
      <c r="A417" t="s">
        <v>266</v>
      </c>
      <c r="B417" t="s">
        <v>42</v>
      </c>
      <c r="C417" t="s">
        <v>43</v>
      </c>
      <c r="D417" t="s">
        <v>27</v>
      </c>
      <c r="E417" t="s">
        <v>21</v>
      </c>
      <c r="F417" t="s">
        <v>46</v>
      </c>
      <c r="G417" s="15">
        <v>81.37</v>
      </c>
      <c r="H417">
        <v>2</v>
      </c>
      <c r="I417">
        <v>8.1370000000000005</v>
      </c>
      <c r="J417">
        <v>170.87700000000001</v>
      </c>
      <c r="K417" s="1">
        <v>43491</v>
      </c>
      <c r="L417" s="2">
        <v>0.81111111111111101</v>
      </c>
      <c r="M417" t="s">
        <v>29</v>
      </c>
      <c r="N417">
        <v>162.74</v>
      </c>
      <c r="O417">
        <v>4.7619047620000003</v>
      </c>
      <c r="P417" s="12">
        <v>8.1370000000000005</v>
      </c>
    </row>
    <row r="418" spans="1:16" x14ac:dyDescent="0.35">
      <c r="A418" t="s">
        <v>267</v>
      </c>
      <c r="B418" t="s">
        <v>42</v>
      </c>
      <c r="C418" t="s">
        <v>43</v>
      </c>
      <c r="D418" t="s">
        <v>20</v>
      </c>
      <c r="E418" t="s">
        <v>21</v>
      </c>
      <c r="F418" t="s">
        <v>28</v>
      </c>
      <c r="G418" s="15">
        <v>10.59</v>
      </c>
      <c r="H418">
        <v>3</v>
      </c>
      <c r="I418">
        <v>1.5885</v>
      </c>
      <c r="J418">
        <v>33.358499999999999</v>
      </c>
      <c r="K418" s="1">
        <v>43536</v>
      </c>
      <c r="L418" s="2">
        <v>0.57777777777777783</v>
      </c>
      <c r="M418" t="s">
        <v>33</v>
      </c>
      <c r="N418">
        <v>31.77</v>
      </c>
      <c r="O418">
        <v>4.7619047620000003</v>
      </c>
      <c r="P418" s="12">
        <v>1.5885</v>
      </c>
    </row>
    <row r="419" spans="1:16" x14ac:dyDescent="0.35">
      <c r="A419" t="s">
        <v>268</v>
      </c>
      <c r="B419" t="s">
        <v>42</v>
      </c>
      <c r="C419" t="s">
        <v>43</v>
      </c>
      <c r="D419" t="s">
        <v>27</v>
      </c>
      <c r="E419" t="s">
        <v>21</v>
      </c>
      <c r="F419" t="s">
        <v>22</v>
      </c>
      <c r="G419" s="15">
        <v>84.09</v>
      </c>
      <c r="H419">
        <v>9</v>
      </c>
      <c r="I419">
        <v>37.840499999999999</v>
      </c>
      <c r="J419">
        <v>794.65049999999997</v>
      </c>
      <c r="K419" s="1">
        <v>43507</v>
      </c>
      <c r="L419" s="2">
        <v>0.45416666666666666</v>
      </c>
      <c r="M419" t="s">
        <v>29</v>
      </c>
      <c r="N419">
        <v>756.81</v>
      </c>
      <c r="O419">
        <v>4.7619047620000003</v>
      </c>
      <c r="P419" s="12">
        <v>37.840499999999999</v>
      </c>
    </row>
    <row r="420" spans="1:16" x14ac:dyDescent="0.35">
      <c r="A420" t="s">
        <v>269</v>
      </c>
      <c r="B420" t="s">
        <v>42</v>
      </c>
      <c r="C420" t="s">
        <v>43</v>
      </c>
      <c r="D420" t="s">
        <v>20</v>
      </c>
      <c r="E420" t="s">
        <v>31</v>
      </c>
      <c r="F420" t="s">
        <v>46</v>
      </c>
      <c r="G420" s="15">
        <v>73.819999999999993</v>
      </c>
      <c r="H420">
        <v>4</v>
      </c>
      <c r="I420">
        <v>14.763999999999999</v>
      </c>
      <c r="J420">
        <v>310.04399999999998</v>
      </c>
      <c r="K420" s="1">
        <v>43517</v>
      </c>
      <c r="L420" s="2">
        <v>0.7715277777777777</v>
      </c>
      <c r="M420" t="s">
        <v>29</v>
      </c>
      <c r="N420">
        <v>295.27999999999997</v>
      </c>
      <c r="O420">
        <v>4.7619047620000003</v>
      </c>
      <c r="P420" s="12">
        <v>14.763999999999999</v>
      </c>
    </row>
    <row r="421" spans="1:16" x14ac:dyDescent="0.35">
      <c r="A421" t="s">
        <v>274</v>
      </c>
      <c r="B421" t="s">
        <v>42</v>
      </c>
      <c r="C421" t="s">
        <v>43</v>
      </c>
      <c r="D421" t="s">
        <v>20</v>
      </c>
      <c r="E421" t="s">
        <v>21</v>
      </c>
      <c r="F421" t="s">
        <v>28</v>
      </c>
      <c r="G421" s="15">
        <v>13.22</v>
      </c>
      <c r="H421">
        <v>5</v>
      </c>
      <c r="I421">
        <v>3.3050000000000002</v>
      </c>
      <c r="J421">
        <v>69.405000000000001</v>
      </c>
      <c r="K421" s="1">
        <v>43526</v>
      </c>
      <c r="L421" s="2">
        <v>0.80972222222222223</v>
      </c>
      <c r="M421" t="s">
        <v>29</v>
      </c>
      <c r="N421">
        <v>66.099999999999994</v>
      </c>
      <c r="O421">
        <v>4.7619047620000003</v>
      </c>
      <c r="P421" s="12">
        <v>3.3050000000000002</v>
      </c>
    </row>
    <row r="422" spans="1:16" x14ac:dyDescent="0.35">
      <c r="A422" t="s">
        <v>280</v>
      </c>
      <c r="B422" t="s">
        <v>42</v>
      </c>
      <c r="C422" t="s">
        <v>43</v>
      </c>
      <c r="D422" t="s">
        <v>27</v>
      </c>
      <c r="E422" t="s">
        <v>31</v>
      </c>
      <c r="F422" t="s">
        <v>32</v>
      </c>
      <c r="G422" s="15">
        <v>93.87</v>
      </c>
      <c r="H422">
        <v>8</v>
      </c>
      <c r="I422">
        <v>37.548000000000002</v>
      </c>
      <c r="J422">
        <v>788.50800000000004</v>
      </c>
      <c r="K422" s="1">
        <v>43498</v>
      </c>
      <c r="L422" s="2">
        <v>0.77916666666666667</v>
      </c>
      <c r="M422" t="s">
        <v>33</v>
      </c>
      <c r="N422">
        <v>750.96</v>
      </c>
      <c r="O422">
        <v>4.7619047620000003</v>
      </c>
      <c r="P422" s="12">
        <v>37.548000000000002</v>
      </c>
    </row>
    <row r="423" spans="1:16" x14ac:dyDescent="0.35">
      <c r="A423" t="s">
        <v>282</v>
      </c>
      <c r="B423" t="s">
        <v>42</v>
      </c>
      <c r="C423" t="s">
        <v>43</v>
      </c>
      <c r="D423" t="s">
        <v>20</v>
      </c>
      <c r="E423" t="s">
        <v>21</v>
      </c>
      <c r="F423" t="s">
        <v>28</v>
      </c>
      <c r="G423" s="15">
        <v>81.400000000000006</v>
      </c>
      <c r="H423">
        <v>3</v>
      </c>
      <c r="I423">
        <v>12.21</v>
      </c>
      <c r="J423">
        <v>256.41000000000003</v>
      </c>
      <c r="K423" s="1">
        <v>43505</v>
      </c>
      <c r="L423" s="2">
        <v>0.82152777777777775</v>
      </c>
      <c r="M423" t="s">
        <v>29</v>
      </c>
      <c r="N423">
        <v>244.2</v>
      </c>
      <c r="O423">
        <v>4.7619047620000003</v>
      </c>
      <c r="P423" s="12">
        <v>12.21</v>
      </c>
    </row>
    <row r="424" spans="1:16" x14ac:dyDescent="0.35">
      <c r="A424" t="s">
        <v>285</v>
      </c>
      <c r="B424" t="s">
        <v>42</v>
      </c>
      <c r="C424" t="s">
        <v>43</v>
      </c>
      <c r="D424" t="s">
        <v>27</v>
      </c>
      <c r="E424" t="s">
        <v>31</v>
      </c>
      <c r="F424" t="s">
        <v>44</v>
      </c>
      <c r="G424" s="15">
        <v>73.06</v>
      </c>
      <c r="H424">
        <v>7</v>
      </c>
      <c r="I424">
        <v>25.571000000000002</v>
      </c>
      <c r="J424">
        <v>536.99099999999999</v>
      </c>
      <c r="K424" s="1">
        <v>43479</v>
      </c>
      <c r="L424" s="2">
        <v>0.79583333333333339</v>
      </c>
      <c r="M424" t="s">
        <v>33</v>
      </c>
      <c r="N424">
        <v>511.42</v>
      </c>
      <c r="O424">
        <v>4.7619047620000003</v>
      </c>
      <c r="P424" s="12">
        <v>25.571000000000002</v>
      </c>
    </row>
    <row r="425" spans="1:16" x14ac:dyDescent="0.35">
      <c r="A425" t="s">
        <v>286</v>
      </c>
      <c r="B425" t="s">
        <v>42</v>
      </c>
      <c r="C425" t="s">
        <v>43</v>
      </c>
      <c r="D425" t="s">
        <v>20</v>
      </c>
      <c r="E425" t="s">
        <v>31</v>
      </c>
      <c r="F425" t="s">
        <v>44</v>
      </c>
      <c r="G425" s="15">
        <v>46.55</v>
      </c>
      <c r="H425">
        <v>9</v>
      </c>
      <c r="I425">
        <v>20.947500000000002</v>
      </c>
      <c r="J425">
        <v>439.89749999999998</v>
      </c>
      <c r="K425" s="1">
        <v>43498</v>
      </c>
      <c r="L425" s="2">
        <v>0.64861111111111114</v>
      </c>
      <c r="M425" t="s">
        <v>23</v>
      </c>
      <c r="N425">
        <v>418.95</v>
      </c>
      <c r="O425">
        <v>4.7619047620000003</v>
      </c>
      <c r="P425" s="12">
        <v>20.947500000000002</v>
      </c>
    </row>
    <row r="426" spans="1:16" x14ac:dyDescent="0.35">
      <c r="A426" t="s">
        <v>291</v>
      </c>
      <c r="B426" t="s">
        <v>42</v>
      </c>
      <c r="C426" t="s">
        <v>43</v>
      </c>
      <c r="D426" t="s">
        <v>20</v>
      </c>
      <c r="E426" t="s">
        <v>31</v>
      </c>
      <c r="F426" t="s">
        <v>46</v>
      </c>
      <c r="G426" s="15">
        <v>32.619999999999997</v>
      </c>
      <c r="H426">
        <v>4</v>
      </c>
      <c r="I426">
        <v>6.524</v>
      </c>
      <c r="J426">
        <v>137.00399999999999</v>
      </c>
      <c r="K426" s="1">
        <v>43494</v>
      </c>
      <c r="L426" s="2">
        <v>0.59166666666666667</v>
      </c>
      <c r="M426" t="s">
        <v>29</v>
      </c>
      <c r="N426">
        <v>130.47999999999999</v>
      </c>
      <c r="O426">
        <v>4.7619047620000003</v>
      </c>
      <c r="P426" s="12">
        <v>6.524</v>
      </c>
    </row>
    <row r="427" spans="1:16" x14ac:dyDescent="0.35">
      <c r="A427" t="s">
        <v>298</v>
      </c>
      <c r="B427" t="s">
        <v>42</v>
      </c>
      <c r="C427" t="s">
        <v>43</v>
      </c>
      <c r="D427" t="s">
        <v>20</v>
      </c>
      <c r="E427" t="s">
        <v>21</v>
      </c>
      <c r="F427" t="s">
        <v>46</v>
      </c>
      <c r="G427" s="15">
        <v>38.299999999999997</v>
      </c>
      <c r="H427">
        <v>4</v>
      </c>
      <c r="I427">
        <v>7.66</v>
      </c>
      <c r="J427">
        <v>160.86000000000001</v>
      </c>
      <c r="K427" s="1">
        <v>43537</v>
      </c>
      <c r="L427" s="2">
        <v>0.80694444444444446</v>
      </c>
      <c r="M427" t="s">
        <v>29</v>
      </c>
      <c r="N427">
        <v>153.19999999999999</v>
      </c>
      <c r="O427">
        <v>4.7619047620000003</v>
      </c>
      <c r="P427" s="12">
        <v>7.66</v>
      </c>
    </row>
    <row r="428" spans="1:16" x14ac:dyDescent="0.35">
      <c r="A428" t="s">
        <v>300</v>
      </c>
      <c r="B428" t="s">
        <v>42</v>
      </c>
      <c r="C428" t="s">
        <v>43</v>
      </c>
      <c r="D428" t="s">
        <v>27</v>
      </c>
      <c r="E428" t="s">
        <v>31</v>
      </c>
      <c r="F428" t="s">
        <v>36</v>
      </c>
      <c r="G428" s="15">
        <v>54.45</v>
      </c>
      <c r="H428">
        <v>1</v>
      </c>
      <c r="I428">
        <v>2.7225000000000001</v>
      </c>
      <c r="J428">
        <v>57.172499999999999</v>
      </c>
      <c r="K428" s="1">
        <v>43522</v>
      </c>
      <c r="L428" s="2">
        <v>0.80833333333333324</v>
      </c>
      <c r="M428" t="s">
        <v>23</v>
      </c>
      <c r="N428">
        <v>54.45</v>
      </c>
      <c r="O428">
        <v>4.7619047620000003</v>
      </c>
      <c r="P428" s="12">
        <v>2.7225000000000001</v>
      </c>
    </row>
    <row r="429" spans="1:16" x14ac:dyDescent="0.35">
      <c r="A429" t="s">
        <v>303</v>
      </c>
      <c r="B429" t="s">
        <v>42</v>
      </c>
      <c r="C429" t="s">
        <v>43</v>
      </c>
      <c r="D429" t="s">
        <v>20</v>
      </c>
      <c r="E429" t="s">
        <v>21</v>
      </c>
      <c r="F429" t="s">
        <v>44</v>
      </c>
      <c r="G429" s="15">
        <v>74.599999999999994</v>
      </c>
      <c r="H429">
        <v>10</v>
      </c>
      <c r="I429">
        <v>37.299999999999997</v>
      </c>
      <c r="J429">
        <v>783.3</v>
      </c>
      <c r="K429" s="1">
        <v>43473</v>
      </c>
      <c r="L429" s="2">
        <v>0.87152777777777779</v>
      </c>
      <c r="M429" t="s">
        <v>29</v>
      </c>
      <c r="N429">
        <v>746</v>
      </c>
      <c r="O429">
        <v>4.7619047620000003</v>
      </c>
      <c r="P429" s="12">
        <v>37.299999999999997</v>
      </c>
    </row>
    <row r="430" spans="1:16" x14ac:dyDescent="0.35">
      <c r="A430" t="s">
        <v>306</v>
      </c>
      <c r="B430" t="s">
        <v>42</v>
      </c>
      <c r="C430" t="s">
        <v>43</v>
      </c>
      <c r="D430" t="s">
        <v>27</v>
      </c>
      <c r="E430" t="s">
        <v>21</v>
      </c>
      <c r="F430" t="s">
        <v>36</v>
      </c>
      <c r="G430" s="15">
        <v>67.430000000000007</v>
      </c>
      <c r="H430">
        <v>5</v>
      </c>
      <c r="I430">
        <v>16.857500000000002</v>
      </c>
      <c r="J430">
        <v>354.00749999999999</v>
      </c>
      <c r="K430" s="1">
        <v>43530</v>
      </c>
      <c r="L430" s="2">
        <v>0.75902777777777775</v>
      </c>
      <c r="M430" t="s">
        <v>23</v>
      </c>
      <c r="N430">
        <v>337.15</v>
      </c>
      <c r="O430">
        <v>4.7619047620000003</v>
      </c>
      <c r="P430" s="12">
        <v>16.857500000000002</v>
      </c>
    </row>
    <row r="431" spans="1:16" x14ac:dyDescent="0.35">
      <c r="A431" t="s">
        <v>310</v>
      </c>
      <c r="B431" t="s">
        <v>42</v>
      </c>
      <c r="C431" t="s">
        <v>43</v>
      </c>
      <c r="D431" t="s">
        <v>27</v>
      </c>
      <c r="E431" t="s">
        <v>21</v>
      </c>
      <c r="F431" t="s">
        <v>22</v>
      </c>
      <c r="G431" s="15">
        <v>99.71</v>
      </c>
      <c r="H431">
        <v>6</v>
      </c>
      <c r="I431">
        <v>29.913</v>
      </c>
      <c r="J431">
        <v>628.173</v>
      </c>
      <c r="K431" s="1">
        <v>43522</v>
      </c>
      <c r="L431" s="2">
        <v>0.70277777777777783</v>
      </c>
      <c r="M431" t="s">
        <v>23</v>
      </c>
      <c r="N431">
        <v>598.26</v>
      </c>
      <c r="O431">
        <v>4.7619047620000003</v>
      </c>
      <c r="P431" s="12">
        <v>29.913</v>
      </c>
    </row>
    <row r="432" spans="1:16" x14ac:dyDescent="0.35">
      <c r="A432" t="s">
        <v>311</v>
      </c>
      <c r="B432" t="s">
        <v>42</v>
      </c>
      <c r="C432" t="s">
        <v>43</v>
      </c>
      <c r="D432" t="s">
        <v>27</v>
      </c>
      <c r="E432" t="s">
        <v>31</v>
      </c>
      <c r="F432" t="s">
        <v>46</v>
      </c>
      <c r="G432" s="15">
        <v>47.97</v>
      </c>
      <c r="H432">
        <v>7</v>
      </c>
      <c r="I432">
        <v>16.7895</v>
      </c>
      <c r="J432">
        <v>352.5795</v>
      </c>
      <c r="K432" s="1">
        <v>43472</v>
      </c>
      <c r="L432" s="2">
        <v>0.86944444444444446</v>
      </c>
      <c r="M432" t="s">
        <v>29</v>
      </c>
      <c r="N432">
        <v>335.79</v>
      </c>
      <c r="O432">
        <v>4.7619047620000003</v>
      </c>
      <c r="P432" s="12">
        <v>16.7895</v>
      </c>
    </row>
    <row r="433" spans="1:16" x14ac:dyDescent="0.35">
      <c r="A433" t="s">
        <v>321</v>
      </c>
      <c r="B433" t="s">
        <v>42</v>
      </c>
      <c r="C433" t="s">
        <v>43</v>
      </c>
      <c r="D433" t="s">
        <v>27</v>
      </c>
      <c r="E433" t="s">
        <v>31</v>
      </c>
      <c r="F433" t="s">
        <v>22</v>
      </c>
      <c r="G433" s="15">
        <v>66.680000000000007</v>
      </c>
      <c r="H433">
        <v>5</v>
      </c>
      <c r="I433">
        <v>16.670000000000002</v>
      </c>
      <c r="J433">
        <v>350.07</v>
      </c>
      <c r="K433" s="1">
        <v>43516</v>
      </c>
      <c r="L433" s="2">
        <v>0.75069444444444444</v>
      </c>
      <c r="M433" t="s">
        <v>29</v>
      </c>
      <c r="N433">
        <v>333.4</v>
      </c>
      <c r="O433">
        <v>4.7619047620000003</v>
      </c>
      <c r="P433" s="12">
        <v>16.670000000000002</v>
      </c>
    </row>
    <row r="434" spans="1:16" x14ac:dyDescent="0.35">
      <c r="A434" t="s">
        <v>324</v>
      </c>
      <c r="B434" t="s">
        <v>42</v>
      </c>
      <c r="C434" t="s">
        <v>43</v>
      </c>
      <c r="D434" t="s">
        <v>27</v>
      </c>
      <c r="E434" t="s">
        <v>21</v>
      </c>
      <c r="F434" t="s">
        <v>44</v>
      </c>
      <c r="G434" s="15">
        <v>48.51</v>
      </c>
      <c r="H434">
        <v>7</v>
      </c>
      <c r="I434">
        <v>16.9785</v>
      </c>
      <c r="J434">
        <v>356.54849999999999</v>
      </c>
      <c r="K434" s="1">
        <v>43490</v>
      </c>
      <c r="L434" s="2">
        <v>0.5625</v>
      </c>
      <c r="M434" t="s">
        <v>33</v>
      </c>
      <c r="N434">
        <v>339.57</v>
      </c>
      <c r="O434">
        <v>4.7619047620000003</v>
      </c>
      <c r="P434" s="12">
        <v>16.9785</v>
      </c>
    </row>
    <row r="435" spans="1:16" x14ac:dyDescent="0.35">
      <c r="A435" t="s">
        <v>326</v>
      </c>
      <c r="B435" t="s">
        <v>42</v>
      </c>
      <c r="C435" t="s">
        <v>43</v>
      </c>
      <c r="D435" t="s">
        <v>20</v>
      </c>
      <c r="E435" t="s">
        <v>31</v>
      </c>
      <c r="F435" t="s">
        <v>28</v>
      </c>
      <c r="G435" s="15">
        <v>40.299999999999997</v>
      </c>
      <c r="H435">
        <v>10</v>
      </c>
      <c r="I435">
        <v>20.149999999999999</v>
      </c>
      <c r="J435">
        <v>423.15</v>
      </c>
      <c r="K435" s="1">
        <v>43489</v>
      </c>
      <c r="L435" s="2">
        <v>0.73402777777777783</v>
      </c>
      <c r="M435" t="s">
        <v>33</v>
      </c>
      <c r="N435">
        <v>403</v>
      </c>
      <c r="O435">
        <v>4.7619047620000003</v>
      </c>
      <c r="P435" s="12">
        <v>20.149999999999999</v>
      </c>
    </row>
    <row r="436" spans="1:16" x14ac:dyDescent="0.35">
      <c r="A436" t="s">
        <v>330</v>
      </c>
      <c r="B436" t="s">
        <v>42</v>
      </c>
      <c r="C436" t="s">
        <v>43</v>
      </c>
      <c r="D436" t="s">
        <v>27</v>
      </c>
      <c r="E436" t="s">
        <v>31</v>
      </c>
      <c r="F436" t="s">
        <v>22</v>
      </c>
      <c r="G436" s="15">
        <v>18.11</v>
      </c>
      <c r="H436">
        <v>10</v>
      </c>
      <c r="I436">
        <v>9.0549999999999997</v>
      </c>
      <c r="J436">
        <v>190.155</v>
      </c>
      <c r="K436" s="1">
        <v>43537</v>
      </c>
      <c r="L436" s="2">
        <v>0.49027777777777781</v>
      </c>
      <c r="M436" t="s">
        <v>23</v>
      </c>
      <c r="N436">
        <v>181.1</v>
      </c>
      <c r="O436">
        <v>4.7619047620000003</v>
      </c>
      <c r="P436" s="12">
        <v>9.0549999999999997</v>
      </c>
    </row>
    <row r="437" spans="1:16" x14ac:dyDescent="0.35">
      <c r="A437" t="s">
        <v>337</v>
      </c>
      <c r="B437" t="s">
        <v>42</v>
      </c>
      <c r="C437" t="s">
        <v>43</v>
      </c>
      <c r="D437" t="s">
        <v>20</v>
      </c>
      <c r="E437" t="s">
        <v>31</v>
      </c>
      <c r="F437" t="s">
        <v>22</v>
      </c>
      <c r="G437" s="15">
        <v>39.01</v>
      </c>
      <c r="H437">
        <v>1</v>
      </c>
      <c r="I437">
        <v>1.9504999999999999</v>
      </c>
      <c r="J437">
        <v>40.960500000000003</v>
      </c>
      <c r="K437" s="1">
        <v>43536</v>
      </c>
      <c r="L437" s="2">
        <v>0.69861111111111107</v>
      </c>
      <c r="M437" t="s">
        <v>33</v>
      </c>
      <c r="N437">
        <v>39.01</v>
      </c>
      <c r="O437">
        <v>4.7619047620000003</v>
      </c>
      <c r="P437" s="12">
        <v>1.9504999999999999</v>
      </c>
    </row>
    <row r="438" spans="1:16" x14ac:dyDescent="0.35">
      <c r="A438" t="s">
        <v>340</v>
      </c>
      <c r="B438" t="s">
        <v>42</v>
      </c>
      <c r="C438" t="s">
        <v>43</v>
      </c>
      <c r="D438" t="s">
        <v>27</v>
      </c>
      <c r="E438" t="s">
        <v>21</v>
      </c>
      <c r="F438" t="s">
        <v>28</v>
      </c>
      <c r="G438" s="15">
        <v>14.96</v>
      </c>
      <c r="H438">
        <v>8</v>
      </c>
      <c r="I438">
        <v>5.984</v>
      </c>
      <c r="J438">
        <v>125.664</v>
      </c>
      <c r="K438" s="1">
        <v>43519</v>
      </c>
      <c r="L438" s="2">
        <v>0.52013888888888882</v>
      </c>
      <c r="M438" t="s">
        <v>29</v>
      </c>
      <c r="N438">
        <v>119.68</v>
      </c>
      <c r="O438">
        <v>4.7619047620000003</v>
      </c>
      <c r="P438" s="12">
        <v>5.984</v>
      </c>
    </row>
    <row r="439" spans="1:16" x14ac:dyDescent="0.35">
      <c r="A439" t="s">
        <v>346</v>
      </c>
      <c r="B439" t="s">
        <v>42</v>
      </c>
      <c r="C439" t="s">
        <v>43</v>
      </c>
      <c r="D439" t="s">
        <v>20</v>
      </c>
      <c r="E439" t="s">
        <v>31</v>
      </c>
      <c r="F439" t="s">
        <v>36</v>
      </c>
      <c r="G439" s="15">
        <v>79.930000000000007</v>
      </c>
      <c r="H439">
        <v>6</v>
      </c>
      <c r="I439">
        <v>23.978999999999999</v>
      </c>
      <c r="J439">
        <v>503.55900000000003</v>
      </c>
      <c r="K439" s="1">
        <v>43496</v>
      </c>
      <c r="L439" s="2">
        <v>0.58611111111111114</v>
      </c>
      <c r="M439" t="s">
        <v>29</v>
      </c>
      <c r="N439">
        <v>479.58</v>
      </c>
      <c r="O439">
        <v>4.7619047620000003</v>
      </c>
      <c r="P439" s="12">
        <v>23.978999999999999</v>
      </c>
    </row>
    <row r="440" spans="1:16" x14ac:dyDescent="0.35">
      <c r="A440" t="s">
        <v>361</v>
      </c>
      <c r="B440" t="s">
        <v>42</v>
      </c>
      <c r="C440" t="s">
        <v>43</v>
      </c>
      <c r="D440" t="s">
        <v>27</v>
      </c>
      <c r="E440" t="s">
        <v>31</v>
      </c>
      <c r="F440" t="s">
        <v>36</v>
      </c>
      <c r="G440" s="15">
        <v>97.74</v>
      </c>
      <c r="H440">
        <v>4</v>
      </c>
      <c r="I440">
        <v>19.547999999999998</v>
      </c>
      <c r="J440">
        <v>410.50799999999998</v>
      </c>
      <c r="K440" s="1">
        <v>43536</v>
      </c>
      <c r="L440" s="2">
        <v>0.82847222222222217</v>
      </c>
      <c r="M440" t="s">
        <v>23</v>
      </c>
      <c r="N440">
        <v>390.96</v>
      </c>
      <c r="O440">
        <v>4.7619047620000003</v>
      </c>
      <c r="P440" s="12">
        <v>19.547999999999998</v>
      </c>
    </row>
    <row r="441" spans="1:16" x14ac:dyDescent="0.35">
      <c r="A441" t="s">
        <v>364</v>
      </c>
      <c r="B441" t="s">
        <v>42</v>
      </c>
      <c r="C441" t="s">
        <v>43</v>
      </c>
      <c r="D441" t="s">
        <v>20</v>
      </c>
      <c r="E441" t="s">
        <v>31</v>
      </c>
      <c r="F441" t="s">
        <v>22</v>
      </c>
      <c r="G441" s="15">
        <v>51.13</v>
      </c>
      <c r="H441">
        <v>4</v>
      </c>
      <c r="I441">
        <v>10.226000000000001</v>
      </c>
      <c r="J441">
        <v>214.74600000000001</v>
      </c>
      <c r="K441" s="1">
        <v>43490</v>
      </c>
      <c r="L441" s="2">
        <v>0.42430555555555555</v>
      </c>
      <c r="M441" t="s">
        <v>33</v>
      </c>
      <c r="N441">
        <v>204.52</v>
      </c>
      <c r="O441">
        <v>4.7619047620000003</v>
      </c>
      <c r="P441" s="12">
        <v>10.226000000000001</v>
      </c>
    </row>
    <row r="442" spans="1:16" x14ac:dyDescent="0.35">
      <c r="A442" t="s">
        <v>366</v>
      </c>
      <c r="B442" t="s">
        <v>42</v>
      </c>
      <c r="C442" t="s">
        <v>43</v>
      </c>
      <c r="D442" t="s">
        <v>27</v>
      </c>
      <c r="E442" t="s">
        <v>31</v>
      </c>
      <c r="F442" t="s">
        <v>32</v>
      </c>
      <c r="G442" s="15">
        <v>22.02</v>
      </c>
      <c r="H442">
        <v>9</v>
      </c>
      <c r="I442">
        <v>9.9090000000000007</v>
      </c>
      <c r="J442">
        <v>208.089</v>
      </c>
      <c r="K442" s="1">
        <v>43503</v>
      </c>
      <c r="L442" s="2">
        <v>0.78333333333333333</v>
      </c>
      <c r="M442" t="s">
        <v>29</v>
      </c>
      <c r="N442">
        <v>198.18</v>
      </c>
      <c r="O442">
        <v>4.7619047620000003</v>
      </c>
      <c r="P442" s="12">
        <v>9.9090000000000007</v>
      </c>
    </row>
    <row r="443" spans="1:16" x14ac:dyDescent="0.35">
      <c r="A443" t="s">
        <v>373</v>
      </c>
      <c r="B443" t="s">
        <v>42</v>
      </c>
      <c r="C443" t="s">
        <v>43</v>
      </c>
      <c r="D443" t="s">
        <v>27</v>
      </c>
      <c r="E443" t="s">
        <v>21</v>
      </c>
      <c r="F443" t="s">
        <v>36</v>
      </c>
      <c r="G443" s="15">
        <v>57.95</v>
      </c>
      <c r="H443">
        <v>6</v>
      </c>
      <c r="I443">
        <v>17.385000000000002</v>
      </c>
      <c r="J443">
        <v>365.08499999999998</v>
      </c>
      <c r="K443" s="1">
        <v>43520</v>
      </c>
      <c r="L443" s="2">
        <v>0.54305555555555551</v>
      </c>
      <c r="M443" t="s">
        <v>29</v>
      </c>
      <c r="N443">
        <v>347.7</v>
      </c>
      <c r="O443">
        <v>4.7619047620000003</v>
      </c>
      <c r="P443" s="12">
        <v>17.385000000000002</v>
      </c>
    </row>
    <row r="444" spans="1:16" x14ac:dyDescent="0.35">
      <c r="A444" t="s">
        <v>375</v>
      </c>
      <c r="B444" t="s">
        <v>42</v>
      </c>
      <c r="C444" t="s">
        <v>43</v>
      </c>
      <c r="D444" t="s">
        <v>20</v>
      </c>
      <c r="E444" t="s">
        <v>21</v>
      </c>
      <c r="F444" t="s">
        <v>44</v>
      </c>
      <c r="G444" s="15">
        <v>42.82</v>
      </c>
      <c r="H444">
        <v>9</v>
      </c>
      <c r="I444">
        <v>19.268999999999998</v>
      </c>
      <c r="J444">
        <v>404.649</v>
      </c>
      <c r="K444" s="1">
        <v>43501</v>
      </c>
      <c r="L444" s="2">
        <v>0.6430555555555556</v>
      </c>
      <c r="M444" t="s">
        <v>33</v>
      </c>
      <c r="N444">
        <v>385.38</v>
      </c>
      <c r="O444">
        <v>4.7619047620000003</v>
      </c>
      <c r="P444" s="12">
        <v>19.268999999999998</v>
      </c>
    </row>
    <row r="445" spans="1:16" x14ac:dyDescent="0.35">
      <c r="A445" t="s">
        <v>376</v>
      </c>
      <c r="B445" t="s">
        <v>42</v>
      </c>
      <c r="C445" t="s">
        <v>43</v>
      </c>
      <c r="D445" t="s">
        <v>20</v>
      </c>
      <c r="E445" t="s">
        <v>31</v>
      </c>
      <c r="F445" t="s">
        <v>28</v>
      </c>
      <c r="G445" s="15">
        <v>48.09</v>
      </c>
      <c r="H445">
        <v>3</v>
      </c>
      <c r="I445">
        <v>7.2134999999999998</v>
      </c>
      <c r="J445">
        <v>151.48349999999999</v>
      </c>
      <c r="K445" s="1">
        <v>43506</v>
      </c>
      <c r="L445" s="2">
        <v>0.76597222222222217</v>
      </c>
      <c r="M445" t="s">
        <v>33</v>
      </c>
      <c r="N445">
        <v>144.27000000000001</v>
      </c>
      <c r="O445">
        <v>4.7619047620000003</v>
      </c>
      <c r="P445" s="12">
        <v>7.2134999999999998</v>
      </c>
    </row>
    <row r="446" spans="1:16" x14ac:dyDescent="0.35">
      <c r="A446" t="s">
        <v>377</v>
      </c>
      <c r="B446" t="s">
        <v>42</v>
      </c>
      <c r="C446" t="s">
        <v>43</v>
      </c>
      <c r="D446" t="s">
        <v>20</v>
      </c>
      <c r="E446" t="s">
        <v>21</v>
      </c>
      <c r="F446" t="s">
        <v>22</v>
      </c>
      <c r="G446" s="15">
        <v>55.97</v>
      </c>
      <c r="H446">
        <v>7</v>
      </c>
      <c r="I446">
        <v>19.589500000000001</v>
      </c>
      <c r="J446">
        <v>411.37950000000001</v>
      </c>
      <c r="K446" s="1">
        <v>43529</v>
      </c>
      <c r="L446" s="2">
        <v>0.79583333333333339</v>
      </c>
      <c r="M446" t="s">
        <v>23</v>
      </c>
      <c r="N446">
        <v>391.79</v>
      </c>
      <c r="O446">
        <v>4.7619047620000003</v>
      </c>
      <c r="P446" s="12">
        <v>19.589500000000001</v>
      </c>
    </row>
    <row r="447" spans="1:16" x14ac:dyDescent="0.35">
      <c r="A447" t="s">
        <v>378</v>
      </c>
      <c r="B447" t="s">
        <v>42</v>
      </c>
      <c r="C447" t="s">
        <v>43</v>
      </c>
      <c r="D447" t="s">
        <v>20</v>
      </c>
      <c r="E447" t="s">
        <v>21</v>
      </c>
      <c r="F447" t="s">
        <v>22</v>
      </c>
      <c r="G447" s="15">
        <v>76.900000000000006</v>
      </c>
      <c r="H447">
        <v>7</v>
      </c>
      <c r="I447">
        <v>26.914999999999999</v>
      </c>
      <c r="J447">
        <v>565.21500000000003</v>
      </c>
      <c r="K447" s="1">
        <v>43511</v>
      </c>
      <c r="L447" s="2">
        <v>0.84791666666666676</v>
      </c>
      <c r="M447" t="s">
        <v>29</v>
      </c>
      <c r="N447">
        <v>538.29999999999995</v>
      </c>
      <c r="O447">
        <v>4.7619047620000003</v>
      </c>
      <c r="P447" s="12">
        <v>26.914999999999999</v>
      </c>
    </row>
    <row r="448" spans="1:16" x14ac:dyDescent="0.35">
      <c r="A448" t="s">
        <v>385</v>
      </c>
      <c r="B448" t="s">
        <v>42</v>
      </c>
      <c r="C448" t="s">
        <v>43</v>
      </c>
      <c r="D448" t="s">
        <v>27</v>
      </c>
      <c r="E448" t="s">
        <v>21</v>
      </c>
      <c r="F448" t="s">
        <v>22</v>
      </c>
      <c r="G448" s="15">
        <v>13.5</v>
      </c>
      <c r="H448">
        <v>10</v>
      </c>
      <c r="I448">
        <v>6.75</v>
      </c>
      <c r="J448">
        <v>141.75</v>
      </c>
      <c r="K448" s="1">
        <v>43523</v>
      </c>
      <c r="L448" s="2">
        <v>0.46249999999999997</v>
      </c>
      <c r="M448" t="s">
        <v>33</v>
      </c>
      <c r="N448">
        <v>135</v>
      </c>
      <c r="O448">
        <v>4.7619047620000003</v>
      </c>
      <c r="P448" s="12">
        <v>6.75</v>
      </c>
    </row>
    <row r="449" spans="1:16" x14ac:dyDescent="0.35">
      <c r="A449" t="s">
        <v>388</v>
      </c>
      <c r="B449" t="s">
        <v>42</v>
      </c>
      <c r="C449" t="s">
        <v>43</v>
      </c>
      <c r="D449" t="s">
        <v>20</v>
      </c>
      <c r="E449" t="s">
        <v>21</v>
      </c>
      <c r="F449" t="s">
        <v>46</v>
      </c>
      <c r="G449" s="15">
        <v>54.73</v>
      </c>
      <c r="H449">
        <v>7</v>
      </c>
      <c r="I449">
        <v>19.1555</v>
      </c>
      <c r="J449">
        <v>402.26549999999997</v>
      </c>
      <c r="K449" s="1">
        <v>43538</v>
      </c>
      <c r="L449" s="2">
        <v>0.79305555555555562</v>
      </c>
      <c r="M449" t="s">
        <v>33</v>
      </c>
      <c r="N449">
        <v>383.11</v>
      </c>
      <c r="O449">
        <v>4.7619047620000003</v>
      </c>
      <c r="P449" s="12">
        <v>19.1555</v>
      </c>
    </row>
    <row r="450" spans="1:16" x14ac:dyDescent="0.35">
      <c r="A450" t="s">
        <v>389</v>
      </c>
      <c r="B450" t="s">
        <v>42</v>
      </c>
      <c r="C450" t="s">
        <v>43</v>
      </c>
      <c r="D450" t="s">
        <v>20</v>
      </c>
      <c r="E450" t="s">
        <v>31</v>
      </c>
      <c r="F450" t="s">
        <v>32</v>
      </c>
      <c r="G450" s="15">
        <v>27</v>
      </c>
      <c r="H450">
        <v>9</v>
      </c>
      <c r="I450">
        <v>12.15</v>
      </c>
      <c r="J450">
        <v>255.15</v>
      </c>
      <c r="K450" s="1">
        <v>43526</v>
      </c>
      <c r="L450" s="2">
        <v>0.59444444444444444</v>
      </c>
      <c r="M450" t="s">
        <v>29</v>
      </c>
      <c r="N450">
        <v>243</v>
      </c>
      <c r="O450">
        <v>4.7619047620000003</v>
      </c>
      <c r="P450" s="12">
        <v>12.15</v>
      </c>
    </row>
    <row r="451" spans="1:16" x14ac:dyDescent="0.35">
      <c r="A451" t="s">
        <v>391</v>
      </c>
      <c r="B451" t="s">
        <v>42</v>
      </c>
      <c r="C451" t="s">
        <v>43</v>
      </c>
      <c r="D451" t="s">
        <v>20</v>
      </c>
      <c r="E451" t="s">
        <v>21</v>
      </c>
      <c r="F451" t="s">
        <v>44</v>
      </c>
      <c r="G451" s="15">
        <v>89.14</v>
      </c>
      <c r="H451">
        <v>4</v>
      </c>
      <c r="I451">
        <v>17.827999999999999</v>
      </c>
      <c r="J451">
        <v>374.38799999999998</v>
      </c>
      <c r="K451" s="1">
        <v>43472</v>
      </c>
      <c r="L451" s="2">
        <v>0.51388888888888895</v>
      </c>
      <c r="M451" t="s">
        <v>33</v>
      </c>
      <c r="N451">
        <v>356.56</v>
      </c>
      <c r="O451">
        <v>4.7619047620000003</v>
      </c>
      <c r="P451" s="12">
        <v>17.827999999999999</v>
      </c>
    </row>
    <row r="452" spans="1:16" x14ac:dyDescent="0.35">
      <c r="A452" t="s">
        <v>394</v>
      </c>
      <c r="B452" t="s">
        <v>42</v>
      </c>
      <c r="C452" t="s">
        <v>43</v>
      </c>
      <c r="D452" t="s">
        <v>27</v>
      </c>
      <c r="E452" t="s">
        <v>31</v>
      </c>
      <c r="F452" t="s">
        <v>28</v>
      </c>
      <c r="G452" s="15">
        <v>27.5</v>
      </c>
      <c r="H452">
        <v>3</v>
      </c>
      <c r="I452">
        <v>4.125</v>
      </c>
      <c r="J452">
        <v>86.625</v>
      </c>
      <c r="K452" s="1">
        <v>43525</v>
      </c>
      <c r="L452" s="2">
        <v>0.65277777777777779</v>
      </c>
      <c r="M452" t="s">
        <v>23</v>
      </c>
      <c r="N452">
        <v>82.5</v>
      </c>
      <c r="O452">
        <v>4.7619047620000003</v>
      </c>
      <c r="P452" s="12">
        <v>4.125</v>
      </c>
    </row>
    <row r="453" spans="1:16" x14ac:dyDescent="0.35">
      <c r="A453" t="s">
        <v>395</v>
      </c>
      <c r="B453" t="s">
        <v>42</v>
      </c>
      <c r="C453" t="s">
        <v>43</v>
      </c>
      <c r="D453" t="s">
        <v>27</v>
      </c>
      <c r="E453" t="s">
        <v>31</v>
      </c>
      <c r="F453" t="s">
        <v>36</v>
      </c>
      <c r="G453" s="15">
        <v>74.97</v>
      </c>
      <c r="H453">
        <v>1</v>
      </c>
      <c r="I453">
        <v>3.7484999999999999</v>
      </c>
      <c r="J453">
        <v>78.718500000000006</v>
      </c>
      <c r="K453" s="1">
        <v>43540</v>
      </c>
      <c r="L453" s="2">
        <v>0.70694444444444438</v>
      </c>
      <c r="M453" t="s">
        <v>29</v>
      </c>
      <c r="N453">
        <v>74.97</v>
      </c>
      <c r="O453">
        <v>4.7619047620000003</v>
      </c>
      <c r="P453" s="12">
        <v>3.7484999999999999</v>
      </c>
    </row>
    <row r="454" spans="1:16" x14ac:dyDescent="0.35">
      <c r="A454" t="s">
        <v>406</v>
      </c>
      <c r="B454" t="s">
        <v>42</v>
      </c>
      <c r="C454" t="s">
        <v>43</v>
      </c>
      <c r="D454" t="s">
        <v>20</v>
      </c>
      <c r="E454" t="s">
        <v>21</v>
      </c>
      <c r="F454" t="s">
        <v>28</v>
      </c>
      <c r="G454" s="15">
        <v>26.26</v>
      </c>
      <c r="H454">
        <v>7</v>
      </c>
      <c r="I454">
        <v>9.1910000000000007</v>
      </c>
      <c r="J454">
        <v>193.011</v>
      </c>
      <c r="K454" s="1">
        <v>43498</v>
      </c>
      <c r="L454" s="2">
        <v>0.81944444444444453</v>
      </c>
      <c r="M454" t="s">
        <v>29</v>
      </c>
      <c r="N454">
        <v>183.82</v>
      </c>
      <c r="O454">
        <v>4.7619047620000003</v>
      </c>
      <c r="P454" s="12">
        <v>9.1910000000000007</v>
      </c>
    </row>
    <row r="455" spans="1:16" x14ac:dyDescent="0.35">
      <c r="A455" t="s">
        <v>407</v>
      </c>
      <c r="B455" t="s">
        <v>42</v>
      </c>
      <c r="C455" t="s">
        <v>43</v>
      </c>
      <c r="D455" t="s">
        <v>27</v>
      </c>
      <c r="E455" t="s">
        <v>21</v>
      </c>
      <c r="F455" t="s">
        <v>46</v>
      </c>
      <c r="G455" s="15">
        <v>60.96</v>
      </c>
      <c r="H455">
        <v>2</v>
      </c>
      <c r="I455">
        <v>6.0960000000000001</v>
      </c>
      <c r="J455">
        <v>128.01599999999999</v>
      </c>
      <c r="K455" s="1">
        <v>43490</v>
      </c>
      <c r="L455" s="2">
        <v>0.81874999999999998</v>
      </c>
      <c r="M455" t="s">
        <v>33</v>
      </c>
      <c r="N455">
        <v>121.92</v>
      </c>
      <c r="O455">
        <v>4.7619047620000003</v>
      </c>
      <c r="P455" s="12">
        <v>6.0960000000000001</v>
      </c>
    </row>
    <row r="456" spans="1:16" x14ac:dyDescent="0.35">
      <c r="A456" t="s">
        <v>412</v>
      </c>
      <c r="B456" t="s">
        <v>42</v>
      </c>
      <c r="C456" t="s">
        <v>43</v>
      </c>
      <c r="D456" t="s">
        <v>20</v>
      </c>
      <c r="E456" t="s">
        <v>21</v>
      </c>
      <c r="F456" t="s">
        <v>32</v>
      </c>
      <c r="G456" s="15">
        <v>35.380000000000003</v>
      </c>
      <c r="H456">
        <v>9</v>
      </c>
      <c r="I456">
        <v>15.920999999999999</v>
      </c>
      <c r="J456">
        <v>334.34100000000001</v>
      </c>
      <c r="K456" s="1">
        <v>43470</v>
      </c>
      <c r="L456" s="2">
        <v>0.82638888888888884</v>
      </c>
      <c r="M456" t="s">
        <v>33</v>
      </c>
      <c r="N456">
        <v>318.42</v>
      </c>
      <c r="O456">
        <v>4.7619047620000003</v>
      </c>
      <c r="P456" s="12">
        <v>15.920999999999999</v>
      </c>
    </row>
    <row r="457" spans="1:16" x14ac:dyDescent="0.35">
      <c r="A457" t="s">
        <v>415</v>
      </c>
      <c r="B457" t="s">
        <v>42</v>
      </c>
      <c r="C457" t="s">
        <v>43</v>
      </c>
      <c r="D457" t="s">
        <v>27</v>
      </c>
      <c r="E457" t="s">
        <v>21</v>
      </c>
      <c r="F457" t="s">
        <v>28</v>
      </c>
      <c r="G457" s="15">
        <v>23.65</v>
      </c>
      <c r="H457">
        <v>4</v>
      </c>
      <c r="I457">
        <v>4.7300000000000004</v>
      </c>
      <c r="J457">
        <v>99.33</v>
      </c>
      <c r="K457" s="1">
        <v>43495</v>
      </c>
      <c r="L457" s="2">
        <v>0.56388888888888888</v>
      </c>
      <c r="M457" t="s">
        <v>33</v>
      </c>
      <c r="N457">
        <v>94.6</v>
      </c>
      <c r="O457">
        <v>4.7619047620000003</v>
      </c>
      <c r="P457" s="12">
        <v>4.7300000000000004</v>
      </c>
    </row>
    <row r="458" spans="1:16" x14ac:dyDescent="0.35">
      <c r="A458" t="s">
        <v>418</v>
      </c>
      <c r="B458" t="s">
        <v>42</v>
      </c>
      <c r="C458" t="s">
        <v>43</v>
      </c>
      <c r="D458" t="s">
        <v>27</v>
      </c>
      <c r="E458" t="s">
        <v>21</v>
      </c>
      <c r="F458" t="s">
        <v>44</v>
      </c>
      <c r="G458" s="15">
        <v>99.69</v>
      </c>
      <c r="H458">
        <v>5</v>
      </c>
      <c r="I458">
        <v>24.922499999999999</v>
      </c>
      <c r="J458">
        <v>523.37249999999995</v>
      </c>
      <c r="K458" s="1">
        <v>43479</v>
      </c>
      <c r="L458" s="2">
        <v>0.50624999999999998</v>
      </c>
      <c r="M458" t="s">
        <v>29</v>
      </c>
      <c r="N458">
        <v>498.45</v>
      </c>
      <c r="O458">
        <v>4.7619047620000003</v>
      </c>
      <c r="P458" s="12">
        <v>24.922499999999999</v>
      </c>
    </row>
    <row r="459" spans="1:16" x14ac:dyDescent="0.35">
      <c r="A459" t="s">
        <v>421</v>
      </c>
      <c r="B459" t="s">
        <v>42</v>
      </c>
      <c r="C459" t="s">
        <v>43</v>
      </c>
      <c r="D459" t="s">
        <v>20</v>
      </c>
      <c r="E459" t="s">
        <v>31</v>
      </c>
      <c r="F459" t="s">
        <v>36</v>
      </c>
      <c r="G459" s="15">
        <v>75.819999999999993</v>
      </c>
      <c r="H459">
        <v>1</v>
      </c>
      <c r="I459">
        <v>3.7909999999999999</v>
      </c>
      <c r="J459">
        <v>79.611000000000004</v>
      </c>
      <c r="K459" s="1">
        <v>43496</v>
      </c>
      <c r="L459" s="2">
        <v>0.55486111111111114</v>
      </c>
      <c r="M459" t="s">
        <v>29</v>
      </c>
      <c r="N459">
        <v>75.819999999999993</v>
      </c>
      <c r="O459">
        <v>4.7619047620000003</v>
      </c>
      <c r="P459" s="12">
        <v>3.7909999999999999</v>
      </c>
    </row>
    <row r="460" spans="1:16" x14ac:dyDescent="0.35">
      <c r="A460" t="s">
        <v>425</v>
      </c>
      <c r="B460" t="s">
        <v>42</v>
      </c>
      <c r="C460" t="s">
        <v>43</v>
      </c>
      <c r="D460" t="s">
        <v>27</v>
      </c>
      <c r="E460" t="s">
        <v>31</v>
      </c>
      <c r="F460" t="s">
        <v>44</v>
      </c>
      <c r="G460" s="15">
        <v>18.22</v>
      </c>
      <c r="H460">
        <v>7</v>
      </c>
      <c r="I460">
        <v>6.3769999999999998</v>
      </c>
      <c r="J460">
        <v>133.917</v>
      </c>
      <c r="K460" s="1">
        <v>43534</v>
      </c>
      <c r="L460" s="2">
        <v>0.58611111111111114</v>
      </c>
      <c r="M460" t="s">
        <v>33</v>
      </c>
      <c r="N460">
        <v>127.54</v>
      </c>
      <c r="O460">
        <v>4.7619047620000003</v>
      </c>
      <c r="P460" s="12">
        <v>6.3769999999999998</v>
      </c>
    </row>
    <row r="461" spans="1:16" x14ac:dyDescent="0.35">
      <c r="A461" t="s">
        <v>427</v>
      </c>
      <c r="B461" t="s">
        <v>42</v>
      </c>
      <c r="C461" t="s">
        <v>43</v>
      </c>
      <c r="D461" t="s">
        <v>27</v>
      </c>
      <c r="E461" t="s">
        <v>21</v>
      </c>
      <c r="F461" t="s">
        <v>46</v>
      </c>
      <c r="G461" s="15">
        <v>37.950000000000003</v>
      </c>
      <c r="H461">
        <v>10</v>
      </c>
      <c r="I461">
        <v>18.975000000000001</v>
      </c>
      <c r="J461">
        <v>398.47500000000002</v>
      </c>
      <c r="K461" s="1">
        <v>43491</v>
      </c>
      <c r="L461" s="2">
        <v>0.61875000000000002</v>
      </c>
      <c r="M461" t="s">
        <v>29</v>
      </c>
      <c r="N461">
        <v>379.5</v>
      </c>
      <c r="O461">
        <v>4.7619047620000003</v>
      </c>
      <c r="P461" s="12">
        <v>18.975000000000001</v>
      </c>
    </row>
    <row r="462" spans="1:16" x14ac:dyDescent="0.35">
      <c r="A462" t="s">
        <v>433</v>
      </c>
      <c r="B462" t="s">
        <v>42</v>
      </c>
      <c r="C462" t="s">
        <v>43</v>
      </c>
      <c r="D462" t="s">
        <v>27</v>
      </c>
      <c r="E462" t="s">
        <v>31</v>
      </c>
      <c r="F462" t="s">
        <v>32</v>
      </c>
      <c r="G462" s="15">
        <v>13.59</v>
      </c>
      <c r="H462">
        <v>9</v>
      </c>
      <c r="I462">
        <v>6.1154999999999999</v>
      </c>
      <c r="J462">
        <v>128.4255</v>
      </c>
      <c r="K462" s="1">
        <v>43539</v>
      </c>
      <c r="L462" s="2">
        <v>0.43472222222222223</v>
      </c>
      <c r="M462" t="s">
        <v>29</v>
      </c>
      <c r="N462">
        <v>122.31</v>
      </c>
      <c r="O462">
        <v>4.7619047620000003</v>
      </c>
      <c r="P462" s="12">
        <v>6.1154999999999999</v>
      </c>
    </row>
    <row r="463" spans="1:16" x14ac:dyDescent="0.35">
      <c r="A463" t="s">
        <v>434</v>
      </c>
      <c r="B463" t="s">
        <v>42</v>
      </c>
      <c r="C463" t="s">
        <v>43</v>
      </c>
      <c r="D463" t="s">
        <v>20</v>
      </c>
      <c r="E463" t="s">
        <v>21</v>
      </c>
      <c r="F463" t="s">
        <v>22</v>
      </c>
      <c r="G463" s="15">
        <v>41.06</v>
      </c>
      <c r="H463">
        <v>6</v>
      </c>
      <c r="I463">
        <v>12.318</v>
      </c>
      <c r="J463">
        <v>258.678</v>
      </c>
      <c r="K463" s="1">
        <v>43529</v>
      </c>
      <c r="L463" s="2">
        <v>0.5625</v>
      </c>
      <c r="M463" t="s">
        <v>33</v>
      </c>
      <c r="N463">
        <v>246.36</v>
      </c>
      <c r="O463">
        <v>4.7619047620000003</v>
      </c>
      <c r="P463" s="12">
        <v>12.318</v>
      </c>
    </row>
    <row r="464" spans="1:16" x14ac:dyDescent="0.35">
      <c r="A464" t="s">
        <v>435</v>
      </c>
      <c r="B464" t="s">
        <v>42</v>
      </c>
      <c r="C464" t="s">
        <v>43</v>
      </c>
      <c r="D464" t="s">
        <v>20</v>
      </c>
      <c r="E464" t="s">
        <v>31</v>
      </c>
      <c r="F464" t="s">
        <v>28</v>
      </c>
      <c r="G464" s="15">
        <v>19.239999999999998</v>
      </c>
      <c r="H464">
        <v>9</v>
      </c>
      <c r="I464">
        <v>8.6579999999999995</v>
      </c>
      <c r="J464">
        <v>181.81800000000001</v>
      </c>
      <c r="K464" s="1">
        <v>43528</v>
      </c>
      <c r="L464" s="2">
        <v>0.68611111111111101</v>
      </c>
      <c r="M464" t="s">
        <v>29</v>
      </c>
      <c r="N464">
        <v>173.16</v>
      </c>
      <c r="O464">
        <v>4.7619047620000003</v>
      </c>
      <c r="P464" s="12">
        <v>8.6579999999999995</v>
      </c>
    </row>
    <row r="465" spans="1:16" x14ac:dyDescent="0.35">
      <c r="A465" t="s">
        <v>439</v>
      </c>
      <c r="B465" t="s">
        <v>42</v>
      </c>
      <c r="C465" t="s">
        <v>43</v>
      </c>
      <c r="D465" t="s">
        <v>27</v>
      </c>
      <c r="E465" t="s">
        <v>21</v>
      </c>
      <c r="F465" t="s">
        <v>46</v>
      </c>
      <c r="G465" s="15">
        <v>39.75</v>
      </c>
      <c r="H465">
        <v>5</v>
      </c>
      <c r="I465">
        <v>9.9375</v>
      </c>
      <c r="J465">
        <v>208.6875</v>
      </c>
      <c r="K465" s="1">
        <v>43518</v>
      </c>
      <c r="L465" s="2">
        <v>0.4465277777777778</v>
      </c>
      <c r="M465" t="s">
        <v>23</v>
      </c>
      <c r="N465">
        <v>198.75</v>
      </c>
      <c r="O465">
        <v>4.7619047620000003</v>
      </c>
      <c r="P465" s="12">
        <v>9.9375</v>
      </c>
    </row>
    <row r="466" spans="1:16" x14ac:dyDescent="0.35">
      <c r="A466" t="s">
        <v>443</v>
      </c>
      <c r="B466" t="s">
        <v>42</v>
      </c>
      <c r="C466" t="s">
        <v>43</v>
      </c>
      <c r="D466" t="s">
        <v>20</v>
      </c>
      <c r="E466" t="s">
        <v>21</v>
      </c>
      <c r="F466" t="s">
        <v>46</v>
      </c>
      <c r="G466" s="15">
        <v>68.709999999999994</v>
      </c>
      <c r="H466">
        <v>4</v>
      </c>
      <c r="I466">
        <v>13.742000000000001</v>
      </c>
      <c r="J466">
        <v>288.58199999999999</v>
      </c>
      <c r="K466" s="1">
        <v>43469</v>
      </c>
      <c r="L466" s="2">
        <v>0.79236111111111107</v>
      </c>
      <c r="M466" t="s">
        <v>29</v>
      </c>
      <c r="N466">
        <v>274.83999999999997</v>
      </c>
      <c r="O466">
        <v>4.7619047620000003</v>
      </c>
      <c r="P466" s="12">
        <v>13.742000000000001</v>
      </c>
    </row>
    <row r="467" spans="1:16" x14ac:dyDescent="0.35">
      <c r="A467" t="s">
        <v>446</v>
      </c>
      <c r="B467" t="s">
        <v>42</v>
      </c>
      <c r="C467" t="s">
        <v>43</v>
      </c>
      <c r="D467" t="s">
        <v>27</v>
      </c>
      <c r="E467" t="s">
        <v>21</v>
      </c>
      <c r="F467" t="s">
        <v>22</v>
      </c>
      <c r="G467" s="15">
        <v>34.21</v>
      </c>
      <c r="H467">
        <v>10</v>
      </c>
      <c r="I467">
        <v>17.105</v>
      </c>
      <c r="J467">
        <v>359.20499999999998</v>
      </c>
      <c r="K467" s="1">
        <v>43467</v>
      </c>
      <c r="L467" s="2">
        <v>0.54166666666666663</v>
      </c>
      <c r="M467" t="s">
        <v>29</v>
      </c>
      <c r="N467">
        <v>342.1</v>
      </c>
      <c r="O467">
        <v>4.7619047620000003</v>
      </c>
      <c r="P467" s="12">
        <v>17.105</v>
      </c>
    </row>
    <row r="468" spans="1:16" x14ac:dyDescent="0.35">
      <c r="A468" t="s">
        <v>447</v>
      </c>
      <c r="B468" t="s">
        <v>42</v>
      </c>
      <c r="C468" t="s">
        <v>43</v>
      </c>
      <c r="D468" t="s">
        <v>27</v>
      </c>
      <c r="E468" t="s">
        <v>31</v>
      </c>
      <c r="F468" t="s">
        <v>36</v>
      </c>
      <c r="G468" s="15">
        <v>21.87</v>
      </c>
      <c r="H468">
        <v>2</v>
      </c>
      <c r="I468">
        <v>2.1869999999999998</v>
      </c>
      <c r="J468">
        <v>45.927</v>
      </c>
      <c r="K468" s="1">
        <v>43490</v>
      </c>
      <c r="L468" s="2">
        <v>0.60347222222222219</v>
      </c>
      <c r="M468" t="s">
        <v>23</v>
      </c>
      <c r="N468">
        <v>43.74</v>
      </c>
      <c r="O468">
        <v>4.7619047620000003</v>
      </c>
      <c r="P468" s="12">
        <v>2.1869999999999998</v>
      </c>
    </row>
    <row r="469" spans="1:16" x14ac:dyDescent="0.35">
      <c r="A469" t="s">
        <v>451</v>
      </c>
      <c r="B469" t="s">
        <v>42</v>
      </c>
      <c r="C469" t="s">
        <v>43</v>
      </c>
      <c r="D469" t="s">
        <v>27</v>
      </c>
      <c r="E469" t="s">
        <v>31</v>
      </c>
      <c r="F469" t="s">
        <v>22</v>
      </c>
      <c r="G469" s="15">
        <v>96.11</v>
      </c>
      <c r="H469">
        <v>1</v>
      </c>
      <c r="I469">
        <v>4.8055000000000003</v>
      </c>
      <c r="J469">
        <v>100.91549999999999</v>
      </c>
      <c r="K469" s="1">
        <v>43490</v>
      </c>
      <c r="L469" s="2">
        <v>0.68611111111111101</v>
      </c>
      <c r="M469" t="s">
        <v>23</v>
      </c>
      <c r="N469">
        <v>96.11</v>
      </c>
      <c r="O469">
        <v>4.7619047620000003</v>
      </c>
      <c r="P469" s="12">
        <v>4.8055000000000003</v>
      </c>
    </row>
    <row r="470" spans="1:16" x14ac:dyDescent="0.35">
      <c r="A470" t="s">
        <v>454</v>
      </c>
      <c r="B470" t="s">
        <v>42</v>
      </c>
      <c r="C470" t="s">
        <v>43</v>
      </c>
      <c r="D470" t="s">
        <v>27</v>
      </c>
      <c r="E470" t="s">
        <v>21</v>
      </c>
      <c r="F470" t="s">
        <v>22</v>
      </c>
      <c r="G470" s="15">
        <v>57.22</v>
      </c>
      <c r="H470">
        <v>2</v>
      </c>
      <c r="I470">
        <v>5.7220000000000004</v>
      </c>
      <c r="J470">
        <v>120.16200000000001</v>
      </c>
      <c r="K470" s="1">
        <v>43477</v>
      </c>
      <c r="L470" s="2">
        <v>0.71736111111111101</v>
      </c>
      <c r="M470" t="s">
        <v>23</v>
      </c>
      <c r="N470">
        <v>114.44</v>
      </c>
      <c r="O470">
        <v>4.7619047620000003</v>
      </c>
      <c r="P470" s="12">
        <v>5.7220000000000004</v>
      </c>
    </row>
    <row r="471" spans="1:16" x14ac:dyDescent="0.35">
      <c r="A471" t="s">
        <v>459</v>
      </c>
      <c r="B471" t="s">
        <v>42</v>
      </c>
      <c r="C471" t="s">
        <v>43</v>
      </c>
      <c r="D471" t="s">
        <v>20</v>
      </c>
      <c r="E471" t="s">
        <v>31</v>
      </c>
      <c r="F471" t="s">
        <v>46</v>
      </c>
      <c r="G471" s="15">
        <v>25.42</v>
      </c>
      <c r="H471">
        <v>8</v>
      </c>
      <c r="I471">
        <v>10.167999999999999</v>
      </c>
      <c r="J471">
        <v>213.52799999999999</v>
      </c>
      <c r="K471" s="1">
        <v>43543</v>
      </c>
      <c r="L471" s="2">
        <v>0.8208333333333333</v>
      </c>
      <c r="M471" t="s">
        <v>33</v>
      </c>
      <c r="N471">
        <v>203.36</v>
      </c>
      <c r="O471">
        <v>4.7619047620000003</v>
      </c>
      <c r="P471" s="12">
        <v>10.167999999999999</v>
      </c>
    </row>
    <row r="472" spans="1:16" x14ac:dyDescent="0.35">
      <c r="A472" t="s">
        <v>461</v>
      </c>
      <c r="B472" t="s">
        <v>42</v>
      </c>
      <c r="C472" t="s">
        <v>43</v>
      </c>
      <c r="D472" t="s">
        <v>20</v>
      </c>
      <c r="E472" t="s">
        <v>31</v>
      </c>
      <c r="F472" t="s">
        <v>46</v>
      </c>
      <c r="G472" s="15">
        <v>40.61</v>
      </c>
      <c r="H472">
        <v>9</v>
      </c>
      <c r="I472">
        <v>18.2745</v>
      </c>
      <c r="J472">
        <v>383.7645</v>
      </c>
      <c r="K472" s="1">
        <v>43467</v>
      </c>
      <c r="L472" s="2">
        <v>0.56944444444444442</v>
      </c>
      <c r="M472" t="s">
        <v>29</v>
      </c>
      <c r="N472">
        <v>365.49</v>
      </c>
      <c r="O472">
        <v>4.7619047620000003</v>
      </c>
      <c r="P472" s="12">
        <v>18.2745</v>
      </c>
    </row>
    <row r="473" spans="1:16" x14ac:dyDescent="0.35">
      <c r="A473" t="s">
        <v>463</v>
      </c>
      <c r="B473" t="s">
        <v>42</v>
      </c>
      <c r="C473" t="s">
        <v>43</v>
      </c>
      <c r="D473" t="s">
        <v>20</v>
      </c>
      <c r="E473" t="s">
        <v>21</v>
      </c>
      <c r="F473" t="s">
        <v>44</v>
      </c>
      <c r="G473" s="15">
        <v>20.87</v>
      </c>
      <c r="H473">
        <v>3</v>
      </c>
      <c r="I473">
        <v>3.1305000000000001</v>
      </c>
      <c r="J473">
        <v>65.740499999999997</v>
      </c>
      <c r="K473" s="1">
        <v>43544</v>
      </c>
      <c r="L473" s="2">
        <v>0.57847222222222217</v>
      </c>
      <c r="M473" t="s">
        <v>33</v>
      </c>
      <c r="N473">
        <v>62.61</v>
      </c>
      <c r="O473">
        <v>4.7619047620000003</v>
      </c>
      <c r="P473" s="12">
        <v>3.1305000000000001</v>
      </c>
    </row>
    <row r="474" spans="1:16" x14ac:dyDescent="0.35">
      <c r="A474" t="s">
        <v>464</v>
      </c>
      <c r="B474" t="s">
        <v>42</v>
      </c>
      <c r="C474" t="s">
        <v>43</v>
      </c>
      <c r="D474" t="s">
        <v>27</v>
      </c>
      <c r="E474" t="s">
        <v>31</v>
      </c>
      <c r="F474" t="s">
        <v>36</v>
      </c>
      <c r="G474" s="15">
        <v>67.27</v>
      </c>
      <c r="H474">
        <v>5</v>
      </c>
      <c r="I474">
        <v>16.817499999999999</v>
      </c>
      <c r="J474">
        <v>353.16750000000002</v>
      </c>
      <c r="K474" s="1">
        <v>43523</v>
      </c>
      <c r="L474" s="2">
        <v>0.7270833333333333</v>
      </c>
      <c r="M474" t="s">
        <v>29</v>
      </c>
      <c r="N474">
        <v>336.35</v>
      </c>
      <c r="O474">
        <v>4.7619047620000003</v>
      </c>
      <c r="P474" s="12">
        <v>16.817499999999999</v>
      </c>
    </row>
    <row r="475" spans="1:16" x14ac:dyDescent="0.35">
      <c r="A475" t="s">
        <v>466</v>
      </c>
      <c r="B475" t="s">
        <v>42</v>
      </c>
      <c r="C475" t="s">
        <v>43</v>
      </c>
      <c r="D475" t="s">
        <v>27</v>
      </c>
      <c r="E475" t="s">
        <v>31</v>
      </c>
      <c r="F475" t="s">
        <v>46</v>
      </c>
      <c r="G475" s="15">
        <v>69.08</v>
      </c>
      <c r="H475">
        <v>2</v>
      </c>
      <c r="I475">
        <v>6.9080000000000004</v>
      </c>
      <c r="J475">
        <v>145.06800000000001</v>
      </c>
      <c r="K475" s="1">
        <v>43496</v>
      </c>
      <c r="L475" s="2">
        <v>0.82500000000000007</v>
      </c>
      <c r="M475" t="s">
        <v>33</v>
      </c>
      <c r="N475">
        <v>138.16</v>
      </c>
      <c r="O475">
        <v>4.7619047620000003</v>
      </c>
      <c r="P475" s="12">
        <v>6.9080000000000004</v>
      </c>
    </row>
    <row r="476" spans="1:16" x14ac:dyDescent="0.35">
      <c r="A476" t="s">
        <v>469</v>
      </c>
      <c r="B476" t="s">
        <v>42</v>
      </c>
      <c r="C476" t="s">
        <v>43</v>
      </c>
      <c r="D476" t="s">
        <v>27</v>
      </c>
      <c r="E476" t="s">
        <v>31</v>
      </c>
      <c r="F476" t="s">
        <v>46</v>
      </c>
      <c r="G476" s="15">
        <v>95.54</v>
      </c>
      <c r="H476">
        <v>7</v>
      </c>
      <c r="I476">
        <v>33.439</v>
      </c>
      <c r="J476">
        <v>702.21900000000005</v>
      </c>
      <c r="K476" s="1">
        <v>43533</v>
      </c>
      <c r="L476" s="2">
        <v>0.60833333333333328</v>
      </c>
      <c r="M476" t="s">
        <v>33</v>
      </c>
      <c r="N476">
        <v>668.78</v>
      </c>
      <c r="O476">
        <v>4.7619047620000003</v>
      </c>
      <c r="P476" s="12">
        <v>33.439</v>
      </c>
    </row>
    <row r="477" spans="1:16" x14ac:dyDescent="0.35">
      <c r="A477" t="s">
        <v>470</v>
      </c>
      <c r="B477" t="s">
        <v>42</v>
      </c>
      <c r="C477" t="s">
        <v>43</v>
      </c>
      <c r="D477" t="s">
        <v>27</v>
      </c>
      <c r="E477" t="s">
        <v>21</v>
      </c>
      <c r="F477" t="s">
        <v>46</v>
      </c>
      <c r="G477" s="15">
        <v>47.44</v>
      </c>
      <c r="H477">
        <v>1</v>
      </c>
      <c r="I477">
        <v>2.3719999999999999</v>
      </c>
      <c r="J477">
        <v>49.811999999999998</v>
      </c>
      <c r="K477" s="1">
        <v>43518</v>
      </c>
      <c r="L477" s="2">
        <v>0.7631944444444444</v>
      </c>
      <c r="M477" t="s">
        <v>33</v>
      </c>
      <c r="N477">
        <v>47.44</v>
      </c>
      <c r="O477">
        <v>4.7619047620000003</v>
      </c>
      <c r="P477" s="12">
        <v>2.3719999999999999</v>
      </c>
    </row>
    <row r="478" spans="1:16" x14ac:dyDescent="0.35">
      <c r="A478" t="s">
        <v>477</v>
      </c>
      <c r="B478" t="s">
        <v>42</v>
      </c>
      <c r="C478" t="s">
        <v>43</v>
      </c>
      <c r="D478" t="s">
        <v>20</v>
      </c>
      <c r="E478" t="s">
        <v>21</v>
      </c>
      <c r="F478" t="s">
        <v>36</v>
      </c>
      <c r="G478" s="15">
        <v>88.43</v>
      </c>
      <c r="H478">
        <v>8</v>
      </c>
      <c r="I478">
        <v>35.372</v>
      </c>
      <c r="J478">
        <v>742.81200000000001</v>
      </c>
      <c r="K478" s="1">
        <v>43546</v>
      </c>
      <c r="L478" s="2">
        <v>0.81597222222222221</v>
      </c>
      <c r="M478" t="s">
        <v>33</v>
      </c>
      <c r="N478">
        <v>707.44</v>
      </c>
      <c r="O478">
        <v>4.7619047620000003</v>
      </c>
      <c r="P478" s="12">
        <v>35.372</v>
      </c>
    </row>
    <row r="479" spans="1:16" x14ac:dyDescent="0.35">
      <c r="A479" t="s">
        <v>481</v>
      </c>
      <c r="B479" t="s">
        <v>42</v>
      </c>
      <c r="C479" t="s">
        <v>43</v>
      </c>
      <c r="D479" t="s">
        <v>20</v>
      </c>
      <c r="E479" t="s">
        <v>21</v>
      </c>
      <c r="F479" t="s">
        <v>22</v>
      </c>
      <c r="G479" s="15">
        <v>19.149999999999999</v>
      </c>
      <c r="H479">
        <v>1</v>
      </c>
      <c r="I479">
        <v>0.95750000000000002</v>
      </c>
      <c r="J479">
        <v>20.107500000000002</v>
      </c>
      <c r="K479" s="1">
        <v>43493</v>
      </c>
      <c r="L479" s="2">
        <v>0.74861111111111101</v>
      </c>
      <c r="M479" t="s">
        <v>33</v>
      </c>
      <c r="N479">
        <v>19.149999999999999</v>
      </c>
      <c r="O479">
        <v>4.7619047620000003</v>
      </c>
      <c r="P479" s="12">
        <v>0.95750000000000002</v>
      </c>
    </row>
    <row r="480" spans="1:16" x14ac:dyDescent="0.35">
      <c r="A480" t="s">
        <v>484</v>
      </c>
      <c r="B480" t="s">
        <v>42</v>
      </c>
      <c r="C480" t="s">
        <v>43</v>
      </c>
      <c r="D480" t="s">
        <v>20</v>
      </c>
      <c r="E480" t="s">
        <v>21</v>
      </c>
      <c r="F480" t="s">
        <v>22</v>
      </c>
      <c r="G480" s="15">
        <v>27.07</v>
      </c>
      <c r="H480">
        <v>1</v>
      </c>
      <c r="I480">
        <v>1.3534999999999999</v>
      </c>
      <c r="J480">
        <v>28.423500000000001</v>
      </c>
      <c r="K480" s="1">
        <v>43477</v>
      </c>
      <c r="L480" s="2">
        <v>0.83819444444444446</v>
      </c>
      <c r="M480" t="s">
        <v>33</v>
      </c>
      <c r="N480">
        <v>27.07</v>
      </c>
      <c r="O480">
        <v>4.7619047620000003</v>
      </c>
      <c r="P480" s="12">
        <v>1.3534999999999999</v>
      </c>
    </row>
    <row r="481" spans="1:16" x14ac:dyDescent="0.35">
      <c r="A481" t="s">
        <v>485</v>
      </c>
      <c r="B481" t="s">
        <v>42</v>
      </c>
      <c r="C481" t="s">
        <v>43</v>
      </c>
      <c r="D481" t="s">
        <v>20</v>
      </c>
      <c r="E481" t="s">
        <v>21</v>
      </c>
      <c r="F481" t="s">
        <v>36</v>
      </c>
      <c r="G481" s="15">
        <v>39.119999999999997</v>
      </c>
      <c r="H481">
        <v>1</v>
      </c>
      <c r="I481">
        <v>1.956</v>
      </c>
      <c r="J481">
        <v>41.076000000000001</v>
      </c>
      <c r="K481" s="1">
        <v>43550</v>
      </c>
      <c r="L481" s="2">
        <v>0.4597222222222222</v>
      </c>
      <c r="M481" t="s">
        <v>33</v>
      </c>
      <c r="N481">
        <v>39.119999999999997</v>
      </c>
      <c r="O481">
        <v>4.7619047620000003</v>
      </c>
      <c r="P481" s="12">
        <v>1.956</v>
      </c>
    </row>
    <row r="482" spans="1:16" x14ac:dyDescent="0.35">
      <c r="A482" t="s">
        <v>486</v>
      </c>
      <c r="B482" t="s">
        <v>42</v>
      </c>
      <c r="C482" t="s">
        <v>43</v>
      </c>
      <c r="D482" t="s">
        <v>27</v>
      </c>
      <c r="E482" t="s">
        <v>21</v>
      </c>
      <c r="F482" t="s">
        <v>28</v>
      </c>
      <c r="G482" s="15">
        <v>74.709999999999994</v>
      </c>
      <c r="H482">
        <v>6</v>
      </c>
      <c r="I482">
        <v>22.413</v>
      </c>
      <c r="J482">
        <v>470.673</v>
      </c>
      <c r="K482" s="1">
        <v>43466</v>
      </c>
      <c r="L482" s="2">
        <v>0.79652777777777783</v>
      </c>
      <c r="M482" t="s">
        <v>29</v>
      </c>
      <c r="N482">
        <v>448.26</v>
      </c>
      <c r="O482">
        <v>4.7619047620000003</v>
      </c>
      <c r="P482" s="12">
        <v>22.413</v>
      </c>
    </row>
    <row r="483" spans="1:16" x14ac:dyDescent="0.35">
      <c r="A483" t="s">
        <v>487</v>
      </c>
      <c r="B483" t="s">
        <v>42</v>
      </c>
      <c r="C483" t="s">
        <v>43</v>
      </c>
      <c r="D483" t="s">
        <v>27</v>
      </c>
      <c r="E483" t="s">
        <v>31</v>
      </c>
      <c r="F483" t="s">
        <v>28</v>
      </c>
      <c r="G483" s="15">
        <v>22.01</v>
      </c>
      <c r="H483">
        <v>6</v>
      </c>
      <c r="I483">
        <v>6.6029999999999998</v>
      </c>
      <c r="J483">
        <v>138.66300000000001</v>
      </c>
      <c r="K483" s="1">
        <v>43467</v>
      </c>
      <c r="L483" s="2">
        <v>0.78472222222222221</v>
      </c>
      <c r="M483" t="s">
        <v>29</v>
      </c>
      <c r="N483">
        <v>132.06</v>
      </c>
      <c r="O483">
        <v>4.7619047620000003</v>
      </c>
      <c r="P483" s="12">
        <v>6.6029999999999998</v>
      </c>
    </row>
    <row r="484" spans="1:16" x14ac:dyDescent="0.35">
      <c r="A484" t="s">
        <v>491</v>
      </c>
      <c r="B484" t="s">
        <v>42</v>
      </c>
      <c r="C484" t="s">
        <v>43</v>
      </c>
      <c r="D484" t="s">
        <v>20</v>
      </c>
      <c r="E484" t="s">
        <v>21</v>
      </c>
      <c r="F484" t="s">
        <v>46</v>
      </c>
      <c r="G484" s="15">
        <v>29.56</v>
      </c>
      <c r="H484">
        <v>5</v>
      </c>
      <c r="I484">
        <v>7.39</v>
      </c>
      <c r="J484">
        <v>155.19</v>
      </c>
      <c r="K484" s="1">
        <v>43509</v>
      </c>
      <c r="L484" s="2">
        <v>0.70763888888888893</v>
      </c>
      <c r="M484" t="s">
        <v>29</v>
      </c>
      <c r="N484">
        <v>147.80000000000001</v>
      </c>
      <c r="O484">
        <v>4.7619047620000003</v>
      </c>
      <c r="P484" s="12">
        <v>7.39</v>
      </c>
    </row>
    <row r="485" spans="1:16" x14ac:dyDescent="0.35">
      <c r="A485" t="s">
        <v>492</v>
      </c>
      <c r="B485" t="s">
        <v>42</v>
      </c>
      <c r="C485" t="s">
        <v>43</v>
      </c>
      <c r="D485" t="s">
        <v>20</v>
      </c>
      <c r="E485" t="s">
        <v>21</v>
      </c>
      <c r="F485" t="s">
        <v>44</v>
      </c>
      <c r="G485" s="15">
        <v>77.400000000000006</v>
      </c>
      <c r="H485">
        <v>9</v>
      </c>
      <c r="I485">
        <v>34.83</v>
      </c>
      <c r="J485">
        <v>731.43</v>
      </c>
      <c r="K485" s="1">
        <v>43511</v>
      </c>
      <c r="L485" s="2">
        <v>0.59375</v>
      </c>
      <c r="M485" t="s">
        <v>33</v>
      </c>
      <c r="N485">
        <v>696.6</v>
      </c>
      <c r="O485">
        <v>4.7619047620000003</v>
      </c>
      <c r="P485" s="12">
        <v>34.83</v>
      </c>
    </row>
    <row r="486" spans="1:16" x14ac:dyDescent="0.35">
      <c r="A486" t="s">
        <v>493</v>
      </c>
      <c r="B486" t="s">
        <v>42</v>
      </c>
      <c r="C486" t="s">
        <v>43</v>
      </c>
      <c r="D486" t="s">
        <v>27</v>
      </c>
      <c r="E486" t="s">
        <v>31</v>
      </c>
      <c r="F486" t="s">
        <v>28</v>
      </c>
      <c r="G486" s="15">
        <v>79.39</v>
      </c>
      <c r="H486">
        <v>10</v>
      </c>
      <c r="I486">
        <v>39.695</v>
      </c>
      <c r="J486">
        <v>833.59500000000003</v>
      </c>
      <c r="K486" s="1">
        <v>43503</v>
      </c>
      <c r="L486" s="2">
        <v>0.85</v>
      </c>
      <c r="M486" t="s">
        <v>29</v>
      </c>
      <c r="N486">
        <v>793.9</v>
      </c>
      <c r="O486">
        <v>4.7619047620000003</v>
      </c>
      <c r="P486" s="12">
        <v>39.695</v>
      </c>
    </row>
    <row r="487" spans="1:16" x14ac:dyDescent="0.35">
      <c r="A487" t="s">
        <v>497</v>
      </c>
      <c r="B487" t="s">
        <v>42</v>
      </c>
      <c r="C487" t="s">
        <v>43</v>
      </c>
      <c r="D487" t="s">
        <v>20</v>
      </c>
      <c r="E487" t="s">
        <v>21</v>
      </c>
      <c r="F487" t="s">
        <v>44</v>
      </c>
      <c r="G487" s="15">
        <v>73.05</v>
      </c>
      <c r="H487">
        <v>10</v>
      </c>
      <c r="I487">
        <v>36.524999999999999</v>
      </c>
      <c r="J487">
        <v>767.02499999999998</v>
      </c>
      <c r="K487" s="1">
        <v>43527</v>
      </c>
      <c r="L487" s="2">
        <v>0.51736111111111105</v>
      </c>
      <c r="M487" t="s">
        <v>33</v>
      </c>
      <c r="N487">
        <v>730.5</v>
      </c>
      <c r="O487">
        <v>4.7619047620000003</v>
      </c>
      <c r="P487" s="12">
        <v>36.524999999999999</v>
      </c>
    </row>
    <row r="488" spans="1:16" x14ac:dyDescent="0.35">
      <c r="A488" t="s">
        <v>503</v>
      </c>
      <c r="B488" t="s">
        <v>42</v>
      </c>
      <c r="C488" t="s">
        <v>43</v>
      </c>
      <c r="D488" t="s">
        <v>27</v>
      </c>
      <c r="E488" t="s">
        <v>31</v>
      </c>
      <c r="F488" t="s">
        <v>36</v>
      </c>
      <c r="G488" s="15">
        <v>37.020000000000003</v>
      </c>
      <c r="H488">
        <v>6</v>
      </c>
      <c r="I488">
        <v>11.106</v>
      </c>
      <c r="J488">
        <v>233.226</v>
      </c>
      <c r="K488" s="1">
        <v>43546</v>
      </c>
      <c r="L488" s="2">
        <v>0.7729166666666667</v>
      </c>
      <c r="M488" t="s">
        <v>29</v>
      </c>
      <c r="N488">
        <v>222.12</v>
      </c>
      <c r="O488">
        <v>4.7619047620000003</v>
      </c>
      <c r="P488" s="12">
        <v>11.106</v>
      </c>
    </row>
    <row r="489" spans="1:16" x14ac:dyDescent="0.35">
      <c r="A489" t="s">
        <v>509</v>
      </c>
      <c r="B489" t="s">
        <v>42</v>
      </c>
      <c r="C489" t="s">
        <v>43</v>
      </c>
      <c r="D489" t="s">
        <v>20</v>
      </c>
      <c r="E489" t="s">
        <v>31</v>
      </c>
      <c r="F489" t="s">
        <v>22</v>
      </c>
      <c r="G489" s="15">
        <v>72.569999999999993</v>
      </c>
      <c r="H489">
        <v>8</v>
      </c>
      <c r="I489">
        <v>29.027999999999999</v>
      </c>
      <c r="J489">
        <v>609.58799999999997</v>
      </c>
      <c r="K489" s="1">
        <v>43554</v>
      </c>
      <c r="L489" s="2">
        <v>0.74861111111111101</v>
      </c>
      <c r="M489" t="s">
        <v>29</v>
      </c>
      <c r="N489">
        <v>580.55999999999995</v>
      </c>
      <c r="O489">
        <v>4.7619047620000003</v>
      </c>
      <c r="P489" s="12">
        <v>29.027999999999999</v>
      </c>
    </row>
    <row r="490" spans="1:16" x14ac:dyDescent="0.35">
      <c r="A490" t="s">
        <v>514</v>
      </c>
      <c r="B490" t="s">
        <v>42</v>
      </c>
      <c r="C490" t="s">
        <v>43</v>
      </c>
      <c r="D490" t="s">
        <v>27</v>
      </c>
      <c r="E490" t="s">
        <v>31</v>
      </c>
      <c r="F490" t="s">
        <v>36</v>
      </c>
      <c r="G490" s="15">
        <v>34.369999999999997</v>
      </c>
      <c r="H490">
        <v>10</v>
      </c>
      <c r="I490">
        <v>17.184999999999999</v>
      </c>
      <c r="J490">
        <v>360.88499999999999</v>
      </c>
      <c r="K490" s="1">
        <v>43540</v>
      </c>
      <c r="L490" s="2">
        <v>0.42430555555555555</v>
      </c>
      <c r="M490" t="s">
        <v>23</v>
      </c>
      <c r="N490">
        <v>343.7</v>
      </c>
      <c r="O490">
        <v>4.7619047620000003</v>
      </c>
      <c r="P490" s="12">
        <v>17.184999999999999</v>
      </c>
    </row>
    <row r="491" spans="1:16" x14ac:dyDescent="0.35">
      <c r="A491" t="s">
        <v>519</v>
      </c>
      <c r="B491" t="s">
        <v>42</v>
      </c>
      <c r="C491" t="s">
        <v>43</v>
      </c>
      <c r="D491" t="s">
        <v>20</v>
      </c>
      <c r="E491" t="s">
        <v>31</v>
      </c>
      <c r="F491" t="s">
        <v>32</v>
      </c>
      <c r="G491" s="15">
        <v>60.38</v>
      </c>
      <c r="H491">
        <v>10</v>
      </c>
      <c r="I491">
        <v>30.19</v>
      </c>
      <c r="J491">
        <v>633.99</v>
      </c>
      <c r="K491" s="1">
        <v>43508</v>
      </c>
      <c r="L491" s="2">
        <v>0.67986111111111114</v>
      </c>
      <c r="M491" t="s">
        <v>29</v>
      </c>
      <c r="N491">
        <v>603.79999999999995</v>
      </c>
      <c r="O491">
        <v>4.7619047620000003</v>
      </c>
      <c r="P491" s="12">
        <v>30.19</v>
      </c>
    </row>
    <row r="492" spans="1:16" x14ac:dyDescent="0.35">
      <c r="A492" t="s">
        <v>521</v>
      </c>
      <c r="B492" t="s">
        <v>42</v>
      </c>
      <c r="C492" t="s">
        <v>43</v>
      </c>
      <c r="D492" t="s">
        <v>20</v>
      </c>
      <c r="E492" t="s">
        <v>21</v>
      </c>
      <c r="F492" t="s">
        <v>36</v>
      </c>
      <c r="G492" s="15">
        <v>49.49</v>
      </c>
      <c r="H492">
        <v>4</v>
      </c>
      <c r="I492">
        <v>9.8979999999999997</v>
      </c>
      <c r="J492">
        <v>207.858</v>
      </c>
      <c r="K492" s="1">
        <v>43545</v>
      </c>
      <c r="L492" s="2">
        <v>0.64236111111111105</v>
      </c>
      <c r="M492" t="s">
        <v>23</v>
      </c>
      <c r="N492">
        <v>197.96</v>
      </c>
      <c r="O492">
        <v>4.7619047620000003</v>
      </c>
      <c r="P492" s="12">
        <v>9.8979999999999997</v>
      </c>
    </row>
    <row r="493" spans="1:16" x14ac:dyDescent="0.35">
      <c r="A493" t="s">
        <v>522</v>
      </c>
      <c r="B493" t="s">
        <v>42</v>
      </c>
      <c r="C493" t="s">
        <v>43</v>
      </c>
      <c r="D493" t="s">
        <v>27</v>
      </c>
      <c r="E493" t="s">
        <v>21</v>
      </c>
      <c r="F493" t="s">
        <v>46</v>
      </c>
      <c r="G493" s="15">
        <v>41.09</v>
      </c>
      <c r="H493">
        <v>10</v>
      </c>
      <c r="I493">
        <v>20.545000000000002</v>
      </c>
      <c r="J493">
        <v>431.44499999999999</v>
      </c>
      <c r="K493" s="1">
        <v>43524</v>
      </c>
      <c r="L493" s="2">
        <v>0.61249999999999993</v>
      </c>
      <c r="M493" t="s">
        <v>29</v>
      </c>
      <c r="N493">
        <v>410.9</v>
      </c>
      <c r="O493">
        <v>4.7619047620000003</v>
      </c>
      <c r="P493" s="12">
        <v>20.545000000000002</v>
      </c>
    </row>
    <row r="494" spans="1:16" x14ac:dyDescent="0.35">
      <c r="A494" t="s">
        <v>525</v>
      </c>
      <c r="B494" t="s">
        <v>42</v>
      </c>
      <c r="C494" t="s">
        <v>43</v>
      </c>
      <c r="D494" t="s">
        <v>20</v>
      </c>
      <c r="E494" t="s">
        <v>21</v>
      </c>
      <c r="F494" t="s">
        <v>32</v>
      </c>
      <c r="G494" s="15">
        <v>77.680000000000007</v>
      </c>
      <c r="H494">
        <v>9</v>
      </c>
      <c r="I494">
        <v>34.956000000000003</v>
      </c>
      <c r="J494">
        <v>734.07600000000002</v>
      </c>
      <c r="K494" s="1">
        <v>43500</v>
      </c>
      <c r="L494" s="2">
        <v>0.55625000000000002</v>
      </c>
      <c r="M494" t="s">
        <v>23</v>
      </c>
      <c r="N494">
        <v>699.12</v>
      </c>
      <c r="O494">
        <v>4.7619047620000003</v>
      </c>
      <c r="P494" s="12">
        <v>34.956000000000003</v>
      </c>
    </row>
    <row r="495" spans="1:16" x14ac:dyDescent="0.35">
      <c r="A495" t="s">
        <v>526</v>
      </c>
      <c r="B495" t="s">
        <v>42</v>
      </c>
      <c r="C495" t="s">
        <v>43</v>
      </c>
      <c r="D495" t="s">
        <v>27</v>
      </c>
      <c r="E495" t="s">
        <v>21</v>
      </c>
      <c r="F495" t="s">
        <v>46</v>
      </c>
      <c r="G495" s="15">
        <v>34.700000000000003</v>
      </c>
      <c r="H495">
        <v>2</v>
      </c>
      <c r="I495">
        <v>3.47</v>
      </c>
      <c r="J495">
        <v>72.87</v>
      </c>
      <c r="K495" s="1">
        <v>43537</v>
      </c>
      <c r="L495" s="2">
        <v>0.82500000000000007</v>
      </c>
      <c r="M495" t="s">
        <v>23</v>
      </c>
      <c r="N495">
        <v>69.400000000000006</v>
      </c>
      <c r="O495">
        <v>4.7619047620000003</v>
      </c>
      <c r="P495" s="12">
        <v>3.47</v>
      </c>
    </row>
    <row r="496" spans="1:16" x14ac:dyDescent="0.35">
      <c r="A496" t="s">
        <v>528</v>
      </c>
      <c r="B496" t="s">
        <v>42</v>
      </c>
      <c r="C496" t="s">
        <v>43</v>
      </c>
      <c r="D496" t="s">
        <v>20</v>
      </c>
      <c r="E496" t="s">
        <v>21</v>
      </c>
      <c r="F496" t="s">
        <v>22</v>
      </c>
      <c r="G496" s="15">
        <v>25.32</v>
      </c>
      <c r="H496">
        <v>8</v>
      </c>
      <c r="I496">
        <v>10.128</v>
      </c>
      <c r="J496">
        <v>212.68799999999999</v>
      </c>
      <c r="K496" s="1">
        <v>43529</v>
      </c>
      <c r="L496" s="2">
        <v>0.85</v>
      </c>
      <c r="M496" t="s">
        <v>23</v>
      </c>
      <c r="N496">
        <v>202.56</v>
      </c>
      <c r="O496">
        <v>4.7619047620000003</v>
      </c>
      <c r="P496" s="12">
        <v>10.128</v>
      </c>
    </row>
    <row r="497" spans="1:16" x14ac:dyDescent="0.35">
      <c r="A497" t="s">
        <v>530</v>
      </c>
      <c r="B497" t="s">
        <v>42</v>
      </c>
      <c r="C497" t="s">
        <v>43</v>
      </c>
      <c r="D497" t="s">
        <v>27</v>
      </c>
      <c r="E497" t="s">
        <v>31</v>
      </c>
      <c r="F497" t="s">
        <v>46</v>
      </c>
      <c r="G497" s="15">
        <v>99.89</v>
      </c>
      <c r="H497">
        <v>2</v>
      </c>
      <c r="I497">
        <v>9.9890000000000008</v>
      </c>
      <c r="J497">
        <v>209.76900000000001</v>
      </c>
      <c r="K497" s="1">
        <v>43522</v>
      </c>
      <c r="L497" s="2">
        <v>0.4916666666666667</v>
      </c>
      <c r="M497" t="s">
        <v>23</v>
      </c>
      <c r="N497">
        <v>199.78</v>
      </c>
      <c r="O497">
        <v>4.7619047620000003</v>
      </c>
      <c r="P497" s="12">
        <v>9.9890000000000008</v>
      </c>
    </row>
    <row r="498" spans="1:16" x14ac:dyDescent="0.35">
      <c r="A498" t="s">
        <v>531</v>
      </c>
      <c r="B498" t="s">
        <v>42</v>
      </c>
      <c r="C498" t="s">
        <v>43</v>
      </c>
      <c r="D498" t="s">
        <v>27</v>
      </c>
      <c r="E498" t="s">
        <v>31</v>
      </c>
      <c r="F498" t="s">
        <v>36</v>
      </c>
      <c r="G498" s="15">
        <v>75.92</v>
      </c>
      <c r="H498">
        <v>8</v>
      </c>
      <c r="I498">
        <v>30.367999999999999</v>
      </c>
      <c r="J498">
        <v>637.72799999999995</v>
      </c>
      <c r="K498" s="1">
        <v>43544</v>
      </c>
      <c r="L498" s="2">
        <v>0.59305555555555556</v>
      </c>
      <c r="M498" t="s">
        <v>29</v>
      </c>
      <c r="N498">
        <v>607.36</v>
      </c>
      <c r="O498">
        <v>4.7619047620000003</v>
      </c>
      <c r="P498" s="12">
        <v>30.367999999999999</v>
      </c>
    </row>
    <row r="499" spans="1:16" x14ac:dyDescent="0.35">
      <c r="A499" t="s">
        <v>534</v>
      </c>
      <c r="B499" t="s">
        <v>42</v>
      </c>
      <c r="C499" t="s">
        <v>43</v>
      </c>
      <c r="D499" t="s">
        <v>20</v>
      </c>
      <c r="E499" t="s">
        <v>21</v>
      </c>
      <c r="F499" t="s">
        <v>36</v>
      </c>
      <c r="G499" s="15">
        <v>98.13</v>
      </c>
      <c r="H499">
        <v>1</v>
      </c>
      <c r="I499">
        <v>4.9065000000000003</v>
      </c>
      <c r="J499">
        <v>103.0365</v>
      </c>
      <c r="K499" s="1">
        <v>43486</v>
      </c>
      <c r="L499" s="2">
        <v>0.73333333333333339</v>
      </c>
      <c r="M499" t="s">
        <v>29</v>
      </c>
      <c r="N499">
        <v>98.13</v>
      </c>
      <c r="O499">
        <v>4.7619047620000003</v>
      </c>
      <c r="P499" s="12">
        <v>4.9065000000000003</v>
      </c>
    </row>
    <row r="500" spans="1:16" x14ac:dyDescent="0.35">
      <c r="A500" t="s">
        <v>536</v>
      </c>
      <c r="B500" t="s">
        <v>42</v>
      </c>
      <c r="C500" t="s">
        <v>43</v>
      </c>
      <c r="D500" t="s">
        <v>20</v>
      </c>
      <c r="E500" t="s">
        <v>31</v>
      </c>
      <c r="F500" t="s">
        <v>36</v>
      </c>
      <c r="G500" s="15">
        <v>73.97</v>
      </c>
      <c r="H500">
        <v>1</v>
      </c>
      <c r="I500">
        <v>3.6985000000000001</v>
      </c>
      <c r="J500">
        <v>77.668499999999995</v>
      </c>
      <c r="K500" s="1">
        <v>43499</v>
      </c>
      <c r="L500" s="2">
        <v>0.66180555555555554</v>
      </c>
      <c r="M500" t="s">
        <v>33</v>
      </c>
      <c r="N500">
        <v>73.97</v>
      </c>
      <c r="O500">
        <v>4.7619047620000003</v>
      </c>
      <c r="P500" s="12">
        <v>3.6985000000000001</v>
      </c>
    </row>
    <row r="501" spans="1:16" x14ac:dyDescent="0.35">
      <c r="A501" t="s">
        <v>539</v>
      </c>
      <c r="B501" t="s">
        <v>42</v>
      </c>
      <c r="C501" t="s">
        <v>43</v>
      </c>
      <c r="D501" t="s">
        <v>27</v>
      </c>
      <c r="E501" t="s">
        <v>21</v>
      </c>
      <c r="F501" t="s">
        <v>36</v>
      </c>
      <c r="G501" s="15">
        <v>93.31</v>
      </c>
      <c r="H501">
        <v>2</v>
      </c>
      <c r="I501">
        <v>9.3309999999999995</v>
      </c>
      <c r="J501">
        <v>195.95099999999999</v>
      </c>
      <c r="K501" s="1">
        <v>43549</v>
      </c>
      <c r="L501" s="2">
        <v>0.74513888888888891</v>
      </c>
      <c r="M501" t="s">
        <v>29</v>
      </c>
      <c r="N501">
        <v>186.62</v>
      </c>
      <c r="O501">
        <v>4.7619047620000003</v>
      </c>
      <c r="P501" s="12">
        <v>9.3309999999999995</v>
      </c>
    </row>
    <row r="502" spans="1:16" x14ac:dyDescent="0.35">
      <c r="A502" t="s">
        <v>540</v>
      </c>
      <c r="B502" t="s">
        <v>42</v>
      </c>
      <c r="C502" t="s">
        <v>43</v>
      </c>
      <c r="D502" t="s">
        <v>27</v>
      </c>
      <c r="E502" t="s">
        <v>31</v>
      </c>
      <c r="F502" t="s">
        <v>36</v>
      </c>
      <c r="G502" s="15">
        <v>88.45</v>
      </c>
      <c r="H502">
        <v>1</v>
      </c>
      <c r="I502">
        <v>4.4225000000000003</v>
      </c>
      <c r="J502">
        <v>92.872500000000002</v>
      </c>
      <c r="K502" s="1">
        <v>43521</v>
      </c>
      <c r="L502" s="2">
        <v>0.69166666666666676</v>
      </c>
      <c r="M502" t="s">
        <v>33</v>
      </c>
      <c r="N502">
        <v>88.45</v>
      </c>
      <c r="O502">
        <v>4.7619047620000003</v>
      </c>
      <c r="P502" s="12">
        <v>4.4225000000000003</v>
      </c>
    </row>
    <row r="503" spans="1:16" x14ac:dyDescent="0.35">
      <c r="A503" t="s">
        <v>542</v>
      </c>
      <c r="B503" t="s">
        <v>42</v>
      </c>
      <c r="C503" t="s">
        <v>43</v>
      </c>
      <c r="D503" t="s">
        <v>20</v>
      </c>
      <c r="E503" t="s">
        <v>21</v>
      </c>
      <c r="F503" t="s">
        <v>36</v>
      </c>
      <c r="G503" s="15">
        <v>48.5</v>
      </c>
      <c r="H503">
        <v>3</v>
      </c>
      <c r="I503">
        <v>7.2750000000000004</v>
      </c>
      <c r="J503">
        <v>152.77500000000001</v>
      </c>
      <c r="K503" s="1">
        <v>43473</v>
      </c>
      <c r="L503" s="2">
        <v>0.53472222222222221</v>
      </c>
      <c r="M503" t="s">
        <v>29</v>
      </c>
      <c r="N503">
        <v>145.5</v>
      </c>
      <c r="O503">
        <v>4.7619047620000003</v>
      </c>
      <c r="P503" s="12">
        <v>7.2750000000000004</v>
      </c>
    </row>
    <row r="504" spans="1:16" x14ac:dyDescent="0.35">
      <c r="A504" t="s">
        <v>543</v>
      </c>
      <c r="B504" t="s">
        <v>42</v>
      </c>
      <c r="C504" t="s">
        <v>43</v>
      </c>
      <c r="D504" t="s">
        <v>27</v>
      </c>
      <c r="E504" t="s">
        <v>21</v>
      </c>
      <c r="F504" t="s">
        <v>44</v>
      </c>
      <c r="G504" s="15">
        <v>84.05</v>
      </c>
      <c r="H504">
        <v>6</v>
      </c>
      <c r="I504">
        <v>25.215</v>
      </c>
      <c r="J504">
        <v>529.51499999999999</v>
      </c>
      <c r="K504" s="1">
        <v>43494</v>
      </c>
      <c r="L504" s="2">
        <v>0.45</v>
      </c>
      <c r="M504" t="s">
        <v>33</v>
      </c>
      <c r="N504">
        <v>504.3</v>
      </c>
      <c r="O504">
        <v>4.7619047620000003</v>
      </c>
      <c r="P504" s="12">
        <v>25.215</v>
      </c>
    </row>
    <row r="505" spans="1:16" x14ac:dyDescent="0.35">
      <c r="A505" t="s">
        <v>544</v>
      </c>
      <c r="B505" t="s">
        <v>42</v>
      </c>
      <c r="C505" t="s">
        <v>43</v>
      </c>
      <c r="D505" t="s">
        <v>20</v>
      </c>
      <c r="E505" t="s">
        <v>31</v>
      </c>
      <c r="F505" t="s">
        <v>22</v>
      </c>
      <c r="G505" s="15">
        <v>61.29</v>
      </c>
      <c r="H505">
        <v>5</v>
      </c>
      <c r="I505">
        <v>15.3225</v>
      </c>
      <c r="J505">
        <v>321.77249999999998</v>
      </c>
      <c r="K505" s="1">
        <v>43553</v>
      </c>
      <c r="L505" s="2">
        <v>0.60277777777777775</v>
      </c>
      <c r="M505" t="s">
        <v>29</v>
      </c>
      <c r="N505">
        <v>306.45</v>
      </c>
      <c r="O505">
        <v>4.7619047620000003</v>
      </c>
      <c r="P505" s="12">
        <v>15.3225</v>
      </c>
    </row>
    <row r="506" spans="1:16" x14ac:dyDescent="0.35">
      <c r="A506" t="s">
        <v>546</v>
      </c>
      <c r="B506" t="s">
        <v>42</v>
      </c>
      <c r="C506" t="s">
        <v>43</v>
      </c>
      <c r="D506" t="s">
        <v>20</v>
      </c>
      <c r="E506" t="s">
        <v>21</v>
      </c>
      <c r="F506" t="s">
        <v>36</v>
      </c>
      <c r="G506" s="15">
        <v>90.74</v>
      </c>
      <c r="H506">
        <v>7</v>
      </c>
      <c r="I506">
        <v>31.759</v>
      </c>
      <c r="J506">
        <v>666.93899999999996</v>
      </c>
      <c r="K506" s="1">
        <v>43481</v>
      </c>
      <c r="L506" s="2">
        <v>0.75208333333333333</v>
      </c>
      <c r="M506" t="s">
        <v>33</v>
      </c>
      <c r="N506">
        <v>635.17999999999995</v>
      </c>
      <c r="O506">
        <v>4.7619047620000003</v>
      </c>
      <c r="P506" s="12">
        <v>31.759</v>
      </c>
    </row>
    <row r="507" spans="1:16" x14ac:dyDescent="0.35">
      <c r="A507" t="s">
        <v>552</v>
      </c>
      <c r="B507" t="s">
        <v>42</v>
      </c>
      <c r="C507" t="s">
        <v>43</v>
      </c>
      <c r="D507" t="s">
        <v>20</v>
      </c>
      <c r="E507" t="s">
        <v>31</v>
      </c>
      <c r="F507" t="s">
        <v>22</v>
      </c>
      <c r="G507" s="15">
        <v>54.86</v>
      </c>
      <c r="H507">
        <v>5</v>
      </c>
      <c r="I507">
        <v>13.715</v>
      </c>
      <c r="J507">
        <v>288.01499999999999</v>
      </c>
      <c r="K507" s="1">
        <v>43553</v>
      </c>
      <c r="L507" s="2">
        <v>0.70000000000000007</v>
      </c>
      <c r="M507" t="s">
        <v>23</v>
      </c>
      <c r="N507">
        <v>274.3</v>
      </c>
      <c r="O507">
        <v>4.7619047620000003</v>
      </c>
      <c r="P507" s="12">
        <v>13.715</v>
      </c>
    </row>
    <row r="508" spans="1:16" x14ac:dyDescent="0.35">
      <c r="A508" t="s">
        <v>556</v>
      </c>
      <c r="B508" t="s">
        <v>42</v>
      </c>
      <c r="C508" t="s">
        <v>43</v>
      </c>
      <c r="D508" t="s">
        <v>27</v>
      </c>
      <c r="E508" t="s">
        <v>21</v>
      </c>
      <c r="F508" t="s">
        <v>28</v>
      </c>
      <c r="G508" s="15">
        <v>45.71</v>
      </c>
      <c r="H508">
        <v>3</v>
      </c>
      <c r="I508">
        <v>6.8564999999999996</v>
      </c>
      <c r="J508">
        <v>143.98650000000001</v>
      </c>
      <c r="K508" s="1">
        <v>43550</v>
      </c>
      <c r="L508" s="2">
        <v>0.44027777777777777</v>
      </c>
      <c r="M508" t="s">
        <v>33</v>
      </c>
      <c r="N508">
        <v>137.13</v>
      </c>
      <c r="O508">
        <v>4.7619047620000003</v>
      </c>
      <c r="P508" s="12">
        <v>6.8564999999999996</v>
      </c>
    </row>
    <row r="509" spans="1:16" x14ac:dyDescent="0.35">
      <c r="A509" t="s">
        <v>562</v>
      </c>
      <c r="B509" t="s">
        <v>42</v>
      </c>
      <c r="C509" t="s">
        <v>43</v>
      </c>
      <c r="D509" t="s">
        <v>27</v>
      </c>
      <c r="E509" t="s">
        <v>31</v>
      </c>
      <c r="F509" t="s">
        <v>46</v>
      </c>
      <c r="G509" s="15">
        <v>39.21</v>
      </c>
      <c r="H509">
        <v>4</v>
      </c>
      <c r="I509">
        <v>7.8419999999999996</v>
      </c>
      <c r="J509">
        <v>164.68199999999999</v>
      </c>
      <c r="K509" s="1">
        <v>43481</v>
      </c>
      <c r="L509" s="2">
        <v>0.8354166666666667</v>
      </c>
      <c r="M509" t="s">
        <v>33</v>
      </c>
      <c r="N509">
        <v>156.84</v>
      </c>
      <c r="O509">
        <v>4.7619047620000003</v>
      </c>
      <c r="P509" s="12">
        <v>7.8419999999999996</v>
      </c>
    </row>
    <row r="510" spans="1:16" x14ac:dyDescent="0.35">
      <c r="A510" t="s">
        <v>563</v>
      </c>
      <c r="B510" t="s">
        <v>42</v>
      </c>
      <c r="C510" t="s">
        <v>43</v>
      </c>
      <c r="D510" t="s">
        <v>20</v>
      </c>
      <c r="E510" t="s">
        <v>31</v>
      </c>
      <c r="F510" t="s">
        <v>46</v>
      </c>
      <c r="G510" s="15">
        <v>59.86</v>
      </c>
      <c r="H510">
        <v>2</v>
      </c>
      <c r="I510">
        <v>5.9859999999999998</v>
      </c>
      <c r="J510">
        <v>125.706</v>
      </c>
      <c r="K510" s="1">
        <v>43478</v>
      </c>
      <c r="L510" s="2">
        <v>0.62152777777777779</v>
      </c>
      <c r="M510" t="s">
        <v>23</v>
      </c>
      <c r="N510">
        <v>119.72</v>
      </c>
      <c r="O510">
        <v>4.7619047620000003</v>
      </c>
      <c r="P510" s="12">
        <v>5.9859999999999998</v>
      </c>
    </row>
    <row r="511" spans="1:16" x14ac:dyDescent="0.35">
      <c r="A511" t="s">
        <v>564</v>
      </c>
      <c r="B511" t="s">
        <v>42</v>
      </c>
      <c r="C511" t="s">
        <v>43</v>
      </c>
      <c r="D511" t="s">
        <v>20</v>
      </c>
      <c r="E511" t="s">
        <v>21</v>
      </c>
      <c r="F511" t="s">
        <v>44</v>
      </c>
      <c r="G511" s="15">
        <v>54.36</v>
      </c>
      <c r="H511">
        <v>10</v>
      </c>
      <c r="I511">
        <v>27.18</v>
      </c>
      <c r="J511">
        <v>570.78</v>
      </c>
      <c r="K511" s="1">
        <v>43503</v>
      </c>
      <c r="L511" s="2">
        <v>0.4777777777777778</v>
      </c>
      <c r="M511" t="s">
        <v>33</v>
      </c>
      <c r="N511">
        <v>543.6</v>
      </c>
      <c r="O511">
        <v>4.7619047620000003</v>
      </c>
      <c r="P511" s="12">
        <v>27.18</v>
      </c>
    </row>
    <row r="512" spans="1:16" x14ac:dyDescent="0.35">
      <c r="A512" t="s">
        <v>568</v>
      </c>
      <c r="B512" t="s">
        <v>42</v>
      </c>
      <c r="C512" t="s">
        <v>43</v>
      </c>
      <c r="D512" t="s">
        <v>27</v>
      </c>
      <c r="E512" t="s">
        <v>31</v>
      </c>
      <c r="F512" t="s">
        <v>28</v>
      </c>
      <c r="G512" s="15">
        <v>22.95</v>
      </c>
      <c r="H512">
        <v>10</v>
      </c>
      <c r="I512">
        <v>11.475</v>
      </c>
      <c r="J512">
        <v>240.97499999999999</v>
      </c>
      <c r="K512" s="1">
        <v>43502</v>
      </c>
      <c r="L512" s="2">
        <v>0.80555555555555547</v>
      </c>
      <c r="M512" t="s">
        <v>23</v>
      </c>
      <c r="N512">
        <v>229.5</v>
      </c>
      <c r="O512">
        <v>4.7619047620000003</v>
      </c>
      <c r="P512" s="12">
        <v>11.475</v>
      </c>
    </row>
    <row r="513" spans="1:16" x14ac:dyDescent="0.35">
      <c r="A513" t="s">
        <v>572</v>
      </c>
      <c r="B513" t="s">
        <v>42</v>
      </c>
      <c r="C513" t="s">
        <v>43</v>
      </c>
      <c r="D513" t="s">
        <v>20</v>
      </c>
      <c r="E513" t="s">
        <v>21</v>
      </c>
      <c r="F513" t="s">
        <v>46</v>
      </c>
      <c r="G513" s="15">
        <v>73.959999999999994</v>
      </c>
      <c r="H513">
        <v>1</v>
      </c>
      <c r="I513">
        <v>3.698</v>
      </c>
      <c r="J513">
        <v>77.658000000000001</v>
      </c>
      <c r="K513" s="1">
        <v>43470</v>
      </c>
      <c r="L513" s="2">
        <v>0.48055555555555557</v>
      </c>
      <c r="M513" t="s">
        <v>33</v>
      </c>
      <c r="N513">
        <v>73.959999999999994</v>
      </c>
      <c r="O513">
        <v>4.7619047620000003</v>
      </c>
      <c r="P513" s="12">
        <v>3.698</v>
      </c>
    </row>
    <row r="514" spans="1:16" x14ac:dyDescent="0.35">
      <c r="A514" t="s">
        <v>578</v>
      </c>
      <c r="B514" t="s">
        <v>42</v>
      </c>
      <c r="C514" t="s">
        <v>43</v>
      </c>
      <c r="D514" t="s">
        <v>20</v>
      </c>
      <c r="E514" t="s">
        <v>21</v>
      </c>
      <c r="F514" t="s">
        <v>36</v>
      </c>
      <c r="G514" s="15">
        <v>20.18</v>
      </c>
      <c r="H514">
        <v>4</v>
      </c>
      <c r="I514">
        <v>4.0359999999999996</v>
      </c>
      <c r="J514">
        <v>84.756</v>
      </c>
      <c r="K514" s="1">
        <v>43509</v>
      </c>
      <c r="L514" s="2">
        <v>0.50972222222222219</v>
      </c>
      <c r="M514" t="s">
        <v>33</v>
      </c>
      <c r="N514">
        <v>80.72</v>
      </c>
      <c r="O514">
        <v>4.7619047620000003</v>
      </c>
      <c r="P514" s="12">
        <v>4.0359999999999996</v>
      </c>
    </row>
    <row r="515" spans="1:16" x14ac:dyDescent="0.35">
      <c r="A515" t="s">
        <v>580</v>
      </c>
      <c r="B515" t="s">
        <v>42</v>
      </c>
      <c r="C515" t="s">
        <v>43</v>
      </c>
      <c r="D515" t="s">
        <v>27</v>
      </c>
      <c r="E515" t="s">
        <v>21</v>
      </c>
      <c r="F515" t="s">
        <v>44</v>
      </c>
      <c r="G515" s="15">
        <v>71.2</v>
      </c>
      <c r="H515">
        <v>1</v>
      </c>
      <c r="I515">
        <v>3.56</v>
      </c>
      <c r="J515">
        <v>74.760000000000005</v>
      </c>
      <c r="K515" s="1">
        <v>43470</v>
      </c>
      <c r="L515" s="2">
        <v>0.86111111111111116</v>
      </c>
      <c r="M515" t="s">
        <v>33</v>
      </c>
      <c r="N515">
        <v>71.2</v>
      </c>
      <c r="O515">
        <v>4.7619047620000003</v>
      </c>
      <c r="P515" s="12">
        <v>3.56</v>
      </c>
    </row>
    <row r="516" spans="1:16" x14ac:dyDescent="0.35">
      <c r="A516" t="s">
        <v>581</v>
      </c>
      <c r="B516" t="s">
        <v>42</v>
      </c>
      <c r="C516" t="s">
        <v>43</v>
      </c>
      <c r="D516" t="s">
        <v>20</v>
      </c>
      <c r="E516" t="s">
        <v>31</v>
      </c>
      <c r="F516" t="s">
        <v>32</v>
      </c>
      <c r="G516" s="15">
        <v>38.81</v>
      </c>
      <c r="H516">
        <v>4</v>
      </c>
      <c r="I516">
        <v>7.7619999999999996</v>
      </c>
      <c r="J516">
        <v>163.00200000000001</v>
      </c>
      <c r="K516" s="1">
        <v>43543</v>
      </c>
      <c r="L516" s="2">
        <v>0.56944444444444442</v>
      </c>
      <c r="M516" t="s">
        <v>23</v>
      </c>
      <c r="N516">
        <v>155.24</v>
      </c>
      <c r="O516">
        <v>4.7619047620000003</v>
      </c>
      <c r="P516" s="12">
        <v>7.7619999999999996</v>
      </c>
    </row>
    <row r="517" spans="1:16" x14ac:dyDescent="0.35">
      <c r="A517" t="s">
        <v>584</v>
      </c>
      <c r="B517" t="s">
        <v>42</v>
      </c>
      <c r="C517" t="s">
        <v>43</v>
      </c>
      <c r="D517" t="s">
        <v>27</v>
      </c>
      <c r="E517" t="s">
        <v>21</v>
      </c>
      <c r="F517" t="s">
        <v>36</v>
      </c>
      <c r="G517" s="15">
        <v>51.54</v>
      </c>
      <c r="H517">
        <v>5</v>
      </c>
      <c r="I517">
        <v>12.885</v>
      </c>
      <c r="J517">
        <v>270.58499999999998</v>
      </c>
      <c r="K517" s="1">
        <v>43491</v>
      </c>
      <c r="L517" s="2">
        <v>0.73958333333333337</v>
      </c>
      <c r="M517" t="s">
        <v>29</v>
      </c>
      <c r="N517">
        <v>257.7</v>
      </c>
      <c r="O517">
        <v>4.7619047620000003</v>
      </c>
      <c r="P517" s="12">
        <v>12.885</v>
      </c>
    </row>
    <row r="518" spans="1:16" x14ac:dyDescent="0.35">
      <c r="A518" t="s">
        <v>586</v>
      </c>
      <c r="B518" t="s">
        <v>42</v>
      </c>
      <c r="C518" t="s">
        <v>43</v>
      </c>
      <c r="D518" t="s">
        <v>27</v>
      </c>
      <c r="E518" t="s">
        <v>31</v>
      </c>
      <c r="F518" t="s">
        <v>46</v>
      </c>
      <c r="G518" s="15">
        <v>57.27</v>
      </c>
      <c r="H518">
        <v>3</v>
      </c>
      <c r="I518">
        <v>8.5905000000000005</v>
      </c>
      <c r="J518">
        <v>180.40049999999999</v>
      </c>
      <c r="K518" s="1">
        <v>43505</v>
      </c>
      <c r="L518" s="2">
        <v>0.85486111111111107</v>
      </c>
      <c r="M518" t="s">
        <v>23</v>
      </c>
      <c r="N518">
        <v>171.81</v>
      </c>
      <c r="O518">
        <v>4.7619047620000003</v>
      </c>
      <c r="P518" s="12">
        <v>8.5905000000000005</v>
      </c>
    </row>
    <row r="519" spans="1:16" x14ac:dyDescent="0.35">
      <c r="A519" t="s">
        <v>587</v>
      </c>
      <c r="B519" t="s">
        <v>42</v>
      </c>
      <c r="C519" t="s">
        <v>43</v>
      </c>
      <c r="D519" t="s">
        <v>27</v>
      </c>
      <c r="E519" t="s">
        <v>21</v>
      </c>
      <c r="F519" t="s">
        <v>46</v>
      </c>
      <c r="G519" s="15">
        <v>54.31</v>
      </c>
      <c r="H519">
        <v>9</v>
      </c>
      <c r="I519">
        <v>24.439499999999999</v>
      </c>
      <c r="J519">
        <v>513.22950000000003</v>
      </c>
      <c r="K519" s="1">
        <v>43518</v>
      </c>
      <c r="L519" s="2">
        <v>0.45069444444444445</v>
      </c>
      <c r="M519" t="s">
        <v>29</v>
      </c>
      <c r="N519">
        <v>488.79</v>
      </c>
      <c r="O519">
        <v>4.7619047620000003</v>
      </c>
      <c r="P519" s="12">
        <v>24.439499999999999</v>
      </c>
    </row>
    <row r="520" spans="1:16" x14ac:dyDescent="0.35">
      <c r="A520" t="s">
        <v>588</v>
      </c>
      <c r="B520" t="s">
        <v>42</v>
      </c>
      <c r="C520" t="s">
        <v>43</v>
      </c>
      <c r="D520" t="s">
        <v>27</v>
      </c>
      <c r="E520" t="s">
        <v>21</v>
      </c>
      <c r="F520" t="s">
        <v>22</v>
      </c>
      <c r="G520" s="15">
        <v>58.24</v>
      </c>
      <c r="H520">
        <v>9</v>
      </c>
      <c r="I520">
        <v>26.207999999999998</v>
      </c>
      <c r="J520">
        <v>550.36800000000005</v>
      </c>
      <c r="K520" s="1">
        <v>43501</v>
      </c>
      <c r="L520" s="2">
        <v>0.52361111111111114</v>
      </c>
      <c r="M520" t="s">
        <v>29</v>
      </c>
      <c r="N520">
        <v>524.16</v>
      </c>
      <c r="O520">
        <v>4.7619047620000003</v>
      </c>
      <c r="P520" s="12">
        <v>26.207999999999998</v>
      </c>
    </row>
    <row r="521" spans="1:16" x14ac:dyDescent="0.35">
      <c r="A521" t="s">
        <v>591</v>
      </c>
      <c r="B521" t="s">
        <v>42</v>
      </c>
      <c r="C521" t="s">
        <v>43</v>
      </c>
      <c r="D521" t="s">
        <v>27</v>
      </c>
      <c r="E521" t="s">
        <v>31</v>
      </c>
      <c r="F521" t="s">
        <v>32</v>
      </c>
      <c r="G521" s="15">
        <v>37.479999999999997</v>
      </c>
      <c r="H521">
        <v>3</v>
      </c>
      <c r="I521">
        <v>5.6219999999999999</v>
      </c>
      <c r="J521">
        <v>118.062</v>
      </c>
      <c r="K521" s="1">
        <v>43485</v>
      </c>
      <c r="L521" s="2">
        <v>0.57291666666666663</v>
      </c>
      <c r="M521" t="s">
        <v>33</v>
      </c>
      <c r="N521">
        <v>112.44</v>
      </c>
      <c r="O521">
        <v>4.7619047620000003</v>
      </c>
      <c r="P521" s="12">
        <v>5.6219999999999999</v>
      </c>
    </row>
    <row r="522" spans="1:16" x14ac:dyDescent="0.35">
      <c r="A522" t="s">
        <v>592</v>
      </c>
      <c r="B522" t="s">
        <v>42</v>
      </c>
      <c r="C522" t="s">
        <v>43</v>
      </c>
      <c r="D522" t="s">
        <v>20</v>
      </c>
      <c r="E522" t="s">
        <v>21</v>
      </c>
      <c r="F522" t="s">
        <v>46</v>
      </c>
      <c r="G522" s="15">
        <v>72.040000000000006</v>
      </c>
      <c r="H522">
        <v>2</v>
      </c>
      <c r="I522">
        <v>7.2039999999999997</v>
      </c>
      <c r="J522">
        <v>151.28399999999999</v>
      </c>
      <c r="K522" s="1">
        <v>43500</v>
      </c>
      <c r="L522" s="2">
        <v>0.81805555555555554</v>
      </c>
      <c r="M522" t="s">
        <v>29</v>
      </c>
      <c r="N522">
        <v>144.08000000000001</v>
      </c>
      <c r="O522">
        <v>4.7619047620000003</v>
      </c>
      <c r="P522" s="12">
        <v>7.2039999999999997</v>
      </c>
    </row>
    <row r="523" spans="1:16" x14ac:dyDescent="0.35">
      <c r="A523" t="s">
        <v>596</v>
      </c>
      <c r="B523" t="s">
        <v>42</v>
      </c>
      <c r="C523" t="s">
        <v>43</v>
      </c>
      <c r="D523" t="s">
        <v>27</v>
      </c>
      <c r="E523" t="s">
        <v>31</v>
      </c>
      <c r="F523" t="s">
        <v>28</v>
      </c>
      <c r="G523" s="15">
        <v>21.58</v>
      </c>
      <c r="H523">
        <v>9</v>
      </c>
      <c r="I523">
        <v>9.7110000000000003</v>
      </c>
      <c r="J523">
        <v>203.93100000000001</v>
      </c>
      <c r="K523" s="1">
        <v>43538</v>
      </c>
      <c r="L523" s="2">
        <v>0.52222222222222225</v>
      </c>
      <c r="M523" t="s">
        <v>29</v>
      </c>
      <c r="N523">
        <v>194.22</v>
      </c>
      <c r="O523">
        <v>4.7619047620000003</v>
      </c>
      <c r="P523" s="12">
        <v>9.7110000000000003</v>
      </c>
    </row>
    <row r="524" spans="1:16" x14ac:dyDescent="0.35">
      <c r="A524" t="s">
        <v>598</v>
      </c>
      <c r="B524" t="s">
        <v>42</v>
      </c>
      <c r="C524" t="s">
        <v>43</v>
      </c>
      <c r="D524" t="s">
        <v>27</v>
      </c>
      <c r="E524" t="s">
        <v>21</v>
      </c>
      <c r="F524" t="s">
        <v>28</v>
      </c>
      <c r="G524" s="15">
        <v>42.42</v>
      </c>
      <c r="H524">
        <v>8</v>
      </c>
      <c r="I524">
        <v>16.968</v>
      </c>
      <c r="J524">
        <v>356.32799999999997</v>
      </c>
      <c r="K524" s="1">
        <v>43495</v>
      </c>
      <c r="L524" s="2">
        <v>0.58194444444444449</v>
      </c>
      <c r="M524" t="s">
        <v>23</v>
      </c>
      <c r="N524">
        <v>339.36</v>
      </c>
      <c r="O524">
        <v>4.7619047620000003</v>
      </c>
      <c r="P524" s="12">
        <v>16.968</v>
      </c>
    </row>
    <row r="525" spans="1:16" x14ac:dyDescent="0.35">
      <c r="A525" t="s">
        <v>600</v>
      </c>
      <c r="B525" t="s">
        <v>42</v>
      </c>
      <c r="C525" t="s">
        <v>43</v>
      </c>
      <c r="D525" t="s">
        <v>27</v>
      </c>
      <c r="E525" t="s">
        <v>31</v>
      </c>
      <c r="F525" t="s">
        <v>46</v>
      </c>
      <c r="G525" s="15">
        <v>99.25</v>
      </c>
      <c r="H525">
        <v>2</v>
      </c>
      <c r="I525">
        <v>9.9250000000000007</v>
      </c>
      <c r="J525">
        <v>208.42500000000001</v>
      </c>
      <c r="K525" s="1">
        <v>43544</v>
      </c>
      <c r="L525" s="2">
        <v>0.54305555555555551</v>
      </c>
      <c r="M525" t="s">
        <v>29</v>
      </c>
      <c r="N525">
        <v>198.5</v>
      </c>
      <c r="O525">
        <v>4.7619047620000003</v>
      </c>
      <c r="P525" s="12">
        <v>9.9250000000000007</v>
      </c>
    </row>
    <row r="526" spans="1:16" x14ac:dyDescent="0.35">
      <c r="A526" t="s">
        <v>604</v>
      </c>
      <c r="B526" t="s">
        <v>42</v>
      </c>
      <c r="C526" t="s">
        <v>43</v>
      </c>
      <c r="D526" t="s">
        <v>27</v>
      </c>
      <c r="E526" t="s">
        <v>21</v>
      </c>
      <c r="F526" t="s">
        <v>46</v>
      </c>
      <c r="G526" s="15">
        <v>79.86</v>
      </c>
      <c r="H526">
        <v>7</v>
      </c>
      <c r="I526">
        <v>27.951000000000001</v>
      </c>
      <c r="J526">
        <v>586.971</v>
      </c>
      <c r="K526" s="1">
        <v>43475</v>
      </c>
      <c r="L526" s="2">
        <v>0.43958333333333338</v>
      </c>
      <c r="M526" t="s">
        <v>33</v>
      </c>
      <c r="N526">
        <v>559.02</v>
      </c>
      <c r="O526">
        <v>4.7619047620000003</v>
      </c>
      <c r="P526" s="12">
        <v>27.951000000000001</v>
      </c>
    </row>
    <row r="527" spans="1:16" x14ac:dyDescent="0.35">
      <c r="A527" t="s">
        <v>606</v>
      </c>
      <c r="B527" t="s">
        <v>42</v>
      </c>
      <c r="C527" t="s">
        <v>43</v>
      </c>
      <c r="D527" t="s">
        <v>20</v>
      </c>
      <c r="E527" t="s">
        <v>21</v>
      </c>
      <c r="F527" t="s">
        <v>32</v>
      </c>
      <c r="G527" s="15">
        <v>82.04</v>
      </c>
      <c r="H527">
        <v>5</v>
      </c>
      <c r="I527">
        <v>20.51</v>
      </c>
      <c r="J527">
        <v>430.71</v>
      </c>
      <c r="K527" s="1">
        <v>43521</v>
      </c>
      <c r="L527" s="2">
        <v>0.71944444444444444</v>
      </c>
      <c r="M527" t="s">
        <v>33</v>
      </c>
      <c r="N527">
        <v>410.2</v>
      </c>
      <c r="O527">
        <v>4.7619047620000003</v>
      </c>
      <c r="P527" s="12">
        <v>20.51</v>
      </c>
    </row>
    <row r="528" spans="1:16" x14ac:dyDescent="0.35">
      <c r="A528" t="s">
        <v>607</v>
      </c>
      <c r="B528" t="s">
        <v>42</v>
      </c>
      <c r="C528" t="s">
        <v>43</v>
      </c>
      <c r="D528" t="s">
        <v>20</v>
      </c>
      <c r="E528" t="s">
        <v>31</v>
      </c>
      <c r="F528" t="s">
        <v>36</v>
      </c>
      <c r="G528" s="15">
        <v>26.67</v>
      </c>
      <c r="H528">
        <v>10</v>
      </c>
      <c r="I528">
        <v>13.335000000000001</v>
      </c>
      <c r="J528">
        <v>280.03500000000003</v>
      </c>
      <c r="K528" s="1">
        <v>43494</v>
      </c>
      <c r="L528" s="2">
        <v>0.4916666666666667</v>
      </c>
      <c r="M528" t="s">
        <v>29</v>
      </c>
      <c r="N528">
        <v>266.7</v>
      </c>
      <c r="O528">
        <v>4.7619047620000003</v>
      </c>
      <c r="P528" s="12">
        <v>13.335000000000001</v>
      </c>
    </row>
    <row r="529" spans="1:16" x14ac:dyDescent="0.35">
      <c r="A529" t="s">
        <v>609</v>
      </c>
      <c r="B529" t="s">
        <v>42</v>
      </c>
      <c r="C529" t="s">
        <v>43</v>
      </c>
      <c r="D529" t="s">
        <v>27</v>
      </c>
      <c r="E529" t="s">
        <v>31</v>
      </c>
      <c r="F529" t="s">
        <v>44</v>
      </c>
      <c r="G529" s="15">
        <v>72.39</v>
      </c>
      <c r="H529">
        <v>2</v>
      </c>
      <c r="I529">
        <v>7.2389999999999999</v>
      </c>
      <c r="J529">
        <v>152.01900000000001</v>
      </c>
      <c r="K529" s="1">
        <v>43478</v>
      </c>
      <c r="L529" s="2">
        <v>0.82986111111111116</v>
      </c>
      <c r="M529" t="s">
        <v>33</v>
      </c>
      <c r="N529">
        <v>144.78</v>
      </c>
      <c r="O529">
        <v>4.7619047620000003</v>
      </c>
      <c r="P529" s="12">
        <v>7.2389999999999999</v>
      </c>
    </row>
    <row r="530" spans="1:16" x14ac:dyDescent="0.35">
      <c r="A530" t="s">
        <v>611</v>
      </c>
      <c r="B530" t="s">
        <v>42</v>
      </c>
      <c r="C530" t="s">
        <v>43</v>
      </c>
      <c r="D530" t="s">
        <v>20</v>
      </c>
      <c r="E530" t="s">
        <v>31</v>
      </c>
      <c r="F530" t="s">
        <v>46</v>
      </c>
      <c r="G530" s="15">
        <v>81.31</v>
      </c>
      <c r="H530">
        <v>7</v>
      </c>
      <c r="I530">
        <v>28.458500000000001</v>
      </c>
      <c r="J530">
        <v>597.62850000000003</v>
      </c>
      <c r="K530" s="1">
        <v>43525</v>
      </c>
      <c r="L530" s="2">
        <v>0.8256944444444444</v>
      </c>
      <c r="M530" t="s">
        <v>23</v>
      </c>
      <c r="N530">
        <v>569.16999999999996</v>
      </c>
      <c r="O530">
        <v>4.7619047620000003</v>
      </c>
      <c r="P530" s="12">
        <v>28.458500000000001</v>
      </c>
    </row>
    <row r="531" spans="1:16" x14ac:dyDescent="0.35">
      <c r="A531" t="s">
        <v>612</v>
      </c>
      <c r="B531" t="s">
        <v>42</v>
      </c>
      <c r="C531" t="s">
        <v>43</v>
      </c>
      <c r="D531" t="s">
        <v>27</v>
      </c>
      <c r="E531" t="s">
        <v>31</v>
      </c>
      <c r="F531" t="s">
        <v>44</v>
      </c>
      <c r="G531" s="15">
        <v>60.3</v>
      </c>
      <c r="H531">
        <v>4</v>
      </c>
      <c r="I531">
        <v>12.06</v>
      </c>
      <c r="J531">
        <v>253.26</v>
      </c>
      <c r="K531" s="1">
        <v>43516</v>
      </c>
      <c r="L531" s="2">
        <v>0.77986111111111101</v>
      </c>
      <c r="M531" t="s">
        <v>29</v>
      </c>
      <c r="N531">
        <v>241.2</v>
      </c>
      <c r="O531">
        <v>4.7619047620000003</v>
      </c>
      <c r="P531" s="12">
        <v>12.06</v>
      </c>
    </row>
    <row r="532" spans="1:16" x14ac:dyDescent="0.35">
      <c r="A532" t="s">
        <v>615</v>
      </c>
      <c r="B532" t="s">
        <v>42</v>
      </c>
      <c r="C532" t="s">
        <v>43</v>
      </c>
      <c r="D532" t="s">
        <v>27</v>
      </c>
      <c r="E532" t="s">
        <v>31</v>
      </c>
      <c r="F532" t="s">
        <v>22</v>
      </c>
      <c r="G532" s="15">
        <v>69.510000000000005</v>
      </c>
      <c r="H532">
        <v>2</v>
      </c>
      <c r="I532">
        <v>6.9509999999999996</v>
      </c>
      <c r="J532">
        <v>145.971</v>
      </c>
      <c r="K532" s="1">
        <v>43525</v>
      </c>
      <c r="L532" s="2">
        <v>0.51041666666666663</v>
      </c>
      <c r="M532" t="s">
        <v>23</v>
      </c>
      <c r="N532">
        <v>139.02000000000001</v>
      </c>
      <c r="O532">
        <v>4.7619047620000003</v>
      </c>
      <c r="P532" s="12">
        <v>6.9509999999999996</v>
      </c>
    </row>
    <row r="533" spans="1:16" x14ac:dyDescent="0.35">
      <c r="A533" t="s">
        <v>619</v>
      </c>
      <c r="B533" t="s">
        <v>42</v>
      </c>
      <c r="C533" t="s">
        <v>43</v>
      </c>
      <c r="D533" t="s">
        <v>20</v>
      </c>
      <c r="E533" t="s">
        <v>21</v>
      </c>
      <c r="F533" t="s">
        <v>46</v>
      </c>
      <c r="G533" s="15">
        <v>18.079999999999998</v>
      </c>
      <c r="H533">
        <v>4</v>
      </c>
      <c r="I533">
        <v>3.6160000000000001</v>
      </c>
      <c r="J533">
        <v>75.936000000000007</v>
      </c>
      <c r="K533" s="1">
        <v>43479</v>
      </c>
      <c r="L533" s="2">
        <v>0.75208333333333333</v>
      </c>
      <c r="M533" t="s">
        <v>33</v>
      </c>
      <c r="N533">
        <v>72.319999999999993</v>
      </c>
      <c r="O533">
        <v>4.7619047620000003</v>
      </c>
      <c r="P533" s="12">
        <v>3.6160000000000001</v>
      </c>
    </row>
    <row r="534" spans="1:16" x14ac:dyDescent="0.35">
      <c r="A534" t="s">
        <v>620</v>
      </c>
      <c r="B534" t="s">
        <v>42</v>
      </c>
      <c r="C534" t="s">
        <v>43</v>
      </c>
      <c r="D534" t="s">
        <v>27</v>
      </c>
      <c r="E534" t="s">
        <v>31</v>
      </c>
      <c r="F534" t="s">
        <v>36</v>
      </c>
      <c r="G534" s="15">
        <v>63.06</v>
      </c>
      <c r="H534">
        <v>3</v>
      </c>
      <c r="I534">
        <v>9.4589999999999996</v>
      </c>
      <c r="J534">
        <v>198.63900000000001</v>
      </c>
      <c r="K534" s="1">
        <v>43484</v>
      </c>
      <c r="L534" s="2">
        <v>0.66527777777777775</v>
      </c>
      <c r="M534" t="s">
        <v>23</v>
      </c>
      <c r="N534">
        <v>189.18</v>
      </c>
      <c r="O534">
        <v>4.7619047620000003</v>
      </c>
      <c r="P534" s="12">
        <v>9.4589999999999996</v>
      </c>
    </row>
    <row r="535" spans="1:16" x14ac:dyDescent="0.35">
      <c r="A535" t="s">
        <v>630</v>
      </c>
      <c r="B535" t="s">
        <v>42</v>
      </c>
      <c r="C535" t="s">
        <v>43</v>
      </c>
      <c r="D535" t="s">
        <v>20</v>
      </c>
      <c r="E535" t="s">
        <v>31</v>
      </c>
      <c r="F535" t="s">
        <v>36</v>
      </c>
      <c r="G535" s="15">
        <v>96.8</v>
      </c>
      <c r="H535">
        <v>3</v>
      </c>
      <c r="I535">
        <v>14.52</v>
      </c>
      <c r="J535">
        <v>304.92</v>
      </c>
      <c r="K535" s="1">
        <v>43539</v>
      </c>
      <c r="L535" s="2">
        <v>0.54513888888888895</v>
      </c>
      <c r="M535" t="s">
        <v>29</v>
      </c>
      <c r="N535">
        <v>290.39999999999998</v>
      </c>
      <c r="O535">
        <v>4.7619047620000003</v>
      </c>
      <c r="P535" s="12">
        <v>14.52</v>
      </c>
    </row>
    <row r="536" spans="1:16" x14ac:dyDescent="0.35">
      <c r="A536" t="s">
        <v>631</v>
      </c>
      <c r="B536" t="s">
        <v>42</v>
      </c>
      <c r="C536" t="s">
        <v>43</v>
      </c>
      <c r="D536" t="s">
        <v>27</v>
      </c>
      <c r="E536" t="s">
        <v>31</v>
      </c>
      <c r="F536" t="s">
        <v>22</v>
      </c>
      <c r="G536" s="15">
        <v>14.82</v>
      </c>
      <c r="H536">
        <v>3</v>
      </c>
      <c r="I536">
        <v>2.2229999999999999</v>
      </c>
      <c r="J536">
        <v>46.683</v>
      </c>
      <c r="K536" s="1">
        <v>43525</v>
      </c>
      <c r="L536" s="2">
        <v>0.47916666666666669</v>
      </c>
      <c r="M536" t="s">
        <v>33</v>
      </c>
      <c r="N536">
        <v>44.46</v>
      </c>
      <c r="O536">
        <v>4.7619047620000003</v>
      </c>
      <c r="P536" s="12">
        <v>2.2229999999999999</v>
      </c>
    </row>
    <row r="537" spans="1:16" x14ac:dyDescent="0.35">
      <c r="A537" t="s">
        <v>639</v>
      </c>
      <c r="B537" t="s">
        <v>42</v>
      </c>
      <c r="C537" t="s">
        <v>43</v>
      </c>
      <c r="D537" t="s">
        <v>27</v>
      </c>
      <c r="E537" t="s">
        <v>21</v>
      </c>
      <c r="F537" t="s">
        <v>36</v>
      </c>
      <c r="G537" s="15">
        <v>54.51</v>
      </c>
      <c r="H537">
        <v>6</v>
      </c>
      <c r="I537">
        <v>16.353000000000002</v>
      </c>
      <c r="J537">
        <v>343.41300000000001</v>
      </c>
      <c r="K537" s="1">
        <v>43541</v>
      </c>
      <c r="L537" s="2">
        <v>0.57916666666666672</v>
      </c>
      <c r="M537" t="s">
        <v>23</v>
      </c>
      <c r="N537">
        <v>327.06</v>
      </c>
      <c r="O537">
        <v>4.7619047620000003</v>
      </c>
      <c r="P537" s="12">
        <v>16.353000000000002</v>
      </c>
    </row>
    <row r="538" spans="1:16" x14ac:dyDescent="0.35">
      <c r="A538" t="s">
        <v>641</v>
      </c>
      <c r="B538" t="s">
        <v>42</v>
      </c>
      <c r="C538" t="s">
        <v>43</v>
      </c>
      <c r="D538" t="s">
        <v>27</v>
      </c>
      <c r="E538" t="s">
        <v>31</v>
      </c>
      <c r="F538" t="s">
        <v>32</v>
      </c>
      <c r="G538" s="15">
        <v>31.75</v>
      </c>
      <c r="H538">
        <v>4</v>
      </c>
      <c r="I538">
        <v>6.35</v>
      </c>
      <c r="J538">
        <v>133.35</v>
      </c>
      <c r="K538" s="1">
        <v>43504</v>
      </c>
      <c r="L538" s="2">
        <v>0.6430555555555556</v>
      </c>
      <c r="M538" t="s">
        <v>29</v>
      </c>
      <c r="N538">
        <v>127</v>
      </c>
      <c r="O538">
        <v>4.7619047620000003</v>
      </c>
      <c r="P538" s="12">
        <v>6.35</v>
      </c>
    </row>
    <row r="539" spans="1:16" x14ac:dyDescent="0.35">
      <c r="A539" t="s">
        <v>645</v>
      </c>
      <c r="B539" t="s">
        <v>42</v>
      </c>
      <c r="C539" t="s">
        <v>43</v>
      </c>
      <c r="D539" t="s">
        <v>20</v>
      </c>
      <c r="E539" t="s">
        <v>31</v>
      </c>
      <c r="F539" t="s">
        <v>44</v>
      </c>
      <c r="G539" s="15">
        <v>57.89</v>
      </c>
      <c r="H539">
        <v>2</v>
      </c>
      <c r="I539">
        <v>5.7889999999999997</v>
      </c>
      <c r="J539">
        <v>121.569</v>
      </c>
      <c r="K539" s="1">
        <v>43482</v>
      </c>
      <c r="L539" s="2">
        <v>0.44236111111111115</v>
      </c>
      <c r="M539" t="s">
        <v>23</v>
      </c>
      <c r="N539">
        <v>115.78</v>
      </c>
      <c r="O539">
        <v>4.7619047620000003</v>
      </c>
      <c r="P539" s="12">
        <v>5.7889999999999997</v>
      </c>
    </row>
    <row r="540" spans="1:16" x14ac:dyDescent="0.35">
      <c r="A540" t="s">
        <v>648</v>
      </c>
      <c r="B540" t="s">
        <v>42</v>
      </c>
      <c r="C540" t="s">
        <v>43</v>
      </c>
      <c r="D540" t="s">
        <v>20</v>
      </c>
      <c r="E540" t="s">
        <v>31</v>
      </c>
      <c r="F540" t="s">
        <v>46</v>
      </c>
      <c r="G540" s="15">
        <v>93.22</v>
      </c>
      <c r="H540">
        <v>3</v>
      </c>
      <c r="I540">
        <v>13.983000000000001</v>
      </c>
      <c r="J540">
        <v>293.64299999999997</v>
      </c>
      <c r="K540" s="1">
        <v>43489</v>
      </c>
      <c r="L540" s="2">
        <v>0.48958333333333331</v>
      </c>
      <c r="M540" t="s">
        <v>29</v>
      </c>
      <c r="N540">
        <v>279.66000000000003</v>
      </c>
      <c r="O540">
        <v>4.7619047620000003</v>
      </c>
      <c r="P540" s="12">
        <v>13.983000000000001</v>
      </c>
    </row>
    <row r="541" spans="1:16" x14ac:dyDescent="0.35">
      <c r="A541" t="s">
        <v>652</v>
      </c>
      <c r="B541" t="s">
        <v>42</v>
      </c>
      <c r="C541" t="s">
        <v>43</v>
      </c>
      <c r="D541" t="s">
        <v>20</v>
      </c>
      <c r="E541" t="s">
        <v>31</v>
      </c>
      <c r="F541" t="s">
        <v>36</v>
      </c>
      <c r="G541" s="15">
        <v>72.599999999999994</v>
      </c>
      <c r="H541">
        <v>6</v>
      </c>
      <c r="I541">
        <v>21.78</v>
      </c>
      <c r="J541">
        <v>457.38</v>
      </c>
      <c r="K541" s="1">
        <v>43478</v>
      </c>
      <c r="L541" s="2">
        <v>0.82708333333333339</v>
      </c>
      <c r="M541" t="s">
        <v>29</v>
      </c>
      <c r="N541">
        <v>435.6</v>
      </c>
      <c r="O541">
        <v>4.7619047620000003</v>
      </c>
      <c r="P541" s="12">
        <v>21.78</v>
      </c>
    </row>
    <row r="542" spans="1:16" x14ac:dyDescent="0.35">
      <c r="A542" t="s">
        <v>658</v>
      </c>
      <c r="B542" t="s">
        <v>42</v>
      </c>
      <c r="C542" t="s">
        <v>43</v>
      </c>
      <c r="D542" t="s">
        <v>20</v>
      </c>
      <c r="E542" t="s">
        <v>21</v>
      </c>
      <c r="F542" t="s">
        <v>32</v>
      </c>
      <c r="G542" s="15">
        <v>94.59</v>
      </c>
      <c r="H542">
        <v>7</v>
      </c>
      <c r="I542">
        <v>33.106499999999997</v>
      </c>
      <c r="J542">
        <v>695.23649999999998</v>
      </c>
      <c r="K542" s="1">
        <v>43482</v>
      </c>
      <c r="L542" s="2">
        <v>0.64374999999999993</v>
      </c>
      <c r="M542" t="s">
        <v>33</v>
      </c>
      <c r="N542">
        <v>662.13</v>
      </c>
      <c r="O542">
        <v>4.7619047620000003</v>
      </c>
      <c r="P542" s="12">
        <v>33.106499999999997</v>
      </c>
    </row>
    <row r="543" spans="1:16" x14ac:dyDescent="0.35">
      <c r="A543" t="s">
        <v>659</v>
      </c>
      <c r="B543" t="s">
        <v>42</v>
      </c>
      <c r="C543" t="s">
        <v>43</v>
      </c>
      <c r="D543" t="s">
        <v>27</v>
      </c>
      <c r="E543" t="s">
        <v>21</v>
      </c>
      <c r="F543" t="s">
        <v>46</v>
      </c>
      <c r="G543" s="15">
        <v>83.25</v>
      </c>
      <c r="H543">
        <v>10</v>
      </c>
      <c r="I543">
        <v>41.625</v>
      </c>
      <c r="J543">
        <v>874.125</v>
      </c>
      <c r="K543" s="1">
        <v>43477</v>
      </c>
      <c r="L543" s="2">
        <v>0.47569444444444442</v>
      </c>
      <c r="M543" t="s">
        <v>33</v>
      </c>
      <c r="N543">
        <v>832.5</v>
      </c>
      <c r="O543">
        <v>4.7619047620000003</v>
      </c>
      <c r="P543" s="12">
        <v>41.625</v>
      </c>
    </row>
    <row r="544" spans="1:16" x14ac:dyDescent="0.35">
      <c r="A544" t="s">
        <v>660</v>
      </c>
      <c r="B544" t="s">
        <v>42</v>
      </c>
      <c r="C544" t="s">
        <v>43</v>
      </c>
      <c r="D544" t="s">
        <v>20</v>
      </c>
      <c r="E544" t="s">
        <v>31</v>
      </c>
      <c r="F544" t="s">
        <v>46</v>
      </c>
      <c r="G544" s="15">
        <v>91.35</v>
      </c>
      <c r="H544">
        <v>1</v>
      </c>
      <c r="I544">
        <v>4.5674999999999999</v>
      </c>
      <c r="J544">
        <v>95.917500000000004</v>
      </c>
      <c r="K544" s="1">
        <v>43512</v>
      </c>
      <c r="L544" s="2">
        <v>0.65416666666666667</v>
      </c>
      <c r="M544" t="s">
        <v>29</v>
      </c>
      <c r="N544">
        <v>91.35</v>
      </c>
      <c r="O544">
        <v>4.7619047620000003</v>
      </c>
      <c r="P544" s="12">
        <v>4.5674999999999999</v>
      </c>
    </row>
    <row r="545" spans="1:16" x14ac:dyDescent="0.35">
      <c r="A545" t="s">
        <v>661</v>
      </c>
      <c r="B545" t="s">
        <v>42</v>
      </c>
      <c r="C545" t="s">
        <v>43</v>
      </c>
      <c r="D545" t="s">
        <v>20</v>
      </c>
      <c r="E545" t="s">
        <v>21</v>
      </c>
      <c r="F545" t="s">
        <v>44</v>
      </c>
      <c r="G545" s="15">
        <v>78.88</v>
      </c>
      <c r="H545">
        <v>2</v>
      </c>
      <c r="I545">
        <v>7.8879999999999999</v>
      </c>
      <c r="J545">
        <v>165.648</v>
      </c>
      <c r="K545" s="1">
        <v>43491</v>
      </c>
      <c r="L545" s="2">
        <v>0.6694444444444444</v>
      </c>
      <c r="M545" t="s">
        <v>29</v>
      </c>
      <c r="N545">
        <v>157.76</v>
      </c>
      <c r="O545">
        <v>4.7619047620000003</v>
      </c>
      <c r="P545" s="12">
        <v>7.8879999999999999</v>
      </c>
    </row>
    <row r="546" spans="1:16" x14ac:dyDescent="0.35">
      <c r="A546" t="s">
        <v>663</v>
      </c>
      <c r="B546" t="s">
        <v>42</v>
      </c>
      <c r="C546" t="s">
        <v>43</v>
      </c>
      <c r="D546" t="s">
        <v>20</v>
      </c>
      <c r="E546" t="s">
        <v>31</v>
      </c>
      <c r="F546" t="s">
        <v>22</v>
      </c>
      <c r="G546" s="15">
        <v>82.58</v>
      </c>
      <c r="H546">
        <v>10</v>
      </c>
      <c r="I546">
        <v>41.29</v>
      </c>
      <c r="J546">
        <v>867.09</v>
      </c>
      <c r="K546" s="1">
        <v>43538</v>
      </c>
      <c r="L546" s="2">
        <v>0.6118055555555556</v>
      </c>
      <c r="M546" t="s">
        <v>29</v>
      </c>
      <c r="N546">
        <v>825.8</v>
      </c>
      <c r="O546">
        <v>4.7619047620000003</v>
      </c>
      <c r="P546" s="12">
        <v>41.29</v>
      </c>
    </row>
    <row r="547" spans="1:16" x14ac:dyDescent="0.35">
      <c r="A547" t="s">
        <v>669</v>
      </c>
      <c r="B547" t="s">
        <v>42</v>
      </c>
      <c r="C547" t="s">
        <v>43</v>
      </c>
      <c r="D547" t="s">
        <v>27</v>
      </c>
      <c r="E547" t="s">
        <v>31</v>
      </c>
      <c r="F547" t="s">
        <v>32</v>
      </c>
      <c r="G547" s="15">
        <v>99.7</v>
      </c>
      <c r="H547">
        <v>3</v>
      </c>
      <c r="I547">
        <v>14.955</v>
      </c>
      <c r="J547">
        <v>314.05500000000001</v>
      </c>
      <c r="K547" s="1">
        <v>43542</v>
      </c>
      <c r="L547" s="2">
        <v>0.47847222222222219</v>
      </c>
      <c r="M547" t="s">
        <v>23</v>
      </c>
      <c r="N547">
        <v>299.10000000000002</v>
      </c>
      <c r="O547">
        <v>4.7619047620000003</v>
      </c>
      <c r="P547" s="12">
        <v>14.955</v>
      </c>
    </row>
    <row r="548" spans="1:16" x14ac:dyDescent="0.35">
      <c r="A548" t="s">
        <v>670</v>
      </c>
      <c r="B548" t="s">
        <v>42</v>
      </c>
      <c r="C548" t="s">
        <v>43</v>
      </c>
      <c r="D548" t="s">
        <v>20</v>
      </c>
      <c r="E548" t="s">
        <v>31</v>
      </c>
      <c r="F548" t="s">
        <v>44</v>
      </c>
      <c r="G548" s="15">
        <v>79.91</v>
      </c>
      <c r="H548">
        <v>3</v>
      </c>
      <c r="I548">
        <v>11.986499999999999</v>
      </c>
      <c r="J548">
        <v>251.7165</v>
      </c>
      <c r="K548" s="1">
        <v>43544</v>
      </c>
      <c r="L548" s="2">
        <v>0.81111111111111101</v>
      </c>
      <c r="M548" t="s">
        <v>33</v>
      </c>
      <c r="N548">
        <v>239.73</v>
      </c>
      <c r="O548">
        <v>4.7619047620000003</v>
      </c>
      <c r="P548" s="12">
        <v>11.986499999999999</v>
      </c>
    </row>
    <row r="549" spans="1:16" x14ac:dyDescent="0.35">
      <c r="A549" t="s">
        <v>671</v>
      </c>
      <c r="B549" t="s">
        <v>42</v>
      </c>
      <c r="C549" t="s">
        <v>43</v>
      </c>
      <c r="D549" t="s">
        <v>20</v>
      </c>
      <c r="E549" t="s">
        <v>31</v>
      </c>
      <c r="F549" t="s">
        <v>22</v>
      </c>
      <c r="G549" s="15">
        <v>66.47</v>
      </c>
      <c r="H549">
        <v>10</v>
      </c>
      <c r="I549">
        <v>33.234999999999999</v>
      </c>
      <c r="J549">
        <v>697.93499999999995</v>
      </c>
      <c r="K549" s="1">
        <v>43480</v>
      </c>
      <c r="L549" s="2">
        <v>0.62569444444444444</v>
      </c>
      <c r="M549" t="s">
        <v>33</v>
      </c>
      <c r="N549">
        <v>664.7</v>
      </c>
      <c r="O549">
        <v>4.7619047620000003</v>
      </c>
      <c r="P549" s="12">
        <v>33.234999999999999</v>
      </c>
    </row>
    <row r="550" spans="1:16" x14ac:dyDescent="0.35">
      <c r="A550" t="s">
        <v>674</v>
      </c>
      <c r="B550" t="s">
        <v>42</v>
      </c>
      <c r="C550" t="s">
        <v>43</v>
      </c>
      <c r="D550" t="s">
        <v>20</v>
      </c>
      <c r="E550" t="s">
        <v>21</v>
      </c>
      <c r="F550" t="s">
        <v>44</v>
      </c>
      <c r="G550" s="15">
        <v>17.63</v>
      </c>
      <c r="H550">
        <v>5</v>
      </c>
      <c r="I550">
        <v>4.4074999999999998</v>
      </c>
      <c r="J550">
        <v>92.557500000000005</v>
      </c>
      <c r="K550" s="1">
        <v>43532</v>
      </c>
      <c r="L550" s="2">
        <v>0.64374999999999993</v>
      </c>
      <c r="M550" t="s">
        <v>29</v>
      </c>
      <c r="N550">
        <v>88.15</v>
      </c>
      <c r="O550">
        <v>4.7619047620000003</v>
      </c>
      <c r="P550" s="12">
        <v>4.4074999999999998</v>
      </c>
    </row>
    <row r="551" spans="1:16" x14ac:dyDescent="0.35">
      <c r="A551" t="s">
        <v>675</v>
      </c>
      <c r="B551" t="s">
        <v>42</v>
      </c>
      <c r="C551" t="s">
        <v>43</v>
      </c>
      <c r="D551" t="s">
        <v>27</v>
      </c>
      <c r="E551" t="s">
        <v>31</v>
      </c>
      <c r="F551" t="s">
        <v>46</v>
      </c>
      <c r="G551" s="15">
        <v>52.42</v>
      </c>
      <c r="H551">
        <v>3</v>
      </c>
      <c r="I551">
        <v>7.8630000000000004</v>
      </c>
      <c r="J551">
        <v>165.12299999999999</v>
      </c>
      <c r="K551" s="1">
        <v>43523</v>
      </c>
      <c r="L551" s="2">
        <v>0.73333333333333339</v>
      </c>
      <c r="M551" t="s">
        <v>23</v>
      </c>
      <c r="N551">
        <v>157.26</v>
      </c>
      <c r="O551">
        <v>4.7619047620000003</v>
      </c>
      <c r="P551" s="12">
        <v>7.8630000000000004</v>
      </c>
    </row>
    <row r="552" spans="1:16" x14ac:dyDescent="0.35">
      <c r="A552" t="s">
        <v>676</v>
      </c>
      <c r="B552" t="s">
        <v>42</v>
      </c>
      <c r="C552" t="s">
        <v>43</v>
      </c>
      <c r="D552" t="s">
        <v>20</v>
      </c>
      <c r="E552" t="s">
        <v>21</v>
      </c>
      <c r="F552" t="s">
        <v>44</v>
      </c>
      <c r="G552" s="15">
        <v>98.79</v>
      </c>
      <c r="H552">
        <v>3</v>
      </c>
      <c r="I552">
        <v>14.8185</v>
      </c>
      <c r="J552">
        <v>311.18849999999998</v>
      </c>
      <c r="K552" s="1">
        <v>43519</v>
      </c>
      <c r="L552" s="2">
        <v>0.83333333333333337</v>
      </c>
      <c r="M552" t="s">
        <v>23</v>
      </c>
      <c r="N552">
        <v>296.37</v>
      </c>
      <c r="O552">
        <v>4.7619047620000003</v>
      </c>
      <c r="P552" s="12">
        <v>14.8185</v>
      </c>
    </row>
    <row r="553" spans="1:16" x14ac:dyDescent="0.35">
      <c r="A553" t="s">
        <v>678</v>
      </c>
      <c r="B553" t="s">
        <v>42</v>
      </c>
      <c r="C553" t="s">
        <v>43</v>
      </c>
      <c r="D553" t="s">
        <v>20</v>
      </c>
      <c r="E553" t="s">
        <v>31</v>
      </c>
      <c r="F553" t="s">
        <v>28</v>
      </c>
      <c r="G553" s="15">
        <v>55.67</v>
      </c>
      <c r="H553">
        <v>2</v>
      </c>
      <c r="I553">
        <v>5.5670000000000002</v>
      </c>
      <c r="J553">
        <v>116.907</v>
      </c>
      <c r="K553" s="1">
        <v>43551</v>
      </c>
      <c r="L553" s="2">
        <v>0.63055555555555554</v>
      </c>
      <c r="M553" t="s">
        <v>23</v>
      </c>
      <c r="N553">
        <v>111.34</v>
      </c>
      <c r="O553">
        <v>4.7619047620000003</v>
      </c>
      <c r="P553" s="12">
        <v>5.5670000000000002</v>
      </c>
    </row>
    <row r="554" spans="1:16" x14ac:dyDescent="0.35">
      <c r="A554" t="s">
        <v>683</v>
      </c>
      <c r="B554" t="s">
        <v>42</v>
      </c>
      <c r="C554" t="s">
        <v>43</v>
      </c>
      <c r="D554" t="s">
        <v>20</v>
      </c>
      <c r="E554" t="s">
        <v>31</v>
      </c>
      <c r="F554" t="s">
        <v>46</v>
      </c>
      <c r="G554" s="15">
        <v>33.630000000000003</v>
      </c>
      <c r="H554">
        <v>1</v>
      </c>
      <c r="I554">
        <v>1.6815</v>
      </c>
      <c r="J554">
        <v>35.311500000000002</v>
      </c>
      <c r="K554" s="1">
        <v>43544</v>
      </c>
      <c r="L554" s="2">
        <v>0.82986111111111116</v>
      </c>
      <c r="M554" t="s">
        <v>29</v>
      </c>
      <c r="N554">
        <v>33.630000000000003</v>
      </c>
      <c r="O554">
        <v>4.7619047620000003</v>
      </c>
      <c r="P554" s="12">
        <v>1.6815</v>
      </c>
    </row>
    <row r="555" spans="1:16" x14ac:dyDescent="0.35">
      <c r="A555" t="s">
        <v>686</v>
      </c>
      <c r="B555" t="s">
        <v>42</v>
      </c>
      <c r="C555" t="s">
        <v>43</v>
      </c>
      <c r="D555" t="s">
        <v>27</v>
      </c>
      <c r="E555" t="s">
        <v>31</v>
      </c>
      <c r="F555" t="s">
        <v>28</v>
      </c>
      <c r="G555" s="15">
        <v>75.66</v>
      </c>
      <c r="H555">
        <v>5</v>
      </c>
      <c r="I555">
        <v>18.914999999999999</v>
      </c>
      <c r="J555">
        <v>397.21499999999997</v>
      </c>
      <c r="K555" s="1">
        <v>43480</v>
      </c>
      <c r="L555" s="2">
        <v>0.76527777777777783</v>
      </c>
      <c r="M555" t="s">
        <v>23</v>
      </c>
      <c r="N555">
        <v>378.3</v>
      </c>
      <c r="O555">
        <v>4.7619047620000003</v>
      </c>
      <c r="P555" s="12">
        <v>18.914999999999999</v>
      </c>
    </row>
    <row r="556" spans="1:16" x14ac:dyDescent="0.35">
      <c r="A556" t="s">
        <v>687</v>
      </c>
      <c r="B556" t="s">
        <v>42</v>
      </c>
      <c r="C556" t="s">
        <v>43</v>
      </c>
      <c r="D556" t="s">
        <v>27</v>
      </c>
      <c r="E556" t="s">
        <v>21</v>
      </c>
      <c r="F556" t="s">
        <v>22</v>
      </c>
      <c r="G556" s="15">
        <v>55.81</v>
      </c>
      <c r="H556">
        <v>6</v>
      </c>
      <c r="I556">
        <v>16.742999999999999</v>
      </c>
      <c r="J556">
        <v>351.60300000000001</v>
      </c>
      <c r="K556" s="1">
        <v>43487</v>
      </c>
      <c r="L556" s="2">
        <v>0.49444444444444446</v>
      </c>
      <c r="M556" t="s">
        <v>29</v>
      </c>
      <c r="N556">
        <v>334.86</v>
      </c>
      <c r="O556">
        <v>4.7619047620000003</v>
      </c>
      <c r="P556" s="12">
        <v>16.742999999999999</v>
      </c>
    </row>
    <row r="557" spans="1:16" x14ac:dyDescent="0.35">
      <c r="A557" t="s">
        <v>689</v>
      </c>
      <c r="B557" t="s">
        <v>42</v>
      </c>
      <c r="C557" t="s">
        <v>43</v>
      </c>
      <c r="D557" t="s">
        <v>20</v>
      </c>
      <c r="E557" t="s">
        <v>31</v>
      </c>
      <c r="F557" t="s">
        <v>36</v>
      </c>
      <c r="G557" s="15">
        <v>37.32</v>
      </c>
      <c r="H557">
        <v>9</v>
      </c>
      <c r="I557">
        <v>16.794</v>
      </c>
      <c r="J557">
        <v>352.67399999999998</v>
      </c>
      <c r="K557" s="1">
        <v>43530</v>
      </c>
      <c r="L557" s="2">
        <v>0.64652777777777781</v>
      </c>
      <c r="M557" t="s">
        <v>23</v>
      </c>
      <c r="N557">
        <v>335.88</v>
      </c>
      <c r="O557">
        <v>4.7619047620000003</v>
      </c>
      <c r="P557" s="12">
        <v>16.794</v>
      </c>
    </row>
    <row r="558" spans="1:16" x14ac:dyDescent="0.35">
      <c r="A558" t="s">
        <v>690</v>
      </c>
      <c r="B558" t="s">
        <v>42</v>
      </c>
      <c r="C558" t="s">
        <v>43</v>
      </c>
      <c r="D558" t="s">
        <v>20</v>
      </c>
      <c r="E558" t="s">
        <v>31</v>
      </c>
      <c r="F558" t="s">
        <v>46</v>
      </c>
      <c r="G558" s="15">
        <v>60.18</v>
      </c>
      <c r="H558">
        <v>4</v>
      </c>
      <c r="I558">
        <v>12.036</v>
      </c>
      <c r="J558">
        <v>252.756</v>
      </c>
      <c r="K558" s="1">
        <v>43512</v>
      </c>
      <c r="L558" s="2">
        <v>0.75277777777777777</v>
      </c>
      <c r="M558" t="s">
        <v>33</v>
      </c>
      <c r="N558">
        <v>240.72</v>
      </c>
      <c r="O558">
        <v>4.7619047620000003</v>
      </c>
      <c r="P558" s="12">
        <v>12.036</v>
      </c>
    </row>
    <row r="559" spans="1:16" x14ac:dyDescent="0.35">
      <c r="A559" t="s">
        <v>696</v>
      </c>
      <c r="B559" t="s">
        <v>42</v>
      </c>
      <c r="C559" t="s">
        <v>43</v>
      </c>
      <c r="D559" t="s">
        <v>27</v>
      </c>
      <c r="E559" t="s">
        <v>21</v>
      </c>
      <c r="F559" t="s">
        <v>36</v>
      </c>
      <c r="G559" s="15">
        <v>42.97</v>
      </c>
      <c r="H559">
        <v>3</v>
      </c>
      <c r="I559">
        <v>6.4455</v>
      </c>
      <c r="J559">
        <v>135.35550000000001</v>
      </c>
      <c r="K559" s="1">
        <v>43499</v>
      </c>
      <c r="L559" s="2">
        <v>0.49027777777777781</v>
      </c>
      <c r="M559" t="s">
        <v>29</v>
      </c>
      <c r="N559">
        <v>128.91</v>
      </c>
      <c r="O559">
        <v>4.7619047620000003</v>
      </c>
      <c r="P559" s="12">
        <v>6.4455</v>
      </c>
    </row>
    <row r="560" spans="1:16" x14ac:dyDescent="0.35">
      <c r="A560" t="s">
        <v>698</v>
      </c>
      <c r="B560" t="s">
        <v>42</v>
      </c>
      <c r="C560" t="s">
        <v>43</v>
      </c>
      <c r="D560" t="s">
        <v>20</v>
      </c>
      <c r="E560" t="s">
        <v>21</v>
      </c>
      <c r="F560" t="s">
        <v>46</v>
      </c>
      <c r="G560" s="15">
        <v>58.75</v>
      </c>
      <c r="H560">
        <v>6</v>
      </c>
      <c r="I560">
        <v>17.625</v>
      </c>
      <c r="J560">
        <v>370.125</v>
      </c>
      <c r="K560" s="1">
        <v>43548</v>
      </c>
      <c r="L560" s="2">
        <v>0.7597222222222223</v>
      </c>
      <c r="M560" t="s">
        <v>33</v>
      </c>
      <c r="N560">
        <v>352.5</v>
      </c>
      <c r="O560">
        <v>4.7619047620000003</v>
      </c>
      <c r="P560" s="12">
        <v>17.625</v>
      </c>
    </row>
    <row r="561" spans="1:16" x14ac:dyDescent="0.35">
      <c r="A561" t="s">
        <v>702</v>
      </c>
      <c r="B561" t="s">
        <v>42</v>
      </c>
      <c r="C561" t="s">
        <v>43</v>
      </c>
      <c r="D561" t="s">
        <v>20</v>
      </c>
      <c r="E561" t="s">
        <v>31</v>
      </c>
      <c r="F561" t="s">
        <v>44</v>
      </c>
      <c r="G561" s="15">
        <v>57.74</v>
      </c>
      <c r="H561">
        <v>3</v>
      </c>
      <c r="I561">
        <v>8.6609999999999996</v>
      </c>
      <c r="J561">
        <v>181.881</v>
      </c>
      <c r="K561" s="1">
        <v>43516</v>
      </c>
      <c r="L561" s="2">
        <v>0.54583333333333328</v>
      </c>
      <c r="M561" t="s">
        <v>23</v>
      </c>
      <c r="N561">
        <v>173.22</v>
      </c>
      <c r="O561">
        <v>4.7619047620000003</v>
      </c>
      <c r="P561" s="12">
        <v>8.6609999999999996</v>
      </c>
    </row>
    <row r="562" spans="1:16" x14ac:dyDescent="0.35">
      <c r="A562" t="s">
        <v>703</v>
      </c>
      <c r="B562" t="s">
        <v>42</v>
      </c>
      <c r="C562" t="s">
        <v>43</v>
      </c>
      <c r="D562" t="s">
        <v>27</v>
      </c>
      <c r="E562" t="s">
        <v>21</v>
      </c>
      <c r="F562" t="s">
        <v>22</v>
      </c>
      <c r="G562" s="15">
        <v>17.97</v>
      </c>
      <c r="H562">
        <v>4</v>
      </c>
      <c r="I562">
        <v>3.5939999999999999</v>
      </c>
      <c r="J562">
        <v>75.474000000000004</v>
      </c>
      <c r="K562" s="1">
        <v>43519</v>
      </c>
      <c r="L562" s="2">
        <v>0.86319444444444438</v>
      </c>
      <c r="M562" t="s">
        <v>23</v>
      </c>
      <c r="N562">
        <v>71.88</v>
      </c>
      <c r="O562">
        <v>4.7619047620000003</v>
      </c>
      <c r="P562" s="12">
        <v>3.5939999999999999</v>
      </c>
    </row>
    <row r="563" spans="1:16" x14ac:dyDescent="0.35">
      <c r="A563" t="s">
        <v>705</v>
      </c>
      <c r="B563" t="s">
        <v>42</v>
      </c>
      <c r="C563" t="s">
        <v>43</v>
      </c>
      <c r="D563" t="s">
        <v>27</v>
      </c>
      <c r="E563" t="s">
        <v>21</v>
      </c>
      <c r="F563" t="s">
        <v>36</v>
      </c>
      <c r="G563" s="15">
        <v>40.619999999999997</v>
      </c>
      <c r="H563">
        <v>2</v>
      </c>
      <c r="I563">
        <v>4.0620000000000003</v>
      </c>
      <c r="J563">
        <v>85.302000000000007</v>
      </c>
      <c r="K563" s="1">
        <v>43482</v>
      </c>
      <c r="L563" s="2">
        <v>0.41736111111111113</v>
      </c>
      <c r="M563" t="s">
        <v>33</v>
      </c>
      <c r="N563">
        <v>81.239999999999995</v>
      </c>
      <c r="O563">
        <v>4.7619047620000003</v>
      </c>
      <c r="P563" s="12">
        <v>4.0620000000000003</v>
      </c>
    </row>
    <row r="564" spans="1:16" x14ac:dyDescent="0.35">
      <c r="A564" t="s">
        <v>707</v>
      </c>
      <c r="B564" t="s">
        <v>42</v>
      </c>
      <c r="C564" t="s">
        <v>43</v>
      </c>
      <c r="D564" t="s">
        <v>20</v>
      </c>
      <c r="E564" t="s">
        <v>31</v>
      </c>
      <c r="F564" t="s">
        <v>44</v>
      </c>
      <c r="G564" s="15">
        <v>93.4</v>
      </c>
      <c r="H564">
        <v>2</v>
      </c>
      <c r="I564">
        <v>9.34</v>
      </c>
      <c r="J564">
        <v>196.14</v>
      </c>
      <c r="K564" s="1">
        <v>43554</v>
      </c>
      <c r="L564" s="2">
        <v>0.69027777777777777</v>
      </c>
      <c r="M564" t="s">
        <v>29</v>
      </c>
      <c r="N564">
        <v>186.8</v>
      </c>
      <c r="O564">
        <v>4.7619047620000003</v>
      </c>
      <c r="P564" s="12">
        <v>9.34</v>
      </c>
    </row>
    <row r="565" spans="1:16" x14ac:dyDescent="0.35">
      <c r="A565" t="s">
        <v>708</v>
      </c>
      <c r="B565" t="s">
        <v>42</v>
      </c>
      <c r="C565" t="s">
        <v>43</v>
      </c>
      <c r="D565" t="s">
        <v>27</v>
      </c>
      <c r="E565" t="s">
        <v>21</v>
      </c>
      <c r="F565" t="s">
        <v>22</v>
      </c>
      <c r="G565" s="15">
        <v>73.41</v>
      </c>
      <c r="H565">
        <v>3</v>
      </c>
      <c r="I565">
        <v>11.0115</v>
      </c>
      <c r="J565">
        <v>231.2415</v>
      </c>
      <c r="K565" s="1">
        <v>43526</v>
      </c>
      <c r="L565" s="2">
        <v>0.54861111111111105</v>
      </c>
      <c r="M565" t="s">
        <v>23</v>
      </c>
      <c r="N565">
        <v>220.23</v>
      </c>
      <c r="O565">
        <v>4.7619047620000003</v>
      </c>
      <c r="P565" s="12">
        <v>11.0115</v>
      </c>
    </row>
    <row r="566" spans="1:16" x14ac:dyDescent="0.35">
      <c r="A566" t="s">
        <v>711</v>
      </c>
      <c r="B566" t="s">
        <v>42</v>
      </c>
      <c r="C566" t="s">
        <v>43</v>
      </c>
      <c r="D566" t="s">
        <v>20</v>
      </c>
      <c r="E566" t="s">
        <v>31</v>
      </c>
      <c r="F566" t="s">
        <v>46</v>
      </c>
      <c r="G566" s="15">
        <v>83.77</v>
      </c>
      <c r="H566">
        <v>2</v>
      </c>
      <c r="I566">
        <v>8.3770000000000007</v>
      </c>
      <c r="J566">
        <v>175.917</v>
      </c>
      <c r="K566" s="1">
        <v>43520</v>
      </c>
      <c r="L566" s="2">
        <v>0.83124999999999993</v>
      </c>
      <c r="M566" t="s">
        <v>29</v>
      </c>
      <c r="N566">
        <v>167.54</v>
      </c>
      <c r="O566">
        <v>4.7619047620000003</v>
      </c>
      <c r="P566" s="12">
        <v>8.3770000000000007</v>
      </c>
    </row>
    <row r="567" spans="1:16" x14ac:dyDescent="0.35">
      <c r="A567" t="s">
        <v>712</v>
      </c>
      <c r="B567" t="s">
        <v>42</v>
      </c>
      <c r="C567" t="s">
        <v>43</v>
      </c>
      <c r="D567" t="s">
        <v>20</v>
      </c>
      <c r="E567" t="s">
        <v>21</v>
      </c>
      <c r="F567" t="s">
        <v>36</v>
      </c>
      <c r="G567" s="15">
        <v>64.08</v>
      </c>
      <c r="H567">
        <v>7</v>
      </c>
      <c r="I567">
        <v>22.428000000000001</v>
      </c>
      <c r="J567">
        <v>470.988</v>
      </c>
      <c r="K567" s="1">
        <v>43515</v>
      </c>
      <c r="L567" s="2">
        <v>0.81180555555555556</v>
      </c>
      <c r="M567" t="s">
        <v>33</v>
      </c>
      <c r="N567">
        <v>448.56</v>
      </c>
      <c r="O567">
        <v>4.7619047620000003</v>
      </c>
      <c r="P567" s="12">
        <v>22.428000000000001</v>
      </c>
    </row>
    <row r="568" spans="1:16" x14ac:dyDescent="0.35">
      <c r="A568" t="s">
        <v>716</v>
      </c>
      <c r="B568" t="s">
        <v>42</v>
      </c>
      <c r="C568" t="s">
        <v>43</v>
      </c>
      <c r="D568" t="s">
        <v>20</v>
      </c>
      <c r="E568" t="s">
        <v>21</v>
      </c>
      <c r="F568" t="s">
        <v>28</v>
      </c>
      <c r="G568" s="15">
        <v>39.479999999999997</v>
      </c>
      <c r="H568">
        <v>1</v>
      </c>
      <c r="I568">
        <v>1.974</v>
      </c>
      <c r="J568">
        <v>41.454000000000001</v>
      </c>
      <c r="K568" s="1">
        <v>43508</v>
      </c>
      <c r="L568" s="2">
        <v>0.82152777777777775</v>
      </c>
      <c r="M568" t="s">
        <v>29</v>
      </c>
      <c r="N568">
        <v>39.479999999999997</v>
      </c>
      <c r="O568">
        <v>4.7619047620000003</v>
      </c>
      <c r="P568" s="12">
        <v>1.974</v>
      </c>
    </row>
    <row r="569" spans="1:16" x14ac:dyDescent="0.35">
      <c r="A569" t="s">
        <v>717</v>
      </c>
      <c r="B569" t="s">
        <v>42</v>
      </c>
      <c r="C569" t="s">
        <v>43</v>
      </c>
      <c r="D569" t="s">
        <v>27</v>
      </c>
      <c r="E569" t="s">
        <v>21</v>
      </c>
      <c r="F569" t="s">
        <v>36</v>
      </c>
      <c r="G569" s="15">
        <v>34.81</v>
      </c>
      <c r="H569">
        <v>1</v>
      </c>
      <c r="I569">
        <v>1.7404999999999999</v>
      </c>
      <c r="J569">
        <v>36.5505</v>
      </c>
      <c r="K569" s="1">
        <v>43479</v>
      </c>
      <c r="L569" s="2">
        <v>0.42430555555555555</v>
      </c>
      <c r="M569" t="s">
        <v>33</v>
      </c>
      <c r="N569">
        <v>34.81</v>
      </c>
      <c r="O569">
        <v>4.7619047620000003</v>
      </c>
      <c r="P569" s="12">
        <v>1.7404999999999999</v>
      </c>
    </row>
    <row r="570" spans="1:16" x14ac:dyDescent="0.35">
      <c r="A570" t="s">
        <v>720</v>
      </c>
      <c r="B570" t="s">
        <v>42</v>
      </c>
      <c r="C570" t="s">
        <v>43</v>
      </c>
      <c r="D570" t="s">
        <v>20</v>
      </c>
      <c r="E570" t="s">
        <v>21</v>
      </c>
      <c r="F570" t="s">
        <v>36</v>
      </c>
      <c r="G570" s="15">
        <v>23.08</v>
      </c>
      <c r="H570">
        <v>6</v>
      </c>
      <c r="I570">
        <v>6.9240000000000004</v>
      </c>
      <c r="J570">
        <v>145.404</v>
      </c>
      <c r="K570" s="1">
        <v>43489</v>
      </c>
      <c r="L570" s="2">
        <v>0.80555555555555547</v>
      </c>
      <c r="M570" t="s">
        <v>23</v>
      </c>
      <c r="N570">
        <v>138.47999999999999</v>
      </c>
      <c r="O570">
        <v>4.7619047620000003</v>
      </c>
      <c r="P570" s="12">
        <v>6.9240000000000004</v>
      </c>
    </row>
    <row r="571" spans="1:16" x14ac:dyDescent="0.35">
      <c r="A571" t="s">
        <v>721</v>
      </c>
      <c r="B571" t="s">
        <v>42</v>
      </c>
      <c r="C571" t="s">
        <v>43</v>
      </c>
      <c r="D571" t="s">
        <v>20</v>
      </c>
      <c r="E571" t="s">
        <v>21</v>
      </c>
      <c r="F571" t="s">
        <v>32</v>
      </c>
      <c r="G571" s="15">
        <v>49.1</v>
      </c>
      <c r="H571">
        <v>2</v>
      </c>
      <c r="I571">
        <v>4.91</v>
      </c>
      <c r="J571">
        <v>103.11</v>
      </c>
      <c r="K571" s="1">
        <v>43473</v>
      </c>
      <c r="L571" s="2">
        <v>0.54027777777777775</v>
      </c>
      <c r="M571" t="s">
        <v>33</v>
      </c>
      <c r="N571">
        <v>98.2</v>
      </c>
      <c r="O571">
        <v>4.7619047620000003</v>
      </c>
      <c r="P571" s="12">
        <v>4.91</v>
      </c>
    </row>
    <row r="572" spans="1:16" x14ac:dyDescent="0.35">
      <c r="A572" t="s">
        <v>722</v>
      </c>
      <c r="B572" t="s">
        <v>42</v>
      </c>
      <c r="C572" t="s">
        <v>43</v>
      </c>
      <c r="D572" t="s">
        <v>20</v>
      </c>
      <c r="E572" t="s">
        <v>21</v>
      </c>
      <c r="F572" t="s">
        <v>36</v>
      </c>
      <c r="G572" s="15">
        <v>64.83</v>
      </c>
      <c r="H572">
        <v>2</v>
      </c>
      <c r="I572">
        <v>6.4829999999999997</v>
      </c>
      <c r="J572">
        <v>136.143</v>
      </c>
      <c r="K572" s="1">
        <v>43473</v>
      </c>
      <c r="L572" s="2">
        <v>0.4993055555555555</v>
      </c>
      <c r="M572" t="s">
        <v>33</v>
      </c>
      <c r="N572">
        <v>129.66</v>
      </c>
      <c r="O572">
        <v>4.7619047620000003</v>
      </c>
      <c r="P572" s="12">
        <v>6.4829999999999997</v>
      </c>
    </row>
    <row r="573" spans="1:16" x14ac:dyDescent="0.35">
      <c r="A573" t="s">
        <v>733</v>
      </c>
      <c r="B573" t="s">
        <v>42</v>
      </c>
      <c r="C573" t="s">
        <v>43</v>
      </c>
      <c r="D573" t="s">
        <v>27</v>
      </c>
      <c r="E573" t="s">
        <v>31</v>
      </c>
      <c r="F573" t="s">
        <v>32</v>
      </c>
      <c r="G573" s="15">
        <v>62.19</v>
      </c>
      <c r="H573">
        <v>4</v>
      </c>
      <c r="I573">
        <v>12.438000000000001</v>
      </c>
      <c r="J573">
        <v>261.19799999999998</v>
      </c>
      <c r="K573" s="1">
        <v>43471</v>
      </c>
      <c r="L573" s="2">
        <v>0.82361111111111107</v>
      </c>
      <c r="M573" t="s">
        <v>23</v>
      </c>
      <c r="N573">
        <v>248.76</v>
      </c>
      <c r="O573">
        <v>4.7619047620000003</v>
      </c>
      <c r="P573" s="12">
        <v>12.438000000000001</v>
      </c>
    </row>
    <row r="574" spans="1:16" x14ac:dyDescent="0.35">
      <c r="A574" t="s">
        <v>737</v>
      </c>
      <c r="B574" t="s">
        <v>42</v>
      </c>
      <c r="C574" t="s">
        <v>43</v>
      </c>
      <c r="D574" t="s">
        <v>27</v>
      </c>
      <c r="E574" t="s">
        <v>31</v>
      </c>
      <c r="F574" t="s">
        <v>44</v>
      </c>
      <c r="G574" s="15">
        <v>32.32</v>
      </c>
      <c r="H574">
        <v>3</v>
      </c>
      <c r="I574">
        <v>4.8479999999999999</v>
      </c>
      <c r="J574">
        <v>101.80800000000001</v>
      </c>
      <c r="K574" s="1">
        <v>43551</v>
      </c>
      <c r="L574" s="2">
        <v>0.7993055555555556</v>
      </c>
      <c r="M574" t="s">
        <v>33</v>
      </c>
      <c r="N574">
        <v>96.96</v>
      </c>
      <c r="O574">
        <v>4.7619047620000003</v>
      </c>
      <c r="P574" s="12">
        <v>4.8479999999999999</v>
      </c>
    </row>
    <row r="575" spans="1:16" x14ac:dyDescent="0.35">
      <c r="A575" t="s">
        <v>738</v>
      </c>
      <c r="B575" t="s">
        <v>42</v>
      </c>
      <c r="C575" t="s">
        <v>43</v>
      </c>
      <c r="D575" t="s">
        <v>20</v>
      </c>
      <c r="E575" t="s">
        <v>21</v>
      </c>
      <c r="F575" t="s">
        <v>46</v>
      </c>
      <c r="G575" s="15">
        <v>19.77</v>
      </c>
      <c r="H575">
        <v>10</v>
      </c>
      <c r="I575">
        <v>9.8849999999999998</v>
      </c>
      <c r="J575">
        <v>207.58500000000001</v>
      </c>
      <c r="K575" s="1">
        <v>43523</v>
      </c>
      <c r="L575" s="2">
        <v>0.7895833333333333</v>
      </c>
      <c r="M575" t="s">
        <v>33</v>
      </c>
      <c r="N575">
        <v>197.7</v>
      </c>
      <c r="O575">
        <v>4.7619047620000003</v>
      </c>
      <c r="P575" s="12">
        <v>9.8849999999999998</v>
      </c>
    </row>
    <row r="576" spans="1:16" x14ac:dyDescent="0.35">
      <c r="A576" t="s">
        <v>739</v>
      </c>
      <c r="B576" t="s">
        <v>42</v>
      </c>
      <c r="C576" t="s">
        <v>43</v>
      </c>
      <c r="D576" t="s">
        <v>20</v>
      </c>
      <c r="E576" t="s">
        <v>31</v>
      </c>
      <c r="F576" t="s">
        <v>22</v>
      </c>
      <c r="G576" s="15">
        <v>80.47</v>
      </c>
      <c r="H576">
        <v>9</v>
      </c>
      <c r="I576">
        <v>36.211500000000001</v>
      </c>
      <c r="J576">
        <v>760.44150000000002</v>
      </c>
      <c r="K576" s="1">
        <v>43471</v>
      </c>
      <c r="L576" s="2">
        <v>0.47083333333333338</v>
      </c>
      <c r="M576" t="s">
        <v>29</v>
      </c>
      <c r="N576">
        <v>724.23</v>
      </c>
      <c r="O576">
        <v>4.7619047620000003</v>
      </c>
      <c r="P576" s="12">
        <v>36.211500000000001</v>
      </c>
    </row>
    <row r="577" spans="1:16" x14ac:dyDescent="0.35">
      <c r="A577" t="s">
        <v>740</v>
      </c>
      <c r="B577" t="s">
        <v>42</v>
      </c>
      <c r="C577" t="s">
        <v>43</v>
      </c>
      <c r="D577" t="s">
        <v>20</v>
      </c>
      <c r="E577" t="s">
        <v>21</v>
      </c>
      <c r="F577" t="s">
        <v>32</v>
      </c>
      <c r="G577" s="15">
        <v>88.39</v>
      </c>
      <c r="H577">
        <v>9</v>
      </c>
      <c r="I577">
        <v>39.775500000000001</v>
      </c>
      <c r="J577">
        <v>835.28549999999996</v>
      </c>
      <c r="K577" s="1">
        <v>43526</v>
      </c>
      <c r="L577" s="2">
        <v>0.52777777777777779</v>
      </c>
      <c r="M577" t="s">
        <v>29</v>
      </c>
      <c r="N577">
        <v>795.51</v>
      </c>
      <c r="O577">
        <v>4.7619047620000003</v>
      </c>
      <c r="P577" s="12">
        <v>39.775500000000001</v>
      </c>
    </row>
    <row r="578" spans="1:16" x14ac:dyDescent="0.35">
      <c r="A578" t="s">
        <v>741</v>
      </c>
      <c r="B578" t="s">
        <v>42</v>
      </c>
      <c r="C578" t="s">
        <v>43</v>
      </c>
      <c r="D578" t="s">
        <v>27</v>
      </c>
      <c r="E578" t="s">
        <v>31</v>
      </c>
      <c r="F578" t="s">
        <v>22</v>
      </c>
      <c r="G578" s="15">
        <v>71.77</v>
      </c>
      <c r="H578">
        <v>7</v>
      </c>
      <c r="I578">
        <v>25.119499999999999</v>
      </c>
      <c r="J578">
        <v>527.5095</v>
      </c>
      <c r="K578" s="1">
        <v>43553</v>
      </c>
      <c r="L578" s="2">
        <v>0.58750000000000002</v>
      </c>
      <c r="M578" t="s">
        <v>29</v>
      </c>
      <c r="N578">
        <v>502.39</v>
      </c>
      <c r="O578">
        <v>4.7619047620000003</v>
      </c>
      <c r="P578" s="12">
        <v>25.119499999999999</v>
      </c>
    </row>
    <row r="579" spans="1:16" x14ac:dyDescent="0.35">
      <c r="A579" t="s">
        <v>742</v>
      </c>
      <c r="B579" t="s">
        <v>42</v>
      </c>
      <c r="C579" t="s">
        <v>43</v>
      </c>
      <c r="D579" t="s">
        <v>27</v>
      </c>
      <c r="E579" t="s">
        <v>21</v>
      </c>
      <c r="F579" t="s">
        <v>28</v>
      </c>
      <c r="G579" s="15">
        <v>43</v>
      </c>
      <c r="H579">
        <v>4</v>
      </c>
      <c r="I579">
        <v>8.6</v>
      </c>
      <c r="J579">
        <v>180.6</v>
      </c>
      <c r="K579" s="1">
        <v>43496</v>
      </c>
      <c r="L579" s="2">
        <v>0.8666666666666667</v>
      </c>
      <c r="M579" t="s">
        <v>23</v>
      </c>
      <c r="N579">
        <v>172</v>
      </c>
      <c r="O579">
        <v>4.7619047620000003</v>
      </c>
      <c r="P579" s="12">
        <v>8.6</v>
      </c>
    </row>
    <row r="580" spans="1:16" x14ac:dyDescent="0.35">
      <c r="A580" t="s">
        <v>755</v>
      </c>
      <c r="B580" t="s">
        <v>42</v>
      </c>
      <c r="C580" t="s">
        <v>43</v>
      </c>
      <c r="D580" t="s">
        <v>20</v>
      </c>
      <c r="E580" t="s">
        <v>21</v>
      </c>
      <c r="F580" t="s">
        <v>46</v>
      </c>
      <c r="G580" s="15">
        <v>17.48</v>
      </c>
      <c r="H580">
        <v>6</v>
      </c>
      <c r="I580">
        <v>5.2439999999999998</v>
      </c>
      <c r="J580">
        <v>110.124</v>
      </c>
      <c r="K580" s="1">
        <v>43483</v>
      </c>
      <c r="L580" s="2">
        <v>0.62777777777777777</v>
      </c>
      <c r="M580" t="s">
        <v>33</v>
      </c>
      <c r="N580">
        <v>104.88</v>
      </c>
      <c r="O580">
        <v>4.7619047620000003</v>
      </c>
      <c r="P580" s="12">
        <v>5.2439999999999998</v>
      </c>
    </row>
    <row r="581" spans="1:16" x14ac:dyDescent="0.35">
      <c r="A581" t="s">
        <v>756</v>
      </c>
      <c r="B581" t="s">
        <v>42</v>
      </c>
      <c r="C581" t="s">
        <v>43</v>
      </c>
      <c r="D581" t="s">
        <v>27</v>
      </c>
      <c r="E581" t="s">
        <v>21</v>
      </c>
      <c r="F581" t="s">
        <v>46</v>
      </c>
      <c r="G581" s="15">
        <v>25.56</v>
      </c>
      <c r="H581">
        <v>7</v>
      </c>
      <c r="I581">
        <v>8.9459999999999997</v>
      </c>
      <c r="J581">
        <v>187.86600000000001</v>
      </c>
      <c r="K581" s="1">
        <v>43498</v>
      </c>
      <c r="L581" s="2">
        <v>0.86249999999999993</v>
      </c>
      <c r="M581" t="s">
        <v>29</v>
      </c>
      <c r="N581">
        <v>178.92</v>
      </c>
      <c r="O581">
        <v>4.7619047620000003</v>
      </c>
      <c r="P581" s="12">
        <v>8.9459999999999997</v>
      </c>
    </row>
    <row r="582" spans="1:16" x14ac:dyDescent="0.35">
      <c r="A582" t="s">
        <v>758</v>
      </c>
      <c r="B582" t="s">
        <v>42</v>
      </c>
      <c r="C582" t="s">
        <v>43</v>
      </c>
      <c r="D582" t="s">
        <v>27</v>
      </c>
      <c r="E582" t="s">
        <v>31</v>
      </c>
      <c r="F582" t="s">
        <v>32</v>
      </c>
      <c r="G582" s="15">
        <v>44.12</v>
      </c>
      <c r="H582">
        <v>3</v>
      </c>
      <c r="I582">
        <v>6.6180000000000003</v>
      </c>
      <c r="J582">
        <v>138.97800000000001</v>
      </c>
      <c r="K582" s="1">
        <v>43542</v>
      </c>
      <c r="L582" s="2">
        <v>0.57291666666666663</v>
      </c>
      <c r="M582" t="s">
        <v>33</v>
      </c>
      <c r="N582">
        <v>132.36000000000001</v>
      </c>
      <c r="O582">
        <v>4.7619047620000003</v>
      </c>
      <c r="P582" s="12">
        <v>6.6180000000000003</v>
      </c>
    </row>
    <row r="583" spans="1:16" x14ac:dyDescent="0.35">
      <c r="A583" t="s">
        <v>760</v>
      </c>
      <c r="B583" t="s">
        <v>42</v>
      </c>
      <c r="C583" t="s">
        <v>43</v>
      </c>
      <c r="D583" t="s">
        <v>20</v>
      </c>
      <c r="E583" t="s">
        <v>31</v>
      </c>
      <c r="F583" t="s">
        <v>44</v>
      </c>
      <c r="G583" s="15">
        <v>23.34</v>
      </c>
      <c r="H583">
        <v>4</v>
      </c>
      <c r="I583">
        <v>4.6680000000000001</v>
      </c>
      <c r="J583">
        <v>98.028000000000006</v>
      </c>
      <c r="K583" s="1">
        <v>43500</v>
      </c>
      <c r="L583" s="2">
        <v>0.78680555555555554</v>
      </c>
      <c r="M583" t="s">
        <v>23</v>
      </c>
      <c r="N583">
        <v>93.36</v>
      </c>
      <c r="O583">
        <v>4.7619047620000003</v>
      </c>
      <c r="P583" s="12">
        <v>4.6680000000000001</v>
      </c>
    </row>
    <row r="584" spans="1:16" x14ac:dyDescent="0.35">
      <c r="A584" t="s">
        <v>763</v>
      </c>
      <c r="B584" t="s">
        <v>42</v>
      </c>
      <c r="C584" t="s">
        <v>43</v>
      </c>
      <c r="D584" t="s">
        <v>27</v>
      </c>
      <c r="E584" t="s">
        <v>31</v>
      </c>
      <c r="F584" t="s">
        <v>36</v>
      </c>
      <c r="G584" s="15">
        <v>69.739999999999995</v>
      </c>
      <c r="H584">
        <v>10</v>
      </c>
      <c r="I584">
        <v>34.869999999999997</v>
      </c>
      <c r="J584">
        <v>732.27</v>
      </c>
      <c r="K584" s="1">
        <v>43529</v>
      </c>
      <c r="L584" s="2">
        <v>0.74236111111111114</v>
      </c>
      <c r="M584" t="s">
        <v>33</v>
      </c>
      <c r="N584">
        <v>697.4</v>
      </c>
      <c r="O584">
        <v>4.7619047620000003</v>
      </c>
      <c r="P584" s="12">
        <v>34.869999999999997</v>
      </c>
    </row>
    <row r="585" spans="1:16" x14ac:dyDescent="0.35">
      <c r="A585" t="s">
        <v>765</v>
      </c>
      <c r="B585" t="s">
        <v>42</v>
      </c>
      <c r="C585" t="s">
        <v>43</v>
      </c>
      <c r="D585" t="s">
        <v>20</v>
      </c>
      <c r="E585" t="s">
        <v>21</v>
      </c>
      <c r="F585" t="s">
        <v>32</v>
      </c>
      <c r="G585" s="15">
        <v>52.18</v>
      </c>
      <c r="H585">
        <v>7</v>
      </c>
      <c r="I585">
        <v>18.263000000000002</v>
      </c>
      <c r="J585">
        <v>383.52300000000002</v>
      </c>
      <c r="K585" s="1">
        <v>43533</v>
      </c>
      <c r="L585" s="2">
        <v>0.45416666666666666</v>
      </c>
      <c r="M585" t="s">
        <v>29</v>
      </c>
      <c r="N585">
        <v>365.26</v>
      </c>
      <c r="O585">
        <v>4.7619047620000003</v>
      </c>
      <c r="P585" s="12">
        <v>18.263000000000002</v>
      </c>
    </row>
    <row r="586" spans="1:16" x14ac:dyDescent="0.35">
      <c r="A586" t="s">
        <v>769</v>
      </c>
      <c r="B586" t="s">
        <v>42</v>
      </c>
      <c r="C586" t="s">
        <v>43</v>
      </c>
      <c r="D586" t="s">
        <v>27</v>
      </c>
      <c r="E586" t="s">
        <v>31</v>
      </c>
      <c r="F586" t="s">
        <v>28</v>
      </c>
      <c r="G586" s="15">
        <v>75.88</v>
      </c>
      <c r="H586">
        <v>7</v>
      </c>
      <c r="I586">
        <v>26.558</v>
      </c>
      <c r="J586">
        <v>557.71799999999996</v>
      </c>
      <c r="K586" s="1">
        <v>43489</v>
      </c>
      <c r="L586" s="2">
        <v>0.44305555555555554</v>
      </c>
      <c r="M586" t="s">
        <v>23</v>
      </c>
      <c r="N586">
        <v>531.16</v>
      </c>
      <c r="O586">
        <v>4.7619047620000003</v>
      </c>
      <c r="P586" s="12">
        <v>26.558</v>
      </c>
    </row>
    <row r="587" spans="1:16" x14ac:dyDescent="0.35">
      <c r="A587" t="s">
        <v>770</v>
      </c>
      <c r="B587" t="s">
        <v>42</v>
      </c>
      <c r="C587" t="s">
        <v>43</v>
      </c>
      <c r="D587" t="s">
        <v>20</v>
      </c>
      <c r="E587" t="s">
        <v>31</v>
      </c>
      <c r="F587" t="s">
        <v>44</v>
      </c>
      <c r="G587" s="15">
        <v>53.72</v>
      </c>
      <c r="H587">
        <v>1</v>
      </c>
      <c r="I587">
        <v>2.6859999999999999</v>
      </c>
      <c r="J587">
        <v>56.405999999999999</v>
      </c>
      <c r="K587" s="1">
        <v>43525</v>
      </c>
      <c r="L587" s="2">
        <v>0.8354166666666667</v>
      </c>
      <c r="M587" t="s">
        <v>23</v>
      </c>
      <c r="N587">
        <v>53.72</v>
      </c>
      <c r="O587">
        <v>4.7619047620000003</v>
      </c>
      <c r="P587" s="12">
        <v>2.6859999999999999</v>
      </c>
    </row>
    <row r="588" spans="1:16" x14ac:dyDescent="0.35">
      <c r="A588" t="s">
        <v>774</v>
      </c>
      <c r="B588" t="s">
        <v>42</v>
      </c>
      <c r="C588" t="s">
        <v>43</v>
      </c>
      <c r="D588" t="s">
        <v>20</v>
      </c>
      <c r="E588" t="s">
        <v>31</v>
      </c>
      <c r="F588" t="s">
        <v>28</v>
      </c>
      <c r="G588" s="15">
        <v>91.56</v>
      </c>
      <c r="H588">
        <v>8</v>
      </c>
      <c r="I588">
        <v>36.624000000000002</v>
      </c>
      <c r="J588">
        <v>769.10400000000004</v>
      </c>
      <c r="K588" s="1">
        <v>43477</v>
      </c>
      <c r="L588" s="2">
        <v>0.76527777777777783</v>
      </c>
      <c r="M588" t="s">
        <v>23</v>
      </c>
      <c r="N588">
        <v>732.48</v>
      </c>
      <c r="O588">
        <v>4.7619047620000003</v>
      </c>
      <c r="P588" s="12">
        <v>36.624000000000002</v>
      </c>
    </row>
    <row r="589" spans="1:16" x14ac:dyDescent="0.35">
      <c r="A589" t="s">
        <v>782</v>
      </c>
      <c r="B589" t="s">
        <v>42</v>
      </c>
      <c r="C589" t="s">
        <v>43</v>
      </c>
      <c r="D589" t="s">
        <v>20</v>
      </c>
      <c r="E589" t="s">
        <v>31</v>
      </c>
      <c r="F589" t="s">
        <v>46</v>
      </c>
      <c r="G589" s="15">
        <v>65.23</v>
      </c>
      <c r="H589">
        <v>10</v>
      </c>
      <c r="I589">
        <v>32.615000000000002</v>
      </c>
      <c r="J589">
        <v>684.91499999999996</v>
      </c>
      <c r="K589" s="1">
        <v>43473</v>
      </c>
      <c r="L589" s="2">
        <v>0.79652777777777783</v>
      </c>
      <c r="M589" t="s">
        <v>33</v>
      </c>
      <c r="N589">
        <v>652.29999999999995</v>
      </c>
      <c r="O589">
        <v>4.7619047620000003</v>
      </c>
      <c r="P589" s="12">
        <v>32.615000000000002</v>
      </c>
    </row>
    <row r="590" spans="1:16" x14ac:dyDescent="0.35">
      <c r="A590" t="s">
        <v>784</v>
      </c>
      <c r="B590" t="s">
        <v>42</v>
      </c>
      <c r="C590" t="s">
        <v>43</v>
      </c>
      <c r="D590" t="s">
        <v>20</v>
      </c>
      <c r="E590" t="s">
        <v>21</v>
      </c>
      <c r="F590" t="s">
        <v>32</v>
      </c>
      <c r="G590" s="15">
        <v>12.29</v>
      </c>
      <c r="H590">
        <v>9</v>
      </c>
      <c r="I590">
        <v>5.5305</v>
      </c>
      <c r="J590">
        <v>116.1405</v>
      </c>
      <c r="K590" s="1">
        <v>43550</v>
      </c>
      <c r="L590" s="2">
        <v>0.81111111111111101</v>
      </c>
      <c r="M590" t="s">
        <v>33</v>
      </c>
      <c r="N590">
        <v>110.61</v>
      </c>
      <c r="O590">
        <v>4.7619047620000003</v>
      </c>
      <c r="P590" s="12">
        <v>5.5305</v>
      </c>
    </row>
    <row r="591" spans="1:16" x14ac:dyDescent="0.35">
      <c r="A591" t="s">
        <v>786</v>
      </c>
      <c r="B591" t="s">
        <v>42</v>
      </c>
      <c r="C591" t="s">
        <v>43</v>
      </c>
      <c r="D591" t="s">
        <v>20</v>
      </c>
      <c r="E591" t="s">
        <v>21</v>
      </c>
      <c r="F591" t="s">
        <v>46</v>
      </c>
      <c r="G591" s="15">
        <v>22.32</v>
      </c>
      <c r="H591">
        <v>4</v>
      </c>
      <c r="I591">
        <v>4.4640000000000004</v>
      </c>
      <c r="J591">
        <v>93.744</v>
      </c>
      <c r="K591" s="1">
        <v>43538</v>
      </c>
      <c r="L591" s="2">
        <v>0.4694444444444445</v>
      </c>
      <c r="M591" t="s">
        <v>23</v>
      </c>
      <c r="N591">
        <v>89.28</v>
      </c>
      <c r="O591">
        <v>4.7619047620000003</v>
      </c>
      <c r="P591" s="12">
        <v>4.4640000000000004</v>
      </c>
    </row>
    <row r="592" spans="1:16" x14ac:dyDescent="0.35">
      <c r="A592" t="s">
        <v>789</v>
      </c>
      <c r="B592" t="s">
        <v>42</v>
      </c>
      <c r="C592" t="s">
        <v>43</v>
      </c>
      <c r="D592" t="s">
        <v>27</v>
      </c>
      <c r="E592" t="s">
        <v>31</v>
      </c>
      <c r="F592" t="s">
        <v>32</v>
      </c>
      <c r="G592" s="15">
        <v>73.28</v>
      </c>
      <c r="H592">
        <v>5</v>
      </c>
      <c r="I592">
        <v>18.32</v>
      </c>
      <c r="J592">
        <v>384.72</v>
      </c>
      <c r="K592" s="1">
        <v>43489</v>
      </c>
      <c r="L592" s="2">
        <v>0.62847222222222221</v>
      </c>
      <c r="M592" t="s">
        <v>23</v>
      </c>
      <c r="N592">
        <v>366.4</v>
      </c>
      <c r="O592">
        <v>4.7619047620000003</v>
      </c>
      <c r="P592" s="12">
        <v>18.32</v>
      </c>
    </row>
    <row r="593" spans="1:16" x14ac:dyDescent="0.35">
      <c r="A593" t="s">
        <v>792</v>
      </c>
      <c r="B593" t="s">
        <v>42</v>
      </c>
      <c r="C593" t="s">
        <v>43</v>
      </c>
      <c r="D593" t="s">
        <v>20</v>
      </c>
      <c r="E593" t="s">
        <v>21</v>
      </c>
      <c r="F593" t="s">
        <v>28</v>
      </c>
      <c r="G593" s="15">
        <v>35.74</v>
      </c>
      <c r="H593">
        <v>8</v>
      </c>
      <c r="I593">
        <v>14.295999999999999</v>
      </c>
      <c r="J593">
        <v>300.21600000000001</v>
      </c>
      <c r="K593" s="1">
        <v>43513</v>
      </c>
      <c r="L593" s="2">
        <v>0.64444444444444449</v>
      </c>
      <c r="M593" t="s">
        <v>23</v>
      </c>
      <c r="N593">
        <v>285.92</v>
      </c>
      <c r="O593">
        <v>4.7619047620000003</v>
      </c>
      <c r="P593" s="12">
        <v>14.295999999999999</v>
      </c>
    </row>
    <row r="594" spans="1:16" x14ac:dyDescent="0.35">
      <c r="A594" t="s">
        <v>796</v>
      </c>
      <c r="B594" t="s">
        <v>42</v>
      </c>
      <c r="C594" t="s">
        <v>43</v>
      </c>
      <c r="D594" t="s">
        <v>20</v>
      </c>
      <c r="E594" t="s">
        <v>21</v>
      </c>
      <c r="F594" t="s">
        <v>44</v>
      </c>
      <c r="G594" s="15">
        <v>77.2</v>
      </c>
      <c r="H594">
        <v>10</v>
      </c>
      <c r="I594">
        <v>38.6</v>
      </c>
      <c r="J594">
        <v>810.6</v>
      </c>
      <c r="K594" s="1">
        <v>43507</v>
      </c>
      <c r="L594" s="2">
        <v>0.44305555555555554</v>
      </c>
      <c r="M594" t="s">
        <v>33</v>
      </c>
      <c r="N594">
        <v>772</v>
      </c>
      <c r="O594">
        <v>4.7619047620000003</v>
      </c>
      <c r="P594" s="12">
        <v>38.6</v>
      </c>
    </row>
    <row r="595" spans="1:16" x14ac:dyDescent="0.35">
      <c r="A595" t="s">
        <v>797</v>
      </c>
      <c r="B595" t="s">
        <v>42</v>
      </c>
      <c r="C595" t="s">
        <v>43</v>
      </c>
      <c r="D595" t="s">
        <v>27</v>
      </c>
      <c r="E595" t="s">
        <v>31</v>
      </c>
      <c r="F595" t="s">
        <v>28</v>
      </c>
      <c r="G595" s="15">
        <v>72.13</v>
      </c>
      <c r="H595">
        <v>10</v>
      </c>
      <c r="I595">
        <v>36.064999999999998</v>
      </c>
      <c r="J595">
        <v>757.36500000000001</v>
      </c>
      <c r="K595" s="1">
        <v>43496</v>
      </c>
      <c r="L595" s="2">
        <v>0.6333333333333333</v>
      </c>
      <c r="M595" t="s">
        <v>33</v>
      </c>
      <c r="N595">
        <v>721.3</v>
      </c>
      <c r="O595">
        <v>4.7619047620000003</v>
      </c>
      <c r="P595" s="12">
        <v>36.064999999999998</v>
      </c>
    </row>
    <row r="596" spans="1:16" x14ac:dyDescent="0.35">
      <c r="A596" t="s">
        <v>801</v>
      </c>
      <c r="B596" t="s">
        <v>42</v>
      </c>
      <c r="C596" t="s">
        <v>43</v>
      </c>
      <c r="D596" t="s">
        <v>27</v>
      </c>
      <c r="E596" t="s">
        <v>21</v>
      </c>
      <c r="F596" t="s">
        <v>32</v>
      </c>
      <c r="G596" s="15">
        <v>95.46</v>
      </c>
      <c r="H596">
        <v>8</v>
      </c>
      <c r="I596">
        <v>38.183999999999997</v>
      </c>
      <c r="J596">
        <v>801.86400000000003</v>
      </c>
      <c r="K596" s="1">
        <v>43529</v>
      </c>
      <c r="L596" s="2">
        <v>0.81944444444444453</v>
      </c>
      <c r="M596" t="s">
        <v>23</v>
      </c>
      <c r="N596">
        <v>763.68</v>
      </c>
      <c r="O596">
        <v>4.7619047620000003</v>
      </c>
      <c r="P596" s="12">
        <v>38.183999999999997</v>
      </c>
    </row>
    <row r="597" spans="1:16" x14ac:dyDescent="0.35">
      <c r="A597" t="s">
        <v>803</v>
      </c>
      <c r="B597" t="s">
        <v>42</v>
      </c>
      <c r="C597" t="s">
        <v>43</v>
      </c>
      <c r="D597" t="s">
        <v>27</v>
      </c>
      <c r="E597" t="s">
        <v>31</v>
      </c>
      <c r="F597" t="s">
        <v>36</v>
      </c>
      <c r="G597" s="15">
        <v>13.69</v>
      </c>
      <c r="H597">
        <v>6</v>
      </c>
      <c r="I597">
        <v>4.1070000000000002</v>
      </c>
      <c r="J597">
        <v>86.247</v>
      </c>
      <c r="K597" s="1">
        <v>43509</v>
      </c>
      <c r="L597" s="2">
        <v>0.58263888888888882</v>
      </c>
      <c r="M597" t="s">
        <v>29</v>
      </c>
      <c r="N597">
        <v>82.14</v>
      </c>
      <c r="O597">
        <v>4.7619047620000003</v>
      </c>
      <c r="P597" s="12">
        <v>4.1070000000000002</v>
      </c>
    </row>
    <row r="598" spans="1:16" x14ac:dyDescent="0.35">
      <c r="A598" t="s">
        <v>804</v>
      </c>
      <c r="B598" t="s">
        <v>42</v>
      </c>
      <c r="C598" t="s">
        <v>43</v>
      </c>
      <c r="D598" t="s">
        <v>27</v>
      </c>
      <c r="E598" t="s">
        <v>21</v>
      </c>
      <c r="F598" t="s">
        <v>28</v>
      </c>
      <c r="G598" s="15">
        <v>95.64</v>
      </c>
      <c r="H598">
        <v>4</v>
      </c>
      <c r="I598">
        <v>19.128</v>
      </c>
      <c r="J598">
        <v>401.68799999999999</v>
      </c>
      <c r="K598" s="1">
        <v>43540</v>
      </c>
      <c r="L598" s="2">
        <v>0.78541666666666676</v>
      </c>
      <c r="M598" t="s">
        <v>29</v>
      </c>
      <c r="N598">
        <v>382.56</v>
      </c>
      <c r="O598">
        <v>4.7619047620000003</v>
      </c>
      <c r="P598" s="12">
        <v>19.128</v>
      </c>
    </row>
    <row r="599" spans="1:16" x14ac:dyDescent="0.35">
      <c r="A599" t="s">
        <v>806</v>
      </c>
      <c r="B599" t="s">
        <v>42</v>
      </c>
      <c r="C599" t="s">
        <v>43</v>
      </c>
      <c r="D599" t="s">
        <v>20</v>
      </c>
      <c r="E599" t="s">
        <v>21</v>
      </c>
      <c r="F599" t="s">
        <v>36</v>
      </c>
      <c r="G599" s="15">
        <v>95.54</v>
      </c>
      <c r="H599">
        <v>4</v>
      </c>
      <c r="I599">
        <v>19.108000000000001</v>
      </c>
      <c r="J599">
        <v>401.26799999999997</v>
      </c>
      <c r="K599" s="1">
        <v>43522</v>
      </c>
      <c r="L599" s="2">
        <v>0.49861111111111112</v>
      </c>
      <c r="M599" t="s">
        <v>23</v>
      </c>
      <c r="N599">
        <v>382.16</v>
      </c>
      <c r="O599">
        <v>4.7619047620000003</v>
      </c>
      <c r="P599" s="12">
        <v>19.108000000000001</v>
      </c>
    </row>
    <row r="600" spans="1:16" x14ac:dyDescent="0.35">
      <c r="A600" t="s">
        <v>811</v>
      </c>
      <c r="B600" t="s">
        <v>42</v>
      </c>
      <c r="C600" t="s">
        <v>43</v>
      </c>
      <c r="D600" t="s">
        <v>27</v>
      </c>
      <c r="E600" t="s">
        <v>21</v>
      </c>
      <c r="F600" t="s">
        <v>44</v>
      </c>
      <c r="G600" s="15">
        <v>28.86</v>
      </c>
      <c r="H600">
        <v>5</v>
      </c>
      <c r="I600">
        <v>7.2149999999999999</v>
      </c>
      <c r="J600">
        <v>151.51499999999999</v>
      </c>
      <c r="K600" s="1">
        <v>43487</v>
      </c>
      <c r="L600" s="2">
        <v>0.75555555555555554</v>
      </c>
      <c r="M600" t="s">
        <v>33</v>
      </c>
      <c r="N600">
        <v>144.30000000000001</v>
      </c>
      <c r="O600">
        <v>4.7619047620000003</v>
      </c>
      <c r="P600" s="12">
        <v>7.2149999999999999</v>
      </c>
    </row>
    <row r="601" spans="1:16" x14ac:dyDescent="0.35">
      <c r="A601" t="s">
        <v>813</v>
      </c>
      <c r="B601" t="s">
        <v>42</v>
      </c>
      <c r="C601" t="s">
        <v>43</v>
      </c>
      <c r="D601" t="s">
        <v>27</v>
      </c>
      <c r="E601" t="s">
        <v>31</v>
      </c>
      <c r="F601" t="s">
        <v>36</v>
      </c>
      <c r="G601" s="15">
        <v>93.38</v>
      </c>
      <c r="H601">
        <v>1</v>
      </c>
      <c r="I601">
        <v>4.6689999999999996</v>
      </c>
      <c r="J601">
        <v>98.049000000000007</v>
      </c>
      <c r="K601" s="1">
        <v>43468</v>
      </c>
      <c r="L601" s="2">
        <v>0.54652777777777783</v>
      </c>
      <c r="M601" t="s">
        <v>29</v>
      </c>
      <c r="N601">
        <v>93.38</v>
      </c>
      <c r="O601">
        <v>4.7619047620000003</v>
      </c>
      <c r="P601" s="12">
        <v>4.6689999999999996</v>
      </c>
    </row>
    <row r="602" spans="1:16" x14ac:dyDescent="0.35">
      <c r="A602" t="s">
        <v>815</v>
      </c>
      <c r="B602" t="s">
        <v>42</v>
      </c>
      <c r="C602" t="s">
        <v>43</v>
      </c>
      <c r="D602" t="s">
        <v>20</v>
      </c>
      <c r="E602" t="s">
        <v>31</v>
      </c>
      <c r="F602" t="s">
        <v>28</v>
      </c>
      <c r="G602" s="15">
        <v>87.87</v>
      </c>
      <c r="H602">
        <v>9</v>
      </c>
      <c r="I602">
        <v>39.541499999999999</v>
      </c>
      <c r="J602">
        <v>830.37149999999997</v>
      </c>
      <c r="K602" s="1">
        <v>43496</v>
      </c>
      <c r="L602" s="2">
        <v>0.85555555555555562</v>
      </c>
      <c r="M602" t="s">
        <v>23</v>
      </c>
      <c r="N602">
        <v>790.83</v>
      </c>
      <c r="O602">
        <v>4.7619047620000003</v>
      </c>
      <c r="P602" s="12">
        <v>39.541499999999999</v>
      </c>
    </row>
    <row r="603" spans="1:16" x14ac:dyDescent="0.35">
      <c r="A603" t="s">
        <v>828</v>
      </c>
      <c r="B603" t="s">
        <v>42</v>
      </c>
      <c r="C603" t="s">
        <v>43</v>
      </c>
      <c r="D603" t="s">
        <v>27</v>
      </c>
      <c r="E603" t="s">
        <v>21</v>
      </c>
      <c r="F603" t="s">
        <v>32</v>
      </c>
      <c r="G603" s="15">
        <v>97.37</v>
      </c>
      <c r="H603">
        <v>10</v>
      </c>
      <c r="I603">
        <v>48.685000000000002</v>
      </c>
      <c r="J603">
        <v>1022.385</v>
      </c>
      <c r="K603" s="1">
        <v>43480</v>
      </c>
      <c r="L603" s="2">
        <v>0.57500000000000007</v>
      </c>
      <c r="M603" t="s">
        <v>33</v>
      </c>
      <c r="N603">
        <v>973.7</v>
      </c>
      <c r="O603">
        <v>4.7619047620000003</v>
      </c>
      <c r="P603" s="12">
        <v>48.685000000000002</v>
      </c>
    </row>
    <row r="604" spans="1:16" x14ac:dyDescent="0.35">
      <c r="A604" t="s">
        <v>831</v>
      </c>
      <c r="B604" t="s">
        <v>42</v>
      </c>
      <c r="C604" t="s">
        <v>43</v>
      </c>
      <c r="D604" t="s">
        <v>27</v>
      </c>
      <c r="E604" t="s">
        <v>31</v>
      </c>
      <c r="F604" t="s">
        <v>46</v>
      </c>
      <c r="G604" s="15">
        <v>27.18</v>
      </c>
      <c r="H604">
        <v>2</v>
      </c>
      <c r="I604">
        <v>2.718</v>
      </c>
      <c r="J604">
        <v>57.078000000000003</v>
      </c>
      <c r="K604" s="1">
        <v>43539</v>
      </c>
      <c r="L604" s="2">
        <v>0.68472222222222223</v>
      </c>
      <c r="M604" t="s">
        <v>23</v>
      </c>
      <c r="N604">
        <v>54.36</v>
      </c>
      <c r="O604">
        <v>4.7619047620000003</v>
      </c>
      <c r="P604" s="12">
        <v>2.718</v>
      </c>
    </row>
    <row r="605" spans="1:16" x14ac:dyDescent="0.35">
      <c r="A605" t="s">
        <v>834</v>
      </c>
      <c r="B605" t="s">
        <v>42</v>
      </c>
      <c r="C605" t="s">
        <v>43</v>
      </c>
      <c r="D605" t="s">
        <v>27</v>
      </c>
      <c r="E605" t="s">
        <v>31</v>
      </c>
      <c r="F605" t="s">
        <v>22</v>
      </c>
      <c r="G605" s="15">
        <v>92.78</v>
      </c>
      <c r="H605">
        <v>1</v>
      </c>
      <c r="I605">
        <v>4.6390000000000002</v>
      </c>
      <c r="J605">
        <v>97.418999999999997</v>
      </c>
      <c r="K605" s="1">
        <v>43539</v>
      </c>
      <c r="L605" s="2">
        <v>0.4513888888888889</v>
      </c>
      <c r="M605" t="s">
        <v>33</v>
      </c>
      <c r="N605">
        <v>92.78</v>
      </c>
      <c r="O605">
        <v>4.7619047620000003</v>
      </c>
      <c r="P605" s="12">
        <v>4.6390000000000002</v>
      </c>
    </row>
    <row r="606" spans="1:16" x14ac:dyDescent="0.35">
      <c r="A606" t="s">
        <v>836</v>
      </c>
      <c r="B606" t="s">
        <v>42</v>
      </c>
      <c r="C606" t="s">
        <v>43</v>
      </c>
      <c r="D606" t="s">
        <v>27</v>
      </c>
      <c r="E606" t="s">
        <v>31</v>
      </c>
      <c r="F606" t="s">
        <v>36</v>
      </c>
      <c r="G606" s="15">
        <v>23.01</v>
      </c>
      <c r="H606">
        <v>6</v>
      </c>
      <c r="I606">
        <v>6.9029999999999996</v>
      </c>
      <c r="J606">
        <v>144.96299999999999</v>
      </c>
      <c r="K606" s="1">
        <v>43477</v>
      </c>
      <c r="L606" s="2">
        <v>0.69791666666666663</v>
      </c>
      <c r="M606" t="s">
        <v>23</v>
      </c>
      <c r="N606">
        <v>138.06</v>
      </c>
      <c r="O606">
        <v>4.7619047620000003</v>
      </c>
      <c r="P606" s="12">
        <v>6.9029999999999996</v>
      </c>
    </row>
    <row r="607" spans="1:16" x14ac:dyDescent="0.35">
      <c r="A607" t="s">
        <v>840</v>
      </c>
      <c r="B607" t="s">
        <v>42</v>
      </c>
      <c r="C607" t="s">
        <v>43</v>
      </c>
      <c r="D607" t="s">
        <v>20</v>
      </c>
      <c r="E607" t="s">
        <v>21</v>
      </c>
      <c r="F607" t="s">
        <v>28</v>
      </c>
      <c r="G607" s="15">
        <v>75.59</v>
      </c>
      <c r="H607">
        <v>9</v>
      </c>
      <c r="I607">
        <v>34.015500000000003</v>
      </c>
      <c r="J607">
        <v>714.32550000000003</v>
      </c>
      <c r="K607" s="1">
        <v>43519</v>
      </c>
      <c r="L607" s="2">
        <v>0.46666666666666662</v>
      </c>
      <c r="M607" t="s">
        <v>29</v>
      </c>
      <c r="N607">
        <v>680.31</v>
      </c>
      <c r="O607">
        <v>4.7619047620000003</v>
      </c>
      <c r="P607" s="12">
        <v>34.015500000000003</v>
      </c>
    </row>
    <row r="608" spans="1:16" x14ac:dyDescent="0.35">
      <c r="A608" t="s">
        <v>844</v>
      </c>
      <c r="B608" t="s">
        <v>42</v>
      </c>
      <c r="C608" t="s">
        <v>43</v>
      </c>
      <c r="D608" t="s">
        <v>27</v>
      </c>
      <c r="E608" t="s">
        <v>21</v>
      </c>
      <c r="F608" t="s">
        <v>22</v>
      </c>
      <c r="G608" s="15">
        <v>17.75</v>
      </c>
      <c r="H608">
        <v>1</v>
      </c>
      <c r="I608">
        <v>0.88749999999999996</v>
      </c>
      <c r="J608">
        <v>18.637499999999999</v>
      </c>
      <c r="K608" s="1">
        <v>43479</v>
      </c>
      <c r="L608" s="2">
        <v>0.44305555555555554</v>
      </c>
      <c r="M608" t="s">
        <v>29</v>
      </c>
      <c r="N608">
        <v>17.75</v>
      </c>
      <c r="O608">
        <v>4.7619047620000003</v>
      </c>
      <c r="P608" s="12">
        <v>0.88749999999999996</v>
      </c>
    </row>
    <row r="609" spans="1:16" x14ac:dyDescent="0.35">
      <c r="A609" t="s">
        <v>846</v>
      </c>
      <c r="B609" t="s">
        <v>42</v>
      </c>
      <c r="C609" t="s">
        <v>43</v>
      </c>
      <c r="D609" t="s">
        <v>27</v>
      </c>
      <c r="E609" t="s">
        <v>31</v>
      </c>
      <c r="F609" t="s">
        <v>22</v>
      </c>
      <c r="G609" s="15">
        <v>10.75</v>
      </c>
      <c r="H609">
        <v>8</v>
      </c>
      <c r="I609">
        <v>4.3</v>
      </c>
      <c r="J609">
        <v>90.3</v>
      </c>
      <c r="K609" s="1">
        <v>43539</v>
      </c>
      <c r="L609" s="2">
        <v>0.60972222222222217</v>
      </c>
      <c r="M609" t="s">
        <v>23</v>
      </c>
      <c r="N609">
        <v>86</v>
      </c>
      <c r="O609">
        <v>4.7619047620000003</v>
      </c>
      <c r="P609" s="12">
        <v>4.3</v>
      </c>
    </row>
    <row r="610" spans="1:16" x14ac:dyDescent="0.35">
      <c r="A610" t="s">
        <v>851</v>
      </c>
      <c r="B610" t="s">
        <v>42</v>
      </c>
      <c r="C610" t="s">
        <v>43</v>
      </c>
      <c r="D610" t="s">
        <v>27</v>
      </c>
      <c r="E610" t="s">
        <v>21</v>
      </c>
      <c r="F610" t="s">
        <v>44</v>
      </c>
      <c r="G610" s="15">
        <v>53.21</v>
      </c>
      <c r="H610">
        <v>8</v>
      </c>
      <c r="I610">
        <v>21.283999999999999</v>
      </c>
      <c r="J610">
        <v>446.964</v>
      </c>
      <c r="K610" s="1">
        <v>43538</v>
      </c>
      <c r="L610" s="2">
        <v>0.69791666666666663</v>
      </c>
      <c r="M610" t="s">
        <v>23</v>
      </c>
      <c r="N610">
        <v>425.68</v>
      </c>
      <c r="O610">
        <v>4.7619047620000003</v>
      </c>
      <c r="P610" s="12">
        <v>21.283999999999999</v>
      </c>
    </row>
    <row r="611" spans="1:16" x14ac:dyDescent="0.35">
      <c r="A611" t="s">
        <v>854</v>
      </c>
      <c r="B611" t="s">
        <v>42</v>
      </c>
      <c r="C611" t="s">
        <v>43</v>
      </c>
      <c r="D611" t="s">
        <v>20</v>
      </c>
      <c r="E611" t="s">
        <v>31</v>
      </c>
      <c r="F611" t="s">
        <v>22</v>
      </c>
      <c r="G611" s="15">
        <v>96.16</v>
      </c>
      <c r="H611">
        <v>4</v>
      </c>
      <c r="I611">
        <v>19.231999999999999</v>
      </c>
      <c r="J611">
        <v>403.87200000000001</v>
      </c>
      <c r="K611" s="1">
        <v>43492</v>
      </c>
      <c r="L611" s="2">
        <v>0.8354166666666667</v>
      </c>
      <c r="M611" t="s">
        <v>33</v>
      </c>
      <c r="N611">
        <v>384.64</v>
      </c>
      <c r="O611">
        <v>4.7619047620000003</v>
      </c>
      <c r="P611" s="12">
        <v>19.231999999999999</v>
      </c>
    </row>
    <row r="612" spans="1:16" x14ac:dyDescent="0.35">
      <c r="A612" t="s">
        <v>855</v>
      </c>
      <c r="B612" t="s">
        <v>42</v>
      </c>
      <c r="C612" t="s">
        <v>43</v>
      </c>
      <c r="D612" t="s">
        <v>20</v>
      </c>
      <c r="E612" t="s">
        <v>31</v>
      </c>
      <c r="F612" t="s">
        <v>44</v>
      </c>
      <c r="G612" s="15">
        <v>47.16</v>
      </c>
      <c r="H612">
        <v>5</v>
      </c>
      <c r="I612">
        <v>11.79</v>
      </c>
      <c r="J612">
        <v>247.59</v>
      </c>
      <c r="K612" s="1">
        <v>43499</v>
      </c>
      <c r="L612" s="2">
        <v>0.60763888888888895</v>
      </c>
      <c r="M612" t="s">
        <v>33</v>
      </c>
      <c r="N612">
        <v>235.8</v>
      </c>
      <c r="O612">
        <v>4.7619047620000003</v>
      </c>
      <c r="P612" s="12">
        <v>11.79</v>
      </c>
    </row>
    <row r="613" spans="1:16" x14ac:dyDescent="0.35">
      <c r="A613" t="s">
        <v>856</v>
      </c>
      <c r="B613" t="s">
        <v>42</v>
      </c>
      <c r="C613" t="s">
        <v>43</v>
      </c>
      <c r="D613" t="s">
        <v>27</v>
      </c>
      <c r="E613" t="s">
        <v>31</v>
      </c>
      <c r="F613" t="s">
        <v>28</v>
      </c>
      <c r="G613" s="15">
        <v>52.89</v>
      </c>
      <c r="H613">
        <v>4</v>
      </c>
      <c r="I613">
        <v>10.577999999999999</v>
      </c>
      <c r="J613">
        <v>222.13800000000001</v>
      </c>
      <c r="K613" s="1">
        <v>43549</v>
      </c>
      <c r="L613" s="2">
        <v>0.68888888888888899</v>
      </c>
      <c r="M613" t="s">
        <v>23</v>
      </c>
      <c r="N613">
        <v>211.56</v>
      </c>
      <c r="O613">
        <v>4.7619047620000003</v>
      </c>
      <c r="P613" s="12">
        <v>10.577999999999999</v>
      </c>
    </row>
    <row r="614" spans="1:16" x14ac:dyDescent="0.35">
      <c r="A614" t="s">
        <v>860</v>
      </c>
      <c r="B614" t="s">
        <v>42</v>
      </c>
      <c r="C614" t="s">
        <v>43</v>
      </c>
      <c r="D614" t="s">
        <v>20</v>
      </c>
      <c r="E614" t="s">
        <v>21</v>
      </c>
      <c r="F614" t="s">
        <v>36</v>
      </c>
      <c r="G614" s="15">
        <v>60.08</v>
      </c>
      <c r="H614">
        <v>7</v>
      </c>
      <c r="I614">
        <v>21.027999999999999</v>
      </c>
      <c r="J614">
        <v>441.58800000000002</v>
      </c>
      <c r="K614" s="1">
        <v>43510</v>
      </c>
      <c r="L614" s="2">
        <v>0.48333333333333334</v>
      </c>
      <c r="M614" t="s">
        <v>33</v>
      </c>
      <c r="N614">
        <v>420.56</v>
      </c>
      <c r="O614">
        <v>4.7619047620000003</v>
      </c>
      <c r="P614" s="12">
        <v>21.027999999999999</v>
      </c>
    </row>
    <row r="615" spans="1:16" x14ac:dyDescent="0.35">
      <c r="A615" t="s">
        <v>862</v>
      </c>
      <c r="B615" t="s">
        <v>42</v>
      </c>
      <c r="C615" t="s">
        <v>43</v>
      </c>
      <c r="D615" t="s">
        <v>20</v>
      </c>
      <c r="E615" t="s">
        <v>21</v>
      </c>
      <c r="F615" t="s">
        <v>22</v>
      </c>
      <c r="G615" s="15">
        <v>72.11</v>
      </c>
      <c r="H615">
        <v>9</v>
      </c>
      <c r="I615">
        <v>32.4495</v>
      </c>
      <c r="J615">
        <v>681.43949999999995</v>
      </c>
      <c r="K615" s="1">
        <v>43493</v>
      </c>
      <c r="L615" s="2">
        <v>0.57847222222222217</v>
      </c>
      <c r="M615" t="s">
        <v>33</v>
      </c>
      <c r="N615">
        <v>648.99</v>
      </c>
      <c r="O615">
        <v>4.7619047620000003</v>
      </c>
      <c r="P615" s="12">
        <v>32.4495</v>
      </c>
    </row>
    <row r="616" spans="1:16" x14ac:dyDescent="0.35">
      <c r="A616" t="s">
        <v>867</v>
      </c>
      <c r="B616" t="s">
        <v>42</v>
      </c>
      <c r="C616" t="s">
        <v>43</v>
      </c>
      <c r="D616" t="s">
        <v>27</v>
      </c>
      <c r="E616" t="s">
        <v>31</v>
      </c>
      <c r="F616" t="s">
        <v>22</v>
      </c>
      <c r="G616" s="15">
        <v>62.57</v>
      </c>
      <c r="H616">
        <v>4</v>
      </c>
      <c r="I616">
        <v>12.513999999999999</v>
      </c>
      <c r="J616">
        <v>262.79399999999998</v>
      </c>
      <c r="K616" s="1">
        <v>43521</v>
      </c>
      <c r="L616" s="2">
        <v>0.77569444444444446</v>
      </c>
      <c r="M616" t="s">
        <v>29</v>
      </c>
      <c r="N616">
        <v>250.28</v>
      </c>
      <c r="O616">
        <v>4.7619047620000003</v>
      </c>
      <c r="P616" s="12">
        <v>12.513999999999999</v>
      </c>
    </row>
    <row r="617" spans="1:16" x14ac:dyDescent="0.35">
      <c r="A617" t="s">
        <v>868</v>
      </c>
      <c r="B617" t="s">
        <v>42</v>
      </c>
      <c r="C617" t="s">
        <v>43</v>
      </c>
      <c r="D617" t="s">
        <v>20</v>
      </c>
      <c r="E617" t="s">
        <v>21</v>
      </c>
      <c r="F617" t="s">
        <v>36</v>
      </c>
      <c r="G617" s="15">
        <v>11.85</v>
      </c>
      <c r="H617">
        <v>8</v>
      </c>
      <c r="I617">
        <v>4.74</v>
      </c>
      <c r="J617">
        <v>99.54</v>
      </c>
      <c r="K617" s="1">
        <v>43474</v>
      </c>
      <c r="L617" s="2">
        <v>0.69027777777777777</v>
      </c>
      <c r="M617" t="s">
        <v>29</v>
      </c>
      <c r="N617">
        <v>94.8</v>
      </c>
      <c r="O617">
        <v>4.7619047620000003</v>
      </c>
      <c r="P617" s="12">
        <v>4.74</v>
      </c>
    </row>
    <row r="618" spans="1:16" x14ac:dyDescent="0.35">
      <c r="A618" t="s">
        <v>870</v>
      </c>
      <c r="B618" t="s">
        <v>42</v>
      </c>
      <c r="C618" t="s">
        <v>43</v>
      </c>
      <c r="D618" t="s">
        <v>20</v>
      </c>
      <c r="E618" t="s">
        <v>21</v>
      </c>
      <c r="F618" t="s">
        <v>32</v>
      </c>
      <c r="G618" s="15">
        <v>40.729999999999997</v>
      </c>
      <c r="H618">
        <v>7</v>
      </c>
      <c r="I618">
        <v>14.2555</v>
      </c>
      <c r="J618">
        <v>299.3655</v>
      </c>
      <c r="K618" s="1">
        <v>43536</v>
      </c>
      <c r="L618" s="2">
        <v>0.45902777777777781</v>
      </c>
      <c r="M618" t="s">
        <v>23</v>
      </c>
      <c r="N618">
        <v>285.11</v>
      </c>
      <c r="O618">
        <v>4.7619047620000003</v>
      </c>
      <c r="P618" s="12">
        <v>14.2555</v>
      </c>
    </row>
    <row r="619" spans="1:16" x14ac:dyDescent="0.35">
      <c r="A619" t="s">
        <v>873</v>
      </c>
      <c r="B619" t="s">
        <v>42</v>
      </c>
      <c r="C619" t="s">
        <v>43</v>
      </c>
      <c r="D619" t="s">
        <v>27</v>
      </c>
      <c r="E619" t="s">
        <v>31</v>
      </c>
      <c r="F619" t="s">
        <v>36</v>
      </c>
      <c r="G619" s="15">
        <v>44.63</v>
      </c>
      <c r="H619">
        <v>6</v>
      </c>
      <c r="I619">
        <v>13.388999999999999</v>
      </c>
      <c r="J619">
        <v>281.16899999999998</v>
      </c>
      <c r="K619" s="1">
        <v>43467</v>
      </c>
      <c r="L619" s="2">
        <v>0.83888888888888891</v>
      </c>
      <c r="M619" t="s">
        <v>33</v>
      </c>
      <c r="N619">
        <v>267.77999999999997</v>
      </c>
      <c r="O619">
        <v>4.7619047620000003</v>
      </c>
      <c r="P619" s="12">
        <v>13.388999999999999</v>
      </c>
    </row>
    <row r="620" spans="1:16" x14ac:dyDescent="0.35">
      <c r="A620" t="s">
        <v>877</v>
      </c>
      <c r="B620" t="s">
        <v>42</v>
      </c>
      <c r="C620" t="s">
        <v>43</v>
      </c>
      <c r="D620" t="s">
        <v>27</v>
      </c>
      <c r="E620" t="s">
        <v>31</v>
      </c>
      <c r="F620" t="s">
        <v>28</v>
      </c>
      <c r="G620" s="15">
        <v>60.3</v>
      </c>
      <c r="H620">
        <v>1</v>
      </c>
      <c r="I620">
        <v>3.0150000000000001</v>
      </c>
      <c r="J620">
        <v>63.314999999999998</v>
      </c>
      <c r="K620" s="1">
        <v>43524</v>
      </c>
      <c r="L620" s="2">
        <v>0.73472222222222217</v>
      </c>
      <c r="M620" t="s">
        <v>29</v>
      </c>
      <c r="N620">
        <v>60.3</v>
      </c>
      <c r="O620">
        <v>4.7619047620000003</v>
      </c>
      <c r="P620" s="12">
        <v>3.0150000000000001</v>
      </c>
    </row>
    <row r="621" spans="1:16" x14ac:dyDescent="0.35">
      <c r="A621" t="s">
        <v>889</v>
      </c>
      <c r="B621" t="s">
        <v>42</v>
      </c>
      <c r="C621" t="s">
        <v>43</v>
      </c>
      <c r="D621" t="s">
        <v>27</v>
      </c>
      <c r="E621" t="s">
        <v>21</v>
      </c>
      <c r="F621" t="s">
        <v>28</v>
      </c>
      <c r="G621" s="15">
        <v>52.79</v>
      </c>
      <c r="H621">
        <v>10</v>
      </c>
      <c r="I621">
        <v>26.395</v>
      </c>
      <c r="J621">
        <v>554.29499999999996</v>
      </c>
      <c r="K621" s="1">
        <v>43521</v>
      </c>
      <c r="L621" s="2">
        <v>0.49861111111111112</v>
      </c>
      <c r="M621" t="s">
        <v>23</v>
      </c>
      <c r="N621">
        <v>527.9</v>
      </c>
      <c r="O621">
        <v>4.7619047620000003</v>
      </c>
      <c r="P621" s="12">
        <v>26.395</v>
      </c>
    </row>
    <row r="622" spans="1:16" x14ac:dyDescent="0.35">
      <c r="A622" t="s">
        <v>891</v>
      </c>
      <c r="B622" t="s">
        <v>42</v>
      </c>
      <c r="C622" t="s">
        <v>43</v>
      </c>
      <c r="D622" t="s">
        <v>27</v>
      </c>
      <c r="E622" t="s">
        <v>21</v>
      </c>
      <c r="F622" t="s">
        <v>46</v>
      </c>
      <c r="G622" s="15">
        <v>36.51</v>
      </c>
      <c r="H622">
        <v>9</v>
      </c>
      <c r="I622">
        <v>16.429500000000001</v>
      </c>
      <c r="J622">
        <v>345.01949999999999</v>
      </c>
      <c r="K622" s="1">
        <v>43512</v>
      </c>
      <c r="L622" s="2">
        <v>0.45277777777777778</v>
      </c>
      <c r="M622" t="s">
        <v>29</v>
      </c>
      <c r="N622">
        <v>328.59</v>
      </c>
      <c r="O622">
        <v>4.7619047620000003</v>
      </c>
      <c r="P622" s="12">
        <v>16.429500000000001</v>
      </c>
    </row>
    <row r="623" spans="1:16" x14ac:dyDescent="0.35">
      <c r="A623" t="s">
        <v>892</v>
      </c>
      <c r="B623" t="s">
        <v>42</v>
      </c>
      <c r="C623" t="s">
        <v>43</v>
      </c>
      <c r="D623" t="s">
        <v>27</v>
      </c>
      <c r="E623" t="s">
        <v>31</v>
      </c>
      <c r="F623" t="s">
        <v>44</v>
      </c>
      <c r="G623" s="15">
        <v>21.12</v>
      </c>
      <c r="H623">
        <v>8</v>
      </c>
      <c r="I623">
        <v>8.4480000000000004</v>
      </c>
      <c r="J623">
        <v>177.40799999999999</v>
      </c>
      <c r="K623" s="1">
        <v>43466</v>
      </c>
      <c r="L623" s="2">
        <v>0.81319444444444444</v>
      </c>
      <c r="M623" t="s">
        <v>29</v>
      </c>
      <c r="N623">
        <v>168.96</v>
      </c>
      <c r="O623">
        <v>4.7619047620000003</v>
      </c>
      <c r="P623" s="12">
        <v>8.4480000000000004</v>
      </c>
    </row>
    <row r="624" spans="1:16" x14ac:dyDescent="0.35">
      <c r="A624" t="s">
        <v>894</v>
      </c>
      <c r="B624" t="s">
        <v>42</v>
      </c>
      <c r="C624" t="s">
        <v>43</v>
      </c>
      <c r="D624" t="s">
        <v>27</v>
      </c>
      <c r="E624" t="s">
        <v>31</v>
      </c>
      <c r="F624" t="s">
        <v>22</v>
      </c>
      <c r="G624" s="15">
        <v>57.59</v>
      </c>
      <c r="H624">
        <v>6</v>
      </c>
      <c r="I624">
        <v>17.277000000000001</v>
      </c>
      <c r="J624">
        <v>362.81700000000001</v>
      </c>
      <c r="K624" s="1">
        <v>43511</v>
      </c>
      <c r="L624" s="2">
        <v>0.57708333333333328</v>
      </c>
      <c r="M624" t="s">
        <v>29</v>
      </c>
      <c r="N624">
        <v>345.54</v>
      </c>
      <c r="O624">
        <v>4.7619047620000003</v>
      </c>
      <c r="P624" s="12">
        <v>17.277000000000001</v>
      </c>
    </row>
    <row r="625" spans="1:16" x14ac:dyDescent="0.35">
      <c r="A625" t="s">
        <v>898</v>
      </c>
      <c r="B625" t="s">
        <v>42</v>
      </c>
      <c r="C625" t="s">
        <v>43</v>
      </c>
      <c r="D625" t="s">
        <v>27</v>
      </c>
      <c r="E625" t="s">
        <v>21</v>
      </c>
      <c r="F625" t="s">
        <v>32</v>
      </c>
      <c r="G625" s="15">
        <v>11.28</v>
      </c>
      <c r="H625">
        <v>9</v>
      </c>
      <c r="I625">
        <v>5.0759999999999996</v>
      </c>
      <c r="J625">
        <v>106.596</v>
      </c>
      <c r="K625" s="1">
        <v>43541</v>
      </c>
      <c r="L625" s="2">
        <v>0.49652777777777773</v>
      </c>
      <c r="M625" t="s">
        <v>33</v>
      </c>
      <c r="N625">
        <v>101.52</v>
      </c>
      <c r="O625">
        <v>4.7619047620000003</v>
      </c>
      <c r="P625" s="12">
        <v>5.0759999999999996</v>
      </c>
    </row>
    <row r="626" spans="1:16" x14ac:dyDescent="0.35">
      <c r="A626" t="s">
        <v>899</v>
      </c>
      <c r="B626" t="s">
        <v>42</v>
      </c>
      <c r="C626" t="s">
        <v>43</v>
      </c>
      <c r="D626" t="s">
        <v>27</v>
      </c>
      <c r="E626" t="s">
        <v>21</v>
      </c>
      <c r="F626" t="s">
        <v>32</v>
      </c>
      <c r="G626" s="15">
        <v>51.07</v>
      </c>
      <c r="H626">
        <v>7</v>
      </c>
      <c r="I626">
        <v>17.874500000000001</v>
      </c>
      <c r="J626">
        <v>375.36450000000002</v>
      </c>
      <c r="K626" s="1">
        <v>43477</v>
      </c>
      <c r="L626" s="2">
        <v>0.48749999999999999</v>
      </c>
      <c r="M626" t="s">
        <v>29</v>
      </c>
      <c r="N626">
        <v>357.49</v>
      </c>
      <c r="O626">
        <v>4.7619047620000003</v>
      </c>
      <c r="P626" s="12">
        <v>17.874500000000001</v>
      </c>
    </row>
    <row r="627" spans="1:16" x14ac:dyDescent="0.35">
      <c r="A627" t="s">
        <v>902</v>
      </c>
      <c r="B627" t="s">
        <v>42</v>
      </c>
      <c r="C627" t="s">
        <v>43</v>
      </c>
      <c r="D627" t="s">
        <v>20</v>
      </c>
      <c r="E627" t="s">
        <v>31</v>
      </c>
      <c r="F627" t="s">
        <v>36</v>
      </c>
      <c r="G627" s="15">
        <v>90.53</v>
      </c>
      <c r="H627">
        <v>8</v>
      </c>
      <c r="I627">
        <v>36.212000000000003</v>
      </c>
      <c r="J627">
        <v>760.452</v>
      </c>
      <c r="K627" s="1">
        <v>43539</v>
      </c>
      <c r="L627" s="2">
        <v>0.6166666666666667</v>
      </c>
      <c r="M627" t="s">
        <v>33</v>
      </c>
      <c r="N627">
        <v>724.24</v>
      </c>
      <c r="O627">
        <v>4.7619047620000003</v>
      </c>
      <c r="P627" s="12">
        <v>36.212000000000003</v>
      </c>
    </row>
    <row r="628" spans="1:16" x14ac:dyDescent="0.35">
      <c r="A628" t="s">
        <v>908</v>
      </c>
      <c r="B628" t="s">
        <v>42</v>
      </c>
      <c r="C628" t="s">
        <v>43</v>
      </c>
      <c r="D628" t="s">
        <v>20</v>
      </c>
      <c r="E628" t="s">
        <v>21</v>
      </c>
      <c r="F628" t="s">
        <v>28</v>
      </c>
      <c r="G628" s="15">
        <v>21.43</v>
      </c>
      <c r="H628">
        <v>10</v>
      </c>
      <c r="I628">
        <v>10.715</v>
      </c>
      <c r="J628">
        <v>225.01499999999999</v>
      </c>
      <c r="K628" s="1">
        <v>43493</v>
      </c>
      <c r="L628" s="2">
        <v>0.49374999999999997</v>
      </c>
      <c r="M628" t="s">
        <v>29</v>
      </c>
      <c r="N628">
        <v>214.3</v>
      </c>
      <c r="O628">
        <v>4.7619047620000003</v>
      </c>
      <c r="P628" s="12">
        <v>10.715</v>
      </c>
    </row>
    <row r="629" spans="1:16" x14ac:dyDescent="0.35">
      <c r="A629" t="s">
        <v>913</v>
      </c>
      <c r="B629" t="s">
        <v>42</v>
      </c>
      <c r="C629" t="s">
        <v>43</v>
      </c>
      <c r="D629" t="s">
        <v>20</v>
      </c>
      <c r="E629" t="s">
        <v>31</v>
      </c>
      <c r="F629" t="s">
        <v>28</v>
      </c>
      <c r="G629" s="15">
        <v>39.75</v>
      </c>
      <c r="H629">
        <v>1</v>
      </c>
      <c r="I629">
        <v>1.9875</v>
      </c>
      <c r="J629">
        <v>41.737499999999997</v>
      </c>
      <c r="K629" s="1">
        <v>43521</v>
      </c>
      <c r="L629" s="2">
        <v>0.84652777777777777</v>
      </c>
      <c r="M629" t="s">
        <v>29</v>
      </c>
      <c r="N629">
        <v>39.75</v>
      </c>
      <c r="O629">
        <v>4.7619047620000003</v>
      </c>
      <c r="P629" s="12">
        <v>1.9875</v>
      </c>
    </row>
    <row r="630" spans="1:16" x14ac:dyDescent="0.35">
      <c r="A630" t="s">
        <v>915</v>
      </c>
      <c r="B630" t="s">
        <v>42</v>
      </c>
      <c r="C630" t="s">
        <v>43</v>
      </c>
      <c r="D630" t="s">
        <v>20</v>
      </c>
      <c r="E630" t="s">
        <v>21</v>
      </c>
      <c r="F630" t="s">
        <v>28</v>
      </c>
      <c r="G630" s="15">
        <v>12.1</v>
      </c>
      <c r="H630">
        <v>8</v>
      </c>
      <c r="I630">
        <v>4.84</v>
      </c>
      <c r="J630">
        <v>101.64</v>
      </c>
      <c r="K630" s="1">
        <v>43484</v>
      </c>
      <c r="L630" s="2">
        <v>0.4284722222222222</v>
      </c>
      <c r="M630" t="s">
        <v>23</v>
      </c>
      <c r="N630">
        <v>96.8</v>
      </c>
      <c r="O630">
        <v>4.7619047620000003</v>
      </c>
      <c r="P630" s="12">
        <v>4.84</v>
      </c>
    </row>
    <row r="631" spans="1:16" x14ac:dyDescent="0.35">
      <c r="A631" t="s">
        <v>916</v>
      </c>
      <c r="B631" t="s">
        <v>42</v>
      </c>
      <c r="C631" t="s">
        <v>43</v>
      </c>
      <c r="D631" t="s">
        <v>20</v>
      </c>
      <c r="E631" t="s">
        <v>21</v>
      </c>
      <c r="F631" t="s">
        <v>44</v>
      </c>
      <c r="G631" s="15">
        <v>33.21</v>
      </c>
      <c r="H631">
        <v>10</v>
      </c>
      <c r="I631">
        <v>16.605</v>
      </c>
      <c r="J631">
        <v>348.70499999999998</v>
      </c>
      <c r="K631" s="1">
        <v>43473</v>
      </c>
      <c r="L631" s="2">
        <v>0.60069444444444442</v>
      </c>
      <c r="M631" t="s">
        <v>23</v>
      </c>
      <c r="N631">
        <v>332.1</v>
      </c>
      <c r="O631">
        <v>4.7619047620000003</v>
      </c>
      <c r="P631" s="12">
        <v>16.605</v>
      </c>
    </row>
    <row r="632" spans="1:16" x14ac:dyDescent="0.35">
      <c r="A632" t="s">
        <v>918</v>
      </c>
      <c r="B632" t="s">
        <v>42</v>
      </c>
      <c r="C632" t="s">
        <v>43</v>
      </c>
      <c r="D632" t="s">
        <v>20</v>
      </c>
      <c r="E632" t="s">
        <v>31</v>
      </c>
      <c r="F632" t="s">
        <v>36</v>
      </c>
      <c r="G632" s="15">
        <v>31.99</v>
      </c>
      <c r="H632">
        <v>10</v>
      </c>
      <c r="I632">
        <v>15.994999999999999</v>
      </c>
      <c r="J632">
        <v>335.89499999999998</v>
      </c>
      <c r="K632" s="1">
        <v>43516</v>
      </c>
      <c r="L632" s="2">
        <v>0.63750000000000007</v>
      </c>
      <c r="M632" t="s">
        <v>33</v>
      </c>
      <c r="N632">
        <v>319.89999999999998</v>
      </c>
      <c r="O632">
        <v>4.7619047620000003</v>
      </c>
      <c r="P632" s="12">
        <v>15.994999999999999</v>
      </c>
    </row>
    <row r="633" spans="1:16" x14ac:dyDescent="0.35">
      <c r="A633" t="s">
        <v>927</v>
      </c>
      <c r="B633" t="s">
        <v>42</v>
      </c>
      <c r="C633" t="s">
        <v>43</v>
      </c>
      <c r="D633" t="s">
        <v>27</v>
      </c>
      <c r="E633" t="s">
        <v>21</v>
      </c>
      <c r="F633" t="s">
        <v>28</v>
      </c>
      <c r="G633" s="15">
        <v>57.91</v>
      </c>
      <c r="H633">
        <v>8</v>
      </c>
      <c r="I633">
        <v>23.164000000000001</v>
      </c>
      <c r="J633">
        <v>486.44400000000002</v>
      </c>
      <c r="K633" s="1">
        <v>43503</v>
      </c>
      <c r="L633" s="2">
        <v>0.62916666666666665</v>
      </c>
      <c r="M633" t="s">
        <v>29</v>
      </c>
      <c r="N633">
        <v>463.28</v>
      </c>
      <c r="O633">
        <v>4.7619047620000003</v>
      </c>
      <c r="P633" s="12">
        <v>23.164000000000001</v>
      </c>
    </row>
    <row r="634" spans="1:16" x14ac:dyDescent="0.35">
      <c r="A634" t="s">
        <v>929</v>
      </c>
      <c r="B634" t="s">
        <v>42</v>
      </c>
      <c r="C634" t="s">
        <v>43</v>
      </c>
      <c r="D634" t="s">
        <v>27</v>
      </c>
      <c r="E634" t="s">
        <v>31</v>
      </c>
      <c r="F634" t="s">
        <v>28</v>
      </c>
      <c r="G634" s="15">
        <v>28.38</v>
      </c>
      <c r="H634">
        <v>5</v>
      </c>
      <c r="I634">
        <v>7.0949999999999998</v>
      </c>
      <c r="J634">
        <v>148.995</v>
      </c>
      <c r="K634" s="1">
        <v>43530</v>
      </c>
      <c r="L634" s="2">
        <v>0.87291666666666667</v>
      </c>
      <c r="M634" t="s">
        <v>29</v>
      </c>
      <c r="N634">
        <v>141.9</v>
      </c>
      <c r="O634">
        <v>4.7619047620000003</v>
      </c>
      <c r="P634" s="12">
        <v>7.0949999999999998</v>
      </c>
    </row>
    <row r="635" spans="1:16" x14ac:dyDescent="0.35">
      <c r="A635" t="s">
        <v>930</v>
      </c>
      <c r="B635" t="s">
        <v>42</v>
      </c>
      <c r="C635" t="s">
        <v>43</v>
      </c>
      <c r="D635" t="s">
        <v>20</v>
      </c>
      <c r="E635" t="s">
        <v>31</v>
      </c>
      <c r="F635" t="s">
        <v>28</v>
      </c>
      <c r="G635" s="15">
        <v>50.45</v>
      </c>
      <c r="H635">
        <v>6</v>
      </c>
      <c r="I635">
        <v>15.135</v>
      </c>
      <c r="J635">
        <v>317.83499999999998</v>
      </c>
      <c r="K635" s="1">
        <v>43502</v>
      </c>
      <c r="L635" s="2">
        <v>0.63611111111111118</v>
      </c>
      <c r="M635" t="s">
        <v>33</v>
      </c>
      <c r="N635">
        <v>302.7</v>
      </c>
      <c r="O635">
        <v>4.7619047620000003</v>
      </c>
      <c r="P635" s="12">
        <v>15.135</v>
      </c>
    </row>
    <row r="636" spans="1:16" x14ac:dyDescent="0.35">
      <c r="A636" t="s">
        <v>931</v>
      </c>
      <c r="B636" t="s">
        <v>42</v>
      </c>
      <c r="C636" t="s">
        <v>43</v>
      </c>
      <c r="D636" t="s">
        <v>27</v>
      </c>
      <c r="E636" t="s">
        <v>31</v>
      </c>
      <c r="F636" t="s">
        <v>22</v>
      </c>
      <c r="G636" s="15">
        <v>99.16</v>
      </c>
      <c r="H636">
        <v>8</v>
      </c>
      <c r="I636">
        <v>39.664000000000001</v>
      </c>
      <c r="J636">
        <v>832.94399999999996</v>
      </c>
      <c r="K636" s="1">
        <v>43493</v>
      </c>
      <c r="L636" s="2">
        <v>0.74097222222222225</v>
      </c>
      <c r="M636" t="s">
        <v>33</v>
      </c>
      <c r="N636">
        <v>793.28</v>
      </c>
      <c r="O636">
        <v>4.7619047620000003</v>
      </c>
      <c r="P636" s="12">
        <v>39.664000000000001</v>
      </c>
    </row>
    <row r="637" spans="1:16" x14ac:dyDescent="0.35">
      <c r="A637" t="s">
        <v>937</v>
      </c>
      <c r="B637" t="s">
        <v>42</v>
      </c>
      <c r="C637" t="s">
        <v>43</v>
      </c>
      <c r="D637" t="s">
        <v>27</v>
      </c>
      <c r="E637" t="s">
        <v>31</v>
      </c>
      <c r="F637" t="s">
        <v>32</v>
      </c>
      <c r="G637" s="15">
        <v>45.97</v>
      </c>
      <c r="H637">
        <v>4</v>
      </c>
      <c r="I637">
        <v>9.1940000000000008</v>
      </c>
      <c r="J637">
        <v>193.07400000000001</v>
      </c>
      <c r="K637" s="1">
        <v>43505</v>
      </c>
      <c r="L637" s="2">
        <v>0.50138888888888888</v>
      </c>
      <c r="M637" t="s">
        <v>23</v>
      </c>
      <c r="N637">
        <v>183.88</v>
      </c>
      <c r="O637">
        <v>4.7619047620000003</v>
      </c>
      <c r="P637" s="12">
        <v>9.1940000000000008</v>
      </c>
    </row>
    <row r="638" spans="1:16" x14ac:dyDescent="0.35">
      <c r="A638" t="s">
        <v>943</v>
      </c>
      <c r="B638" t="s">
        <v>42</v>
      </c>
      <c r="C638" t="s">
        <v>43</v>
      </c>
      <c r="D638" t="s">
        <v>27</v>
      </c>
      <c r="E638" t="s">
        <v>21</v>
      </c>
      <c r="F638" t="s">
        <v>22</v>
      </c>
      <c r="G638" s="15">
        <v>82.88</v>
      </c>
      <c r="H638">
        <v>5</v>
      </c>
      <c r="I638">
        <v>20.72</v>
      </c>
      <c r="J638">
        <v>435.12</v>
      </c>
      <c r="K638" s="1">
        <v>43548</v>
      </c>
      <c r="L638" s="2">
        <v>0.58888888888888891</v>
      </c>
      <c r="M638" t="s">
        <v>33</v>
      </c>
      <c r="N638">
        <v>414.4</v>
      </c>
      <c r="O638">
        <v>4.7619047620000003</v>
      </c>
      <c r="P638" s="12">
        <v>20.72</v>
      </c>
    </row>
    <row r="639" spans="1:16" x14ac:dyDescent="0.35">
      <c r="A639" t="s">
        <v>945</v>
      </c>
      <c r="B639" t="s">
        <v>42</v>
      </c>
      <c r="C639" t="s">
        <v>43</v>
      </c>
      <c r="D639" t="s">
        <v>27</v>
      </c>
      <c r="E639" t="s">
        <v>21</v>
      </c>
      <c r="F639" t="s">
        <v>32</v>
      </c>
      <c r="G639" s="15">
        <v>49.01</v>
      </c>
      <c r="H639">
        <v>10</v>
      </c>
      <c r="I639">
        <v>24.504999999999999</v>
      </c>
      <c r="J639">
        <v>514.60500000000002</v>
      </c>
      <c r="K639" s="1">
        <v>43492</v>
      </c>
      <c r="L639" s="2">
        <v>0.44722222222222219</v>
      </c>
      <c r="M639" t="s">
        <v>33</v>
      </c>
      <c r="N639">
        <v>490.1</v>
      </c>
      <c r="O639">
        <v>4.7619047620000003</v>
      </c>
      <c r="P639" s="12">
        <v>24.504999999999999</v>
      </c>
    </row>
    <row r="640" spans="1:16" x14ac:dyDescent="0.35">
      <c r="A640" t="s">
        <v>946</v>
      </c>
      <c r="B640" t="s">
        <v>42</v>
      </c>
      <c r="C640" t="s">
        <v>43</v>
      </c>
      <c r="D640" t="s">
        <v>20</v>
      </c>
      <c r="E640" t="s">
        <v>21</v>
      </c>
      <c r="F640" t="s">
        <v>44</v>
      </c>
      <c r="G640" s="15">
        <v>29.15</v>
      </c>
      <c r="H640">
        <v>3</v>
      </c>
      <c r="I640">
        <v>4.3724999999999996</v>
      </c>
      <c r="J640">
        <v>91.822500000000005</v>
      </c>
      <c r="K640" s="1">
        <v>43551</v>
      </c>
      <c r="L640" s="2">
        <v>0.8534722222222223</v>
      </c>
      <c r="M640" t="s">
        <v>33</v>
      </c>
      <c r="N640">
        <v>87.45</v>
      </c>
      <c r="O640">
        <v>4.7619047620000003</v>
      </c>
      <c r="P640" s="12">
        <v>4.3724999999999996</v>
      </c>
    </row>
    <row r="641" spans="1:16" x14ac:dyDescent="0.35">
      <c r="A641" t="s">
        <v>954</v>
      </c>
      <c r="B641" t="s">
        <v>42</v>
      </c>
      <c r="C641" t="s">
        <v>43</v>
      </c>
      <c r="D641" t="s">
        <v>27</v>
      </c>
      <c r="E641" t="s">
        <v>31</v>
      </c>
      <c r="F641" t="s">
        <v>32</v>
      </c>
      <c r="G641" s="15">
        <v>68.97</v>
      </c>
      <c r="H641">
        <v>3</v>
      </c>
      <c r="I641">
        <v>10.345499999999999</v>
      </c>
      <c r="J641">
        <v>217.25550000000001</v>
      </c>
      <c r="K641" s="1">
        <v>43518</v>
      </c>
      <c r="L641" s="2">
        <v>0.47638888888888892</v>
      </c>
      <c r="M641" t="s">
        <v>23</v>
      </c>
      <c r="N641">
        <v>206.91</v>
      </c>
      <c r="O641">
        <v>4.7619047620000003</v>
      </c>
      <c r="P641" s="12">
        <v>10.345499999999999</v>
      </c>
    </row>
    <row r="642" spans="1:16" x14ac:dyDescent="0.35">
      <c r="A642" t="s">
        <v>955</v>
      </c>
      <c r="B642" t="s">
        <v>42</v>
      </c>
      <c r="C642" t="s">
        <v>43</v>
      </c>
      <c r="D642" t="s">
        <v>20</v>
      </c>
      <c r="E642" t="s">
        <v>21</v>
      </c>
      <c r="F642" t="s">
        <v>28</v>
      </c>
      <c r="G642" s="15">
        <v>26.26</v>
      </c>
      <c r="H642">
        <v>3</v>
      </c>
      <c r="I642">
        <v>3.9390000000000001</v>
      </c>
      <c r="J642">
        <v>82.718999999999994</v>
      </c>
      <c r="K642" s="1">
        <v>43526</v>
      </c>
      <c r="L642" s="2">
        <v>0.52500000000000002</v>
      </c>
      <c r="M642" t="s">
        <v>23</v>
      </c>
      <c r="N642">
        <v>78.78</v>
      </c>
      <c r="O642">
        <v>4.7619047620000003</v>
      </c>
      <c r="P642" s="12">
        <v>3.9390000000000001</v>
      </c>
    </row>
    <row r="643" spans="1:16" x14ac:dyDescent="0.35">
      <c r="A643" t="s">
        <v>957</v>
      </c>
      <c r="B643" t="s">
        <v>42</v>
      </c>
      <c r="C643" t="s">
        <v>43</v>
      </c>
      <c r="D643" t="s">
        <v>27</v>
      </c>
      <c r="E643" t="s">
        <v>21</v>
      </c>
      <c r="F643" t="s">
        <v>32</v>
      </c>
      <c r="G643" s="15">
        <v>16.37</v>
      </c>
      <c r="H643">
        <v>6</v>
      </c>
      <c r="I643">
        <v>4.9109999999999996</v>
      </c>
      <c r="J643">
        <v>103.131</v>
      </c>
      <c r="K643" s="1">
        <v>43504</v>
      </c>
      <c r="L643" s="2">
        <v>0.45694444444444443</v>
      </c>
      <c r="M643" t="s">
        <v>29</v>
      </c>
      <c r="N643">
        <v>98.22</v>
      </c>
      <c r="O643">
        <v>4.7619047620000003</v>
      </c>
      <c r="P643" s="12">
        <v>4.9109999999999996</v>
      </c>
    </row>
    <row r="644" spans="1:16" x14ac:dyDescent="0.35">
      <c r="A644" t="s">
        <v>961</v>
      </c>
      <c r="B644" t="s">
        <v>42</v>
      </c>
      <c r="C644" t="s">
        <v>43</v>
      </c>
      <c r="D644" t="s">
        <v>27</v>
      </c>
      <c r="E644" t="s">
        <v>21</v>
      </c>
      <c r="F644" t="s">
        <v>28</v>
      </c>
      <c r="G644" s="15">
        <v>13.78</v>
      </c>
      <c r="H644">
        <v>4</v>
      </c>
      <c r="I644">
        <v>2.7559999999999998</v>
      </c>
      <c r="J644">
        <v>57.875999999999998</v>
      </c>
      <c r="K644" s="1">
        <v>43475</v>
      </c>
      <c r="L644" s="2">
        <v>0.46527777777777773</v>
      </c>
      <c r="M644" t="s">
        <v>23</v>
      </c>
      <c r="N644">
        <v>55.12</v>
      </c>
      <c r="O644">
        <v>4.7619047620000003</v>
      </c>
      <c r="P644" s="12">
        <v>2.7559999999999998</v>
      </c>
    </row>
    <row r="645" spans="1:16" x14ac:dyDescent="0.35">
      <c r="A645" t="s">
        <v>962</v>
      </c>
      <c r="B645" t="s">
        <v>42</v>
      </c>
      <c r="C645" t="s">
        <v>43</v>
      </c>
      <c r="D645" t="s">
        <v>20</v>
      </c>
      <c r="E645" t="s">
        <v>31</v>
      </c>
      <c r="F645" t="s">
        <v>36</v>
      </c>
      <c r="G645" s="15">
        <v>88.31</v>
      </c>
      <c r="H645">
        <v>1</v>
      </c>
      <c r="I645">
        <v>4.4154999999999998</v>
      </c>
      <c r="J645">
        <v>92.725499999999997</v>
      </c>
      <c r="K645" s="1">
        <v>43511</v>
      </c>
      <c r="L645" s="2">
        <v>0.73472222222222217</v>
      </c>
      <c r="M645" t="s">
        <v>33</v>
      </c>
      <c r="N645">
        <v>88.31</v>
      </c>
      <c r="O645">
        <v>4.7619047620000003</v>
      </c>
      <c r="P645" s="12">
        <v>4.4154999999999998</v>
      </c>
    </row>
    <row r="646" spans="1:16" x14ac:dyDescent="0.35">
      <c r="A646" t="s">
        <v>964</v>
      </c>
      <c r="B646" t="s">
        <v>42</v>
      </c>
      <c r="C646" t="s">
        <v>43</v>
      </c>
      <c r="D646" t="s">
        <v>27</v>
      </c>
      <c r="E646" t="s">
        <v>21</v>
      </c>
      <c r="F646" t="s">
        <v>28</v>
      </c>
      <c r="G646" s="15">
        <v>88.25</v>
      </c>
      <c r="H646">
        <v>9</v>
      </c>
      <c r="I646">
        <v>39.712499999999999</v>
      </c>
      <c r="J646">
        <v>833.96249999999998</v>
      </c>
      <c r="K646" s="1">
        <v>43511</v>
      </c>
      <c r="L646" s="2">
        <v>0.86875000000000002</v>
      </c>
      <c r="M646" t="s">
        <v>33</v>
      </c>
      <c r="N646">
        <v>794.25</v>
      </c>
      <c r="O646">
        <v>4.7619047620000003</v>
      </c>
      <c r="P646" s="12">
        <v>39.712499999999999</v>
      </c>
    </row>
    <row r="647" spans="1:16" x14ac:dyDescent="0.35">
      <c r="A647" t="s">
        <v>965</v>
      </c>
      <c r="B647" t="s">
        <v>42</v>
      </c>
      <c r="C647" t="s">
        <v>43</v>
      </c>
      <c r="D647" t="s">
        <v>27</v>
      </c>
      <c r="E647" t="s">
        <v>31</v>
      </c>
      <c r="F647" t="s">
        <v>36</v>
      </c>
      <c r="G647" s="15">
        <v>25.31</v>
      </c>
      <c r="H647">
        <v>2</v>
      </c>
      <c r="I647">
        <v>2.5310000000000001</v>
      </c>
      <c r="J647">
        <v>53.151000000000003</v>
      </c>
      <c r="K647" s="1">
        <v>43526</v>
      </c>
      <c r="L647" s="2">
        <v>0.80972222222222223</v>
      </c>
      <c r="M647" t="s">
        <v>23</v>
      </c>
      <c r="N647">
        <v>50.62</v>
      </c>
      <c r="O647">
        <v>4.7619047620000003</v>
      </c>
      <c r="P647" s="12">
        <v>2.5310000000000001</v>
      </c>
    </row>
    <row r="648" spans="1:16" x14ac:dyDescent="0.35">
      <c r="A648" t="s">
        <v>966</v>
      </c>
      <c r="B648" t="s">
        <v>42</v>
      </c>
      <c r="C648" t="s">
        <v>43</v>
      </c>
      <c r="D648" t="s">
        <v>27</v>
      </c>
      <c r="E648" t="s">
        <v>31</v>
      </c>
      <c r="F648" t="s">
        <v>32</v>
      </c>
      <c r="G648" s="15">
        <v>99.92</v>
      </c>
      <c r="H648">
        <v>6</v>
      </c>
      <c r="I648">
        <v>29.975999999999999</v>
      </c>
      <c r="J648">
        <v>629.49599999999998</v>
      </c>
      <c r="K648" s="1">
        <v>43548</v>
      </c>
      <c r="L648" s="2">
        <v>0.56458333333333333</v>
      </c>
      <c r="M648" t="s">
        <v>23</v>
      </c>
      <c r="N648">
        <v>599.52</v>
      </c>
      <c r="O648">
        <v>4.7619047620000003</v>
      </c>
      <c r="P648" s="12">
        <v>29.975999999999999</v>
      </c>
    </row>
    <row r="649" spans="1:16" x14ac:dyDescent="0.35">
      <c r="A649" t="s">
        <v>970</v>
      </c>
      <c r="B649" t="s">
        <v>42</v>
      </c>
      <c r="C649" t="s">
        <v>43</v>
      </c>
      <c r="D649" t="s">
        <v>27</v>
      </c>
      <c r="E649" t="s">
        <v>21</v>
      </c>
      <c r="F649" t="s">
        <v>32</v>
      </c>
      <c r="G649" s="15">
        <v>63.15</v>
      </c>
      <c r="H649">
        <v>6</v>
      </c>
      <c r="I649">
        <v>18.945</v>
      </c>
      <c r="J649">
        <v>397.84500000000003</v>
      </c>
      <c r="K649" s="1">
        <v>43468</v>
      </c>
      <c r="L649" s="2">
        <v>0.85</v>
      </c>
      <c r="M649" t="s">
        <v>23</v>
      </c>
      <c r="N649">
        <v>378.9</v>
      </c>
      <c r="O649">
        <v>4.7619047620000003</v>
      </c>
      <c r="P649" s="12">
        <v>18.945</v>
      </c>
    </row>
    <row r="650" spans="1:16" x14ac:dyDescent="0.35">
      <c r="A650" t="s">
        <v>983</v>
      </c>
      <c r="B650" t="s">
        <v>42</v>
      </c>
      <c r="C650" t="s">
        <v>43</v>
      </c>
      <c r="D650" t="s">
        <v>20</v>
      </c>
      <c r="E650" t="s">
        <v>31</v>
      </c>
      <c r="F650" t="s">
        <v>46</v>
      </c>
      <c r="G650" s="15">
        <v>53.78</v>
      </c>
      <c r="H650">
        <v>1</v>
      </c>
      <c r="I650">
        <v>2.6890000000000001</v>
      </c>
      <c r="J650">
        <v>56.469000000000001</v>
      </c>
      <c r="K650" s="1">
        <v>43499</v>
      </c>
      <c r="L650" s="2">
        <v>0.84236111111111101</v>
      </c>
      <c r="M650" t="s">
        <v>23</v>
      </c>
      <c r="N650">
        <v>53.78</v>
      </c>
      <c r="O650">
        <v>4.7619047620000003</v>
      </c>
      <c r="P650" s="12">
        <v>2.6890000000000001</v>
      </c>
    </row>
    <row r="651" spans="1:16" x14ac:dyDescent="0.35">
      <c r="A651" t="s">
        <v>985</v>
      </c>
      <c r="B651" t="s">
        <v>42</v>
      </c>
      <c r="C651" t="s">
        <v>43</v>
      </c>
      <c r="D651" t="s">
        <v>27</v>
      </c>
      <c r="E651" t="s">
        <v>21</v>
      </c>
      <c r="F651" t="s">
        <v>44</v>
      </c>
      <c r="G651" s="15">
        <v>26.43</v>
      </c>
      <c r="H651">
        <v>8</v>
      </c>
      <c r="I651">
        <v>10.571999999999999</v>
      </c>
      <c r="J651">
        <v>222.012</v>
      </c>
      <c r="K651" s="1">
        <v>43520</v>
      </c>
      <c r="L651" s="2">
        <v>0.60138888888888886</v>
      </c>
      <c r="M651" t="s">
        <v>23</v>
      </c>
      <c r="N651">
        <v>211.44</v>
      </c>
      <c r="O651">
        <v>4.7619047620000003</v>
      </c>
      <c r="P651" s="12">
        <v>10.571999999999999</v>
      </c>
    </row>
    <row r="652" spans="1:16" x14ac:dyDescent="0.35">
      <c r="A652" t="s">
        <v>986</v>
      </c>
      <c r="B652" t="s">
        <v>42</v>
      </c>
      <c r="C652" t="s">
        <v>43</v>
      </c>
      <c r="D652" t="s">
        <v>20</v>
      </c>
      <c r="E652" t="s">
        <v>31</v>
      </c>
      <c r="F652" t="s">
        <v>22</v>
      </c>
      <c r="G652" s="15">
        <v>39.909999999999997</v>
      </c>
      <c r="H652">
        <v>3</v>
      </c>
      <c r="I652">
        <v>5.9865000000000004</v>
      </c>
      <c r="J652">
        <v>125.7165</v>
      </c>
      <c r="K652" s="1">
        <v>43517</v>
      </c>
      <c r="L652" s="2">
        <v>0.52777777777777779</v>
      </c>
      <c r="M652" t="s">
        <v>23</v>
      </c>
      <c r="N652">
        <v>119.73</v>
      </c>
      <c r="O652">
        <v>4.7619047620000003</v>
      </c>
      <c r="P652" s="12">
        <v>5.9865000000000004</v>
      </c>
    </row>
    <row r="653" spans="1:16" x14ac:dyDescent="0.35">
      <c r="A653" t="s">
        <v>987</v>
      </c>
      <c r="B653" t="s">
        <v>42</v>
      </c>
      <c r="C653" t="s">
        <v>43</v>
      </c>
      <c r="D653" t="s">
        <v>20</v>
      </c>
      <c r="E653" t="s">
        <v>21</v>
      </c>
      <c r="F653" t="s">
        <v>32</v>
      </c>
      <c r="G653" s="15">
        <v>21.9</v>
      </c>
      <c r="H653">
        <v>3</v>
      </c>
      <c r="I653">
        <v>3.2850000000000001</v>
      </c>
      <c r="J653">
        <v>68.984999999999999</v>
      </c>
      <c r="K653" s="1">
        <v>43474</v>
      </c>
      <c r="L653" s="2">
        <v>0.77986111111111101</v>
      </c>
      <c r="M653" t="s">
        <v>23</v>
      </c>
      <c r="N653">
        <v>65.7</v>
      </c>
      <c r="O653">
        <v>4.7619047620000003</v>
      </c>
      <c r="P653" s="12">
        <v>3.2850000000000001</v>
      </c>
    </row>
    <row r="654" spans="1:16" x14ac:dyDescent="0.35">
      <c r="A654" t="s">
        <v>988</v>
      </c>
      <c r="B654" t="s">
        <v>42</v>
      </c>
      <c r="C654" t="s">
        <v>43</v>
      </c>
      <c r="D654" t="s">
        <v>20</v>
      </c>
      <c r="E654" t="s">
        <v>21</v>
      </c>
      <c r="F654" t="s">
        <v>44</v>
      </c>
      <c r="G654" s="15">
        <v>62.85</v>
      </c>
      <c r="H654">
        <v>4</v>
      </c>
      <c r="I654">
        <v>12.57</v>
      </c>
      <c r="J654">
        <v>263.97000000000003</v>
      </c>
      <c r="K654" s="1">
        <v>43521</v>
      </c>
      <c r="L654" s="2">
        <v>0.55694444444444446</v>
      </c>
      <c r="M654" t="s">
        <v>23</v>
      </c>
      <c r="N654">
        <v>251.4</v>
      </c>
      <c r="O654">
        <v>4.7619047620000003</v>
      </c>
      <c r="P654" s="12">
        <v>12.57</v>
      </c>
    </row>
    <row r="655" spans="1:16" x14ac:dyDescent="0.35">
      <c r="A655" t="s">
        <v>990</v>
      </c>
      <c r="B655" t="s">
        <v>42</v>
      </c>
      <c r="C655" t="s">
        <v>43</v>
      </c>
      <c r="D655" t="s">
        <v>20</v>
      </c>
      <c r="E655" t="s">
        <v>31</v>
      </c>
      <c r="F655" t="s">
        <v>32</v>
      </c>
      <c r="G655" s="15">
        <v>65.91</v>
      </c>
      <c r="H655">
        <v>6</v>
      </c>
      <c r="I655">
        <v>19.773</v>
      </c>
      <c r="J655">
        <v>415.233</v>
      </c>
      <c r="K655" s="1">
        <v>43505</v>
      </c>
      <c r="L655" s="2">
        <v>0.48958333333333331</v>
      </c>
      <c r="M655" t="s">
        <v>29</v>
      </c>
      <c r="N655">
        <v>395.46</v>
      </c>
      <c r="O655">
        <v>4.7619047620000003</v>
      </c>
      <c r="P655" s="12">
        <v>19.773</v>
      </c>
    </row>
    <row r="656" spans="1:16" x14ac:dyDescent="0.35">
      <c r="A656" t="s">
        <v>993</v>
      </c>
      <c r="B656" t="s">
        <v>42</v>
      </c>
      <c r="C656" t="s">
        <v>43</v>
      </c>
      <c r="D656" t="s">
        <v>27</v>
      </c>
      <c r="E656" t="s">
        <v>31</v>
      </c>
      <c r="F656" t="s">
        <v>28</v>
      </c>
      <c r="G656" s="15">
        <v>46.02</v>
      </c>
      <c r="H656">
        <v>6</v>
      </c>
      <c r="I656">
        <v>13.805999999999999</v>
      </c>
      <c r="J656">
        <v>289.92599999999999</v>
      </c>
      <c r="K656" s="1">
        <v>43503</v>
      </c>
      <c r="L656" s="2">
        <v>0.66319444444444442</v>
      </c>
      <c r="M656" t="s">
        <v>29</v>
      </c>
      <c r="N656">
        <v>276.12</v>
      </c>
      <c r="O656">
        <v>4.7619047620000003</v>
      </c>
      <c r="P656" s="12">
        <v>13.805999999999999</v>
      </c>
    </row>
    <row r="657" spans="1:16" x14ac:dyDescent="0.35">
      <c r="A657" t="s">
        <v>1000</v>
      </c>
      <c r="B657" t="s">
        <v>42</v>
      </c>
      <c r="C657" t="s">
        <v>43</v>
      </c>
      <c r="D657" t="s">
        <v>27</v>
      </c>
      <c r="E657" t="s">
        <v>31</v>
      </c>
      <c r="F657" t="s">
        <v>44</v>
      </c>
      <c r="G657" s="15">
        <v>33.33</v>
      </c>
      <c r="H657">
        <v>2</v>
      </c>
      <c r="I657">
        <v>3.3330000000000002</v>
      </c>
      <c r="J657">
        <v>69.992999999999995</v>
      </c>
      <c r="K657" s="1">
        <v>43491</v>
      </c>
      <c r="L657" s="2">
        <v>0.6118055555555556</v>
      </c>
      <c r="M657" t="s">
        <v>33</v>
      </c>
      <c r="N657">
        <v>66.66</v>
      </c>
      <c r="O657">
        <v>4.7619047620000003</v>
      </c>
      <c r="P657" s="12">
        <v>3.3330000000000002</v>
      </c>
    </row>
    <row r="658" spans="1:16" x14ac:dyDescent="0.35">
      <c r="A658" t="s">
        <v>1001</v>
      </c>
      <c r="B658" t="s">
        <v>42</v>
      </c>
      <c r="C658" t="s">
        <v>43</v>
      </c>
      <c r="D658" t="s">
        <v>27</v>
      </c>
      <c r="E658" t="s">
        <v>21</v>
      </c>
      <c r="F658" t="s">
        <v>28</v>
      </c>
      <c r="G658" s="15">
        <v>38.270000000000003</v>
      </c>
      <c r="H658">
        <v>2</v>
      </c>
      <c r="I658">
        <v>3.827</v>
      </c>
      <c r="J658">
        <v>80.367000000000004</v>
      </c>
      <c r="K658" s="1">
        <v>43526</v>
      </c>
      <c r="L658" s="2">
        <v>0.76250000000000007</v>
      </c>
      <c r="M658" t="s">
        <v>33</v>
      </c>
      <c r="N658">
        <v>76.540000000000006</v>
      </c>
      <c r="O658">
        <v>4.7619047620000003</v>
      </c>
      <c r="P658" s="12">
        <v>3.827</v>
      </c>
    </row>
    <row r="659" spans="1:16" x14ac:dyDescent="0.35">
      <c r="A659" t="s">
        <v>1005</v>
      </c>
      <c r="B659" t="s">
        <v>42</v>
      </c>
      <c r="C659" t="s">
        <v>43</v>
      </c>
      <c r="D659" t="s">
        <v>20</v>
      </c>
      <c r="E659" t="s">
        <v>21</v>
      </c>
      <c r="F659" t="s">
        <v>28</v>
      </c>
      <c r="G659" s="15">
        <v>34.49</v>
      </c>
      <c r="H659">
        <v>5</v>
      </c>
      <c r="I659">
        <v>8.6225000000000005</v>
      </c>
      <c r="J659">
        <v>181.07249999999999</v>
      </c>
      <c r="K659" s="1">
        <v>43535</v>
      </c>
      <c r="L659" s="2">
        <v>0.8222222222222223</v>
      </c>
      <c r="M659" t="s">
        <v>33</v>
      </c>
      <c r="N659">
        <v>172.45</v>
      </c>
      <c r="O659">
        <v>4.7619047620000003</v>
      </c>
      <c r="P659" s="12">
        <v>8.6225000000000005</v>
      </c>
    </row>
    <row r="660" spans="1:16" x14ac:dyDescent="0.35">
      <c r="A660" t="s">
        <v>1006</v>
      </c>
      <c r="B660" t="s">
        <v>42</v>
      </c>
      <c r="C660" t="s">
        <v>43</v>
      </c>
      <c r="D660" t="s">
        <v>20</v>
      </c>
      <c r="E660" t="s">
        <v>21</v>
      </c>
      <c r="F660" t="s">
        <v>44</v>
      </c>
      <c r="G660" s="15">
        <v>84.63</v>
      </c>
      <c r="H660">
        <v>10</v>
      </c>
      <c r="I660">
        <v>42.314999999999998</v>
      </c>
      <c r="J660">
        <v>888.61500000000001</v>
      </c>
      <c r="K660" s="1">
        <v>43466</v>
      </c>
      <c r="L660" s="2">
        <v>0.48333333333333334</v>
      </c>
      <c r="M660" t="s">
        <v>33</v>
      </c>
      <c r="N660">
        <v>846.3</v>
      </c>
      <c r="O660">
        <v>4.7619047620000003</v>
      </c>
      <c r="P660" s="12">
        <v>42.314999999999998</v>
      </c>
    </row>
    <row r="661" spans="1:16" x14ac:dyDescent="0.35">
      <c r="A661" t="s">
        <v>1007</v>
      </c>
      <c r="B661" t="s">
        <v>42</v>
      </c>
      <c r="C661" t="s">
        <v>43</v>
      </c>
      <c r="D661" t="s">
        <v>20</v>
      </c>
      <c r="E661" t="s">
        <v>31</v>
      </c>
      <c r="F661" t="s">
        <v>32</v>
      </c>
      <c r="G661" s="15">
        <v>36.909999999999997</v>
      </c>
      <c r="H661">
        <v>7</v>
      </c>
      <c r="I661">
        <v>12.9185</v>
      </c>
      <c r="J661">
        <v>271.2885</v>
      </c>
      <c r="K661" s="1">
        <v>43506</v>
      </c>
      <c r="L661" s="2">
        <v>0.57708333333333328</v>
      </c>
      <c r="M661" t="s">
        <v>23</v>
      </c>
      <c r="N661">
        <v>258.37</v>
      </c>
      <c r="O661">
        <v>4.7619047620000003</v>
      </c>
      <c r="P661" s="12">
        <v>12.9185</v>
      </c>
    </row>
    <row r="662" spans="1:16" x14ac:dyDescent="0.35">
      <c r="A662" t="s">
        <v>1008</v>
      </c>
      <c r="B662" t="s">
        <v>42</v>
      </c>
      <c r="C662" t="s">
        <v>43</v>
      </c>
      <c r="D662" t="s">
        <v>27</v>
      </c>
      <c r="E662" t="s">
        <v>31</v>
      </c>
      <c r="F662" t="s">
        <v>28</v>
      </c>
      <c r="G662" s="15">
        <v>87.08</v>
      </c>
      <c r="H662">
        <v>7</v>
      </c>
      <c r="I662">
        <v>30.478000000000002</v>
      </c>
      <c r="J662">
        <v>640.03800000000001</v>
      </c>
      <c r="K662" s="1">
        <v>43491</v>
      </c>
      <c r="L662" s="2">
        <v>0.63680555555555551</v>
      </c>
      <c r="M662" t="s">
        <v>29</v>
      </c>
      <c r="N662">
        <v>609.55999999999995</v>
      </c>
      <c r="O662">
        <v>4.7619047620000003</v>
      </c>
      <c r="P662" s="12">
        <v>30.478000000000002</v>
      </c>
    </row>
    <row r="663" spans="1:16" x14ac:dyDescent="0.35">
      <c r="A663" t="s">
        <v>1011</v>
      </c>
      <c r="B663" t="s">
        <v>42</v>
      </c>
      <c r="C663" t="s">
        <v>43</v>
      </c>
      <c r="D663" t="s">
        <v>20</v>
      </c>
      <c r="E663" t="s">
        <v>31</v>
      </c>
      <c r="F663" t="s">
        <v>46</v>
      </c>
      <c r="G663" s="15">
        <v>49.92</v>
      </c>
      <c r="H663">
        <v>2</v>
      </c>
      <c r="I663">
        <v>4.992</v>
      </c>
      <c r="J663">
        <v>104.83199999999999</v>
      </c>
      <c r="K663" s="1">
        <v>43530</v>
      </c>
      <c r="L663" s="2">
        <v>0.49652777777777773</v>
      </c>
      <c r="M663" t="s">
        <v>33</v>
      </c>
      <c r="N663">
        <v>99.84</v>
      </c>
      <c r="O663">
        <v>4.7619047620000003</v>
      </c>
      <c r="P663" s="12">
        <v>4.992</v>
      </c>
    </row>
    <row r="664" spans="1:16" x14ac:dyDescent="0.35">
      <c r="A664" t="s">
        <v>1013</v>
      </c>
      <c r="B664" t="s">
        <v>42</v>
      </c>
      <c r="C664" t="s">
        <v>43</v>
      </c>
      <c r="D664" t="s">
        <v>20</v>
      </c>
      <c r="E664" t="s">
        <v>31</v>
      </c>
      <c r="F664" t="s">
        <v>44</v>
      </c>
      <c r="G664" s="15">
        <v>26.6</v>
      </c>
      <c r="H664">
        <v>6</v>
      </c>
      <c r="I664">
        <v>7.98</v>
      </c>
      <c r="J664">
        <v>167.58</v>
      </c>
      <c r="K664" s="1">
        <v>43522</v>
      </c>
      <c r="L664" s="2">
        <v>0.63194444444444442</v>
      </c>
      <c r="M664" t="s">
        <v>23</v>
      </c>
      <c r="N664">
        <v>159.6</v>
      </c>
      <c r="O664">
        <v>4.7619047620000003</v>
      </c>
      <c r="P664" s="12">
        <v>7.98</v>
      </c>
    </row>
    <row r="665" spans="1:16" x14ac:dyDescent="0.35">
      <c r="A665" t="s">
        <v>1014</v>
      </c>
      <c r="B665" t="s">
        <v>42</v>
      </c>
      <c r="C665" t="s">
        <v>43</v>
      </c>
      <c r="D665" t="s">
        <v>27</v>
      </c>
      <c r="E665" t="s">
        <v>21</v>
      </c>
      <c r="F665" t="s">
        <v>28</v>
      </c>
      <c r="G665" s="15">
        <v>25.45</v>
      </c>
      <c r="H665">
        <v>1</v>
      </c>
      <c r="I665">
        <v>1.2725</v>
      </c>
      <c r="J665">
        <v>26.7225</v>
      </c>
      <c r="K665" s="1">
        <v>43534</v>
      </c>
      <c r="L665" s="2">
        <v>0.75694444444444453</v>
      </c>
      <c r="M665" t="s">
        <v>33</v>
      </c>
      <c r="N665">
        <v>25.45</v>
      </c>
      <c r="O665">
        <v>4.7619047620000003</v>
      </c>
      <c r="P665" s="12">
        <v>1.2725</v>
      </c>
    </row>
    <row r="666" spans="1:16" x14ac:dyDescent="0.35">
      <c r="A666" t="s">
        <v>1015</v>
      </c>
      <c r="B666" t="s">
        <v>42</v>
      </c>
      <c r="C666" t="s">
        <v>43</v>
      </c>
      <c r="D666" t="s">
        <v>27</v>
      </c>
      <c r="E666" t="s">
        <v>21</v>
      </c>
      <c r="F666" t="s">
        <v>44</v>
      </c>
      <c r="G666" s="15">
        <v>67.77</v>
      </c>
      <c r="H666">
        <v>1</v>
      </c>
      <c r="I666">
        <v>3.3885000000000001</v>
      </c>
      <c r="J666">
        <v>71.158500000000004</v>
      </c>
      <c r="K666" s="1">
        <v>43500</v>
      </c>
      <c r="L666" s="2">
        <v>0.86319444444444438</v>
      </c>
      <c r="M666" t="s">
        <v>33</v>
      </c>
      <c r="N666">
        <v>67.77</v>
      </c>
      <c r="O666">
        <v>4.7619047620000003</v>
      </c>
      <c r="P666" s="12">
        <v>3.3885000000000001</v>
      </c>
    </row>
    <row r="667" spans="1:16" x14ac:dyDescent="0.35">
      <c r="A667" t="s">
        <v>1021</v>
      </c>
      <c r="B667" t="s">
        <v>42</v>
      </c>
      <c r="C667" t="s">
        <v>43</v>
      </c>
      <c r="D667" t="s">
        <v>27</v>
      </c>
      <c r="E667" t="s">
        <v>21</v>
      </c>
      <c r="F667" t="s">
        <v>46</v>
      </c>
      <c r="G667" s="15">
        <v>63.71</v>
      </c>
      <c r="H667">
        <v>5</v>
      </c>
      <c r="I667">
        <v>15.9275</v>
      </c>
      <c r="J667">
        <v>334.47750000000002</v>
      </c>
      <c r="K667" s="1">
        <v>43503</v>
      </c>
      <c r="L667" s="2">
        <v>0.8125</v>
      </c>
      <c r="M667" t="s">
        <v>23</v>
      </c>
      <c r="N667">
        <v>318.55</v>
      </c>
      <c r="O667">
        <v>4.7619047620000003</v>
      </c>
      <c r="P667" s="12">
        <v>15.9275</v>
      </c>
    </row>
    <row r="668" spans="1:16" x14ac:dyDescent="0.35">
      <c r="A668" t="s">
        <v>1022</v>
      </c>
      <c r="B668" t="s">
        <v>42</v>
      </c>
      <c r="C668" t="s">
        <v>43</v>
      </c>
      <c r="D668" t="s">
        <v>27</v>
      </c>
      <c r="E668" t="s">
        <v>21</v>
      </c>
      <c r="F668" t="s">
        <v>22</v>
      </c>
      <c r="G668" s="15">
        <v>14.76</v>
      </c>
      <c r="H668">
        <v>2</v>
      </c>
      <c r="I668">
        <v>1.476</v>
      </c>
      <c r="J668">
        <v>30.995999999999999</v>
      </c>
      <c r="K668" s="1">
        <v>43514</v>
      </c>
      <c r="L668" s="2">
        <v>0.61249999999999993</v>
      </c>
      <c r="M668" t="s">
        <v>23</v>
      </c>
      <c r="N668">
        <v>29.52</v>
      </c>
      <c r="O668">
        <v>4.7619047620000003</v>
      </c>
      <c r="P668" s="12">
        <v>1.476</v>
      </c>
    </row>
    <row r="669" spans="1:16" x14ac:dyDescent="0.35">
      <c r="A669" t="s">
        <v>1023</v>
      </c>
      <c r="B669" t="s">
        <v>42</v>
      </c>
      <c r="C669" t="s">
        <v>43</v>
      </c>
      <c r="D669" t="s">
        <v>20</v>
      </c>
      <c r="E669" t="s">
        <v>31</v>
      </c>
      <c r="F669" t="s">
        <v>22</v>
      </c>
      <c r="G669" s="15">
        <v>62</v>
      </c>
      <c r="H669">
        <v>8</v>
      </c>
      <c r="I669">
        <v>24.8</v>
      </c>
      <c r="J669">
        <v>520.79999999999995</v>
      </c>
      <c r="K669" s="1">
        <v>43468</v>
      </c>
      <c r="L669" s="2">
        <v>0.79722222222222217</v>
      </c>
      <c r="M669" t="s">
        <v>33</v>
      </c>
      <c r="N669">
        <v>496</v>
      </c>
      <c r="O669">
        <v>4.7619047620000003</v>
      </c>
      <c r="P669" s="12">
        <v>24.8</v>
      </c>
    </row>
    <row r="670" spans="1:16" x14ac:dyDescent="0.35">
      <c r="A670" t="s">
        <v>1025</v>
      </c>
      <c r="B670" t="s">
        <v>42</v>
      </c>
      <c r="C670" t="s">
        <v>43</v>
      </c>
      <c r="D670" t="s">
        <v>20</v>
      </c>
      <c r="E670" t="s">
        <v>31</v>
      </c>
      <c r="F670" t="s">
        <v>22</v>
      </c>
      <c r="G670" s="15">
        <v>75.37</v>
      </c>
      <c r="H670">
        <v>8</v>
      </c>
      <c r="I670">
        <v>30.148</v>
      </c>
      <c r="J670">
        <v>633.10799999999995</v>
      </c>
      <c r="K670" s="1">
        <v>43493</v>
      </c>
      <c r="L670" s="2">
        <v>0.65694444444444444</v>
      </c>
      <c r="M670" t="s">
        <v>33</v>
      </c>
      <c r="N670">
        <v>602.96</v>
      </c>
      <c r="O670">
        <v>4.7619047620000003</v>
      </c>
      <c r="P670" s="12">
        <v>30.148</v>
      </c>
    </row>
    <row r="671" spans="1:16" x14ac:dyDescent="0.35">
      <c r="A671" t="s">
        <v>1027</v>
      </c>
      <c r="B671" t="s">
        <v>42</v>
      </c>
      <c r="C671" t="s">
        <v>43</v>
      </c>
      <c r="D671" t="s">
        <v>27</v>
      </c>
      <c r="E671" t="s">
        <v>21</v>
      </c>
      <c r="F671" t="s">
        <v>36</v>
      </c>
      <c r="G671" s="15">
        <v>76.599999999999994</v>
      </c>
      <c r="H671">
        <v>10</v>
      </c>
      <c r="I671">
        <v>38.299999999999997</v>
      </c>
      <c r="J671">
        <v>804.3</v>
      </c>
      <c r="K671" s="1">
        <v>43489</v>
      </c>
      <c r="L671" s="2">
        <v>0.75694444444444453</v>
      </c>
      <c r="M671" t="s">
        <v>23</v>
      </c>
      <c r="N671">
        <v>766</v>
      </c>
      <c r="O671">
        <v>4.7619047620000003</v>
      </c>
      <c r="P671" s="12">
        <v>38.299999999999997</v>
      </c>
    </row>
    <row r="672" spans="1:16" x14ac:dyDescent="0.35">
      <c r="A672" t="s">
        <v>1029</v>
      </c>
      <c r="B672" t="s">
        <v>42</v>
      </c>
      <c r="C672" t="s">
        <v>43</v>
      </c>
      <c r="D672" t="s">
        <v>27</v>
      </c>
      <c r="E672" t="s">
        <v>31</v>
      </c>
      <c r="F672" t="s">
        <v>46</v>
      </c>
      <c r="G672" s="15">
        <v>17.489999999999998</v>
      </c>
      <c r="H672">
        <v>10</v>
      </c>
      <c r="I672">
        <v>8.7449999999999992</v>
      </c>
      <c r="J672">
        <v>183.64500000000001</v>
      </c>
      <c r="K672" s="1">
        <v>43518</v>
      </c>
      <c r="L672" s="2">
        <v>0.77430555555555547</v>
      </c>
      <c r="M672" t="s">
        <v>23</v>
      </c>
      <c r="N672">
        <v>174.9</v>
      </c>
      <c r="O672">
        <v>4.7619047620000003</v>
      </c>
      <c r="P672" s="12">
        <v>8.7449999999999992</v>
      </c>
    </row>
    <row r="673" spans="1:16" x14ac:dyDescent="0.35">
      <c r="A673" t="s">
        <v>1032</v>
      </c>
      <c r="B673" t="s">
        <v>42</v>
      </c>
      <c r="C673" t="s">
        <v>43</v>
      </c>
      <c r="D673" t="s">
        <v>27</v>
      </c>
      <c r="E673" t="s">
        <v>21</v>
      </c>
      <c r="F673" t="s">
        <v>32</v>
      </c>
      <c r="G673" s="15">
        <v>97.38</v>
      </c>
      <c r="H673">
        <v>10</v>
      </c>
      <c r="I673">
        <v>48.69</v>
      </c>
      <c r="J673">
        <v>1022.49</v>
      </c>
      <c r="K673" s="1">
        <v>43526</v>
      </c>
      <c r="L673" s="2">
        <v>0.71944444444444444</v>
      </c>
      <c r="M673" t="s">
        <v>23</v>
      </c>
      <c r="N673">
        <v>973.8</v>
      </c>
      <c r="O673">
        <v>4.7619047620000003</v>
      </c>
      <c r="P673" s="12">
        <v>48.69</v>
      </c>
    </row>
    <row r="674" spans="1:16" x14ac:dyDescent="0.35">
      <c r="A674" t="s">
        <v>24</v>
      </c>
      <c r="B674" t="s">
        <v>25</v>
      </c>
      <c r="C674" t="s">
        <v>26</v>
      </c>
      <c r="D674" t="s">
        <v>27</v>
      </c>
      <c r="E674" t="s">
        <v>21</v>
      </c>
      <c r="F674" t="s">
        <v>28</v>
      </c>
      <c r="G674" s="15">
        <v>15.28</v>
      </c>
      <c r="H674">
        <v>5</v>
      </c>
      <c r="I674">
        <v>3.82</v>
      </c>
      <c r="J674">
        <v>80.22</v>
      </c>
      <c r="K674" s="1">
        <v>43532</v>
      </c>
      <c r="L674" s="2">
        <v>0.4368055555555555</v>
      </c>
      <c r="M674" t="s">
        <v>29</v>
      </c>
      <c r="N674">
        <v>76.400000000000006</v>
      </c>
      <c r="O674">
        <v>4.7619047620000003</v>
      </c>
      <c r="P674" s="12">
        <v>3.82</v>
      </c>
    </row>
    <row r="675" spans="1:16" x14ac:dyDescent="0.35">
      <c r="A675" t="s">
        <v>37</v>
      </c>
      <c r="B675" t="s">
        <v>25</v>
      </c>
      <c r="C675" t="s">
        <v>26</v>
      </c>
      <c r="D675" t="s">
        <v>27</v>
      </c>
      <c r="E675" t="s">
        <v>31</v>
      </c>
      <c r="F675" t="s">
        <v>28</v>
      </c>
      <c r="G675" s="15">
        <v>85.39</v>
      </c>
      <c r="H675">
        <v>7</v>
      </c>
      <c r="I675">
        <v>29.886500000000002</v>
      </c>
      <c r="J675">
        <v>627.61649999999997</v>
      </c>
      <c r="K675" s="1">
        <v>43549</v>
      </c>
      <c r="L675" s="2">
        <v>0.77083333333333337</v>
      </c>
      <c r="M675" t="s">
        <v>23</v>
      </c>
      <c r="N675">
        <v>597.73</v>
      </c>
      <c r="O675">
        <v>4.7619047620000003</v>
      </c>
      <c r="P675" s="12">
        <v>29.886500000000002</v>
      </c>
    </row>
    <row r="676" spans="1:16" x14ac:dyDescent="0.35">
      <c r="A676" t="s">
        <v>39</v>
      </c>
      <c r="B676" t="s">
        <v>25</v>
      </c>
      <c r="C676" t="s">
        <v>26</v>
      </c>
      <c r="D676" t="s">
        <v>27</v>
      </c>
      <c r="E676" t="s">
        <v>21</v>
      </c>
      <c r="F676" t="s">
        <v>32</v>
      </c>
      <c r="G676" s="15">
        <v>73.56</v>
      </c>
      <c r="H676">
        <v>10</v>
      </c>
      <c r="I676">
        <v>36.78</v>
      </c>
      <c r="J676">
        <v>772.38</v>
      </c>
      <c r="K676" s="1">
        <v>43520</v>
      </c>
      <c r="L676" s="2">
        <v>0.48472222222222222</v>
      </c>
      <c r="M676" t="s">
        <v>23</v>
      </c>
      <c r="N676">
        <v>735.6</v>
      </c>
      <c r="O676">
        <v>4.7619047620000003</v>
      </c>
      <c r="P676" s="12">
        <v>36.78</v>
      </c>
    </row>
    <row r="677" spans="1:16" x14ac:dyDescent="0.35">
      <c r="A677" t="s">
        <v>56</v>
      </c>
      <c r="B677" t="s">
        <v>25</v>
      </c>
      <c r="C677" t="s">
        <v>26</v>
      </c>
      <c r="D677" t="s">
        <v>20</v>
      </c>
      <c r="E677" t="s">
        <v>31</v>
      </c>
      <c r="F677" t="s">
        <v>28</v>
      </c>
      <c r="G677" s="15">
        <v>86.04</v>
      </c>
      <c r="H677">
        <v>5</v>
      </c>
      <c r="I677">
        <v>21.51</v>
      </c>
      <c r="J677">
        <v>451.71</v>
      </c>
      <c r="K677" s="1">
        <v>43521</v>
      </c>
      <c r="L677" s="2">
        <v>0.47500000000000003</v>
      </c>
      <c r="M677" t="s">
        <v>23</v>
      </c>
      <c r="N677">
        <v>430.2</v>
      </c>
      <c r="O677">
        <v>4.7619047620000003</v>
      </c>
      <c r="P677" s="12">
        <v>21.51</v>
      </c>
    </row>
    <row r="678" spans="1:16" x14ac:dyDescent="0.35">
      <c r="A678" t="s">
        <v>70</v>
      </c>
      <c r="B678" t="s">
        <v>25</v>
      </c>
      <c r="C678" t="s">
        <v>26</v>
      </c>
      <c r="D678" t="s">
        <v>20</v>
      </c>
      <c r="E678" t="s">
        <v>21</v>
      </c>
      <c r="F678" t="s">
        <v>44</v>
      </c>
      <c r="G678" s="15">
        <v>99.42</v>
      </c>
      <c r="H678">
        <v>4</v>
      </c>
      <c r="I678">
        <v>19.884</v>
      </c>
      <c r="J678">
        <v>417.56400000000002</v>
      </c>
      <c r="K678" s="1">
        <v>43502</v>
      </c>
      <c r="L678" s="2">
        <v>0.4458333333333333</v>
      </c>
      <c r="M678" t="s">
        <v>23</v>
      </c>
      <c r="N678">
        <v>397.68</v>
      </c>
      <c r="O678">
        <v>4.7619047620000003</v>
      </c>
      <c r="P678" s="12">
        <v>19.884</v>
      </c>
    </row>
    <row r="679" spans="1:16" x14ac:dyDescent="0.35">
      <c r="A679" t="s">
        <v>71</v>
      </c>
      <c r="B679" t="s">
        <v>25</v>
      </c>
      <c r="C679" t="s">
        <v>26</v>
      </c>
      <c r="D679" t="s">
        <v>20</v>
      </c>
      <c r="E679" t="s">
        <v>21</v>
      </c>
      <c r="F679" t="s">
        <v>36</v>
      </c>
      <c r="G679" s="15">
        <v>68.12</v>
      </c>
      <c r="H679">
        <v>1</v>
      </c>
      <c r="I679">
        <v>3.4060000000000001</v>
      </c>
      <c r="J679">
        <v>71.525999999999996</v>
      </c>
      <c r="K679" s="1">
        <v>43472</v>
      </c>
      <c r="L679" s="2">
        <v>0.51944444444444449</v>
      </c>
      <c r="M679" t="s">
        <v>23</v>
      </c>
      <c r="N679">
        <v>68.12</v>
      </c>
      <c r="O679">
        <v>4.7619047620000003</v>
      </c>
      <c r="P679" s="12">
        <v>3.4060000000000001</v>
      </c>
    </row>
    <row r="680" spans="1:16" x14ac:dyDescent="0.35">
      <c r="A680" t="s">
        <v>74</v>
      </c>
      <c r="B680" t="s">
        <v>25</v>
      </c>
      <c r="C680" t="s">
        <v>26</v>
      </c>
      <c r="D680" t="s">
        <v>27</v>
      </c>
      <c r="E680" t="s">
        <v>21</v>
      </c>
      <c r="F680" t="s">
        <v>22</v>
      </c>
      <c r="G680" s="15">
        <v>54.92</v>
      </c>
      <c r="H680">
        <v>8</v>
      </c>
      <c r="I680">
        <v>21.968</v>
      </c>
      <c r="J680">
        <v>461.32799999999997</v>
      </c>
      <c r="K680" s="1">
        <v>43547</v>
      </c>
      <c r="L680" s="2">
        <v>0.55833333333333335</v>
      </c>
      <c r="M680" t="s">
        <v>23</v>
      </c>
      <c r="N680">
        <v>439.36</v>
      </c>
      <c r="O680">
        <v>4.7619047620000003</v>
      </c>
      <c r="P680" s="12">
        <v>21.968</v>
      </c>
    </row>
    <row r="681" spans="1:16" x14ac:dyDescent="0.35">
      <c r="A681" t="s">
        <v>77</v>
      </c>
      <c r="B681" t="s">
        <v>25</v>
      </c>
      <c r="C681" t="s">
        <v>26</v>
      </c>
      <c r="D681" t="s">
        <v>20</v>
      </c>
      <c r="E681" t="s">
        <v>31</v>
      </c>
      <c r="F681" t="s">
        <v>32</v>
      </c>
      <c r="G681" s="15">
        <v>56.11</v>
      </c>
      <c r="H681">
        <v>2</v>
      </c>
      <c r="I681">
        <v>5.6109999999999998</v>
      </c>
      <c r="J681">
        <v>117.831</v>
      </c>
      <c r="K681" s="1">
        <v>43498</v>
      </c>
      <c r="L681" s="2">
        <v>0.42430555555555555</v>
      </c>
      <c r="M681" t="s">
        <v>29</v>
      </c>
      <c r="N681">
        <v>112.22</v>
      </c>
      <c r="O681">
        <v>4.7619047620000003</v>
      </c>
      <c r="P681" s="12">
        <v>5.6109999999999998</v>
      </c>
    </row>
    <row r="682" spans="1:16" x14ac:dyDescent="0.35">
      <c r="A682" t="s">
        <v>79</v>
      </c>
      <c r="B682" t="s">
        <v>25</v>
      </c>
      <c r="C682" t="s">
        <v>26</v>
      </c>
      <c r="D682" t="s">
        <v>20</v>
      </c>
      <c r="E682" t="s">
        <v>21</v>
      </c>
      <c r="F682" t="s">
        <v>44</v>
      </c>
      <c r="G682" s="15">
        <v>98.7</v>
      </c>
      <c r="H682">
        <v>8</v>
      </c>
      <c r="I682">
        <v>39.479999999999997</v>
      </c>
      <c r="J682">
        <v>829.08</v>
      </c>
      <c r="K682" s="1">
        <v>43528</v>
      </c>
      <c r="L682" s="2">
        <v>0.86041666666666661</v>
      </c>
      <c r="M682" t="s">
        <v>29</v>
      </c>
      <c r="N682">
        <v>789.6</v>
      </c>
      <c r="O682">
        <v>4.7619047620000003</v>
      </c>
      <c r="P682" s="12">
        <v>39.479999999999997</v>
      </c>
    </row>
    <row r="683" spans="1:16" x14ac:dyDescent="0.35">
      <c r="A683" t="s">
        <v>80</v>
      </c>
      <c r="B683" t="s">
        <v>25</v>
      </c>
      <c r="C683" t="s">
        <v>26</v>
      </c>
      <c r="D683" t="s">
        <v>20</v>
      </c>
      <c r="E683" t="s">
        <v>31</v>
      </c>
      <c r="F683" t="s">
        <v>22</v>
      </c>
      <c r="G683" s="15">
        <v>15.37</v>
      </c>
      <c r="H683">
        <v>2</v>
      </c>
      <c r="I683">
        <v>1.5369999999999999</v>
      </c>
      <c r="J683">
        <v>32.277000000000001</v>
      </c>
      <c r="K683" s="1">
        <v>43540</v>
      </c>
      <c r="L683" s="2">
        <v>0.82430555555555562</v>
      </c>
      <c r="M683" t="s">
        <v>29</v>
      </c>
      <c r="N683">
        <v>30.74</v>
      </c>
      <c r="O683">
        <v>4.7619047620000003</v>
      </c>
      <c r="P683" s="12">
        <v>1.5369999999999999</v>
      </c>
    </row>
    <row r="684" spans="1:16" x14ac:dyDescent="0.35">
      <c r="A684" t="s">
        <v>85</v>
      </c>
      <c r="B684" t="s">
        <v>25</v>
      </c>
      <c r="C684" t="s">
        <v>26</v>
      </c>
      <c r="D684" t="s">
        <v>20</v>
      </c>
      <c r="E684" t="s">
        <v>21</v>
      </c>
      <c r="F684" t="s">
        <v>46</v>
      </c>
      <c r="G684" s="15">
        <v>82.63</v>
      </c>
      <c r="H684">
        <v>10</v>
      </c>
      <c r="I684">
        <v>41.314999999999998</v>
      </c>
      <c r="J684">
        <v>867.61500000000001</v>
      </c>
      <c r="K684" s="1">
        <v>43543</v>
      </c>
      <c r="L684" s="2">
        <v>0.71388888888888891</v>
      </c>
      <c r="M684" t="s">
        <v>23</v>
      </c>
      <c r="N684">
        <v>826.3</v>
      </c>
      <c r="O684">
        <v>4.7619047620000003</v>
      </c>
      <c r="P684" s="12">
        <v>41.314999999999998</v>
      </c>
    </row>
    <row r="685" spans="1:16" x14ac:dyDescent="0.35">
      <c r="A685" t="s">
        <v>86</v>
      </c>
      <c r="B685" t="s">
        <v>25</v>
      </c>
      <c r="C685" t="s">
        <v>26</v>
      </c>
      <c r="D685" t="s">
        <v>20</v>
      </c>
      <c r="E685" t="s">
        <v>31</v>
      </c>
      <c r="F685" t="s">
        <v>44</v>
      </c>
      <c r="G685" s="15">
        <v>91.4</v>
      </c>
      <c r="H685">
        <v>7</v>
      </c>
      <c r="I685">
        <v>31.99</v>
      </c>
      <c r="J685">
        <v>671.79</v>
      </c>
      <c r="K685" s="1">
        <v>43499</v>
      </c>
      <c r="L685" s="2">
        <v>0.42986111111111108</v>
      </c>
      <c r="M685" t="s">
        <v>29</v>
      </c>
      <c r="N685">
        <v>639.79999999999995</v>
      </c>
      <c r="O685">
        <v>4.7619047620000003</v>
      </c>
      <c r="P685" s="12">
        <v>31.99</v>
      </c>
    </row>
    <row r="686" spans="1:16" x14ac:dyDescent="0.35">
      <c r="A686" t="s">
        <v>89</v>
      </c>
      <c r="B686" t="s">
        <v>25</v>
      </c>
      <c r="C686" t="s">
        <v>26</v>
      </c>
      <c r="D686" t="s">
        <v>20</v>
      </c>
      <c r="E686" t="s">
        <v>31</v>
      </c>
      <c r="F686" t="s">
        <v>46</v>
      </c>
      <c r="G686" s="15">
        <v>15.43</v>
      </c>
      <c r="H686">
        <v>1</v>
      </c>
      <c r="I686">
        <v>0.77149999999999996</v>
      </c>
      <c r="J686">
        <v>16.201499999999999</v>
      </c>
      <c r="K686" s="1">
        <v>43490</v>
      </c>
      <c r="L686" s="2">
        <v>0.65694444444444444</v>
      </c>
      <c r="M686" t="s">
        <v>33</v>
      </c>
      <c r="N686">
        <v>15.43</v>
      </c>
      <c r="O686">
        <v>4.7619047620000003</v>
      </c>
      <c r="P686" s="12">
        <v>0.77149999999999996</v>
      </c>
    </row>
    <row r="687" spans="1:16" x14ac:dyDescent="0.35">
      <c r="A687" t="s">
        <v>91</v>
      </c>
      <c r="B687" t="s">
        <v>25</v>
      </c>
      <c r="C687" t="s">
        <v>26</v>
      </c>
      <c r="D687" t="s">
        <v>27</v>
      </c>
      <c r="E687" t="s">
        <v>21</v>
      </c>
      <c r="F687" t="s">
        <v>28</v>
      </c>
      <c r="G687" s="15">
        <v>85.98</v>
      </c>
      <c r="H687">
        <v>8</v>
      </c>
      <c r="I687">
        <v>34.392000000000003</v>
      </c>
      <c r="J687">
        <v>722.23199999999997</v>
      </c>
      <c r="K687" s="1">
        <v>43524</v>
      </c>
      <c r="L687" s="2">
        <v>0.79236111111111107</v>
      </c>
      <c r="M687" t="s">
        <v>29</v>
      </c>
      <c r="N687">
        <v>687.84</v>
      </c>
      <c r="O687">
        <v>4.7619047620000003</v>
      </c>
      <c r="P687" s="12">
        <v>34.392000000000003</v>
      </c>
    </row>
    <row r="688" spans="1:16" x14ac:dyDescent="0.35">
      <c r="A688" t="s">
        <v>95</v>
      </c>
      <c r="B688" t="s">
        <v>25</v>
      </c>
      <c r="C688" t="s">
        <v>26</v>
      </c>
      <c r="D688" t="s">
        <v>27</v>
      </c>
      <c r="E688" t="s">
        <v>31</v>
      </c>
      <c r="F688" t="s">
        <v>28</v>
      </c>
      <c r="G688" s="15">
        <v>30.61</v>
      </c>
      <c r="H688">
        <v>6</v>
      </c>
      <c r="I688">
        <v>9.1829999999999998</v>
      </c>
      <c r="J688">
        <v>192.84299999999999</v>
      </c>
      <c r="K688" s="1">
        <v>43536</v>
      </c>
      <c r="L688" s="2">
        <v>0.85833333333333339</v>
      </c>
      <c r="M688" t="s">
        <v>29</v>
      </c>
      <c r="N688">
        <v>183.66</v>
      </c>
      <c r="O688">
        <v>4.7619047620000003</v>
      </c>
      <c r="P688" s="12">
        <v>9.1829999999999998</v>
      </c>
    </row>
    <row r="689" spans="1:16" x14ac:dyDescent="0.35">
      <c r="A689" t="s">
        <v>96</v>
      </c>
      <c r="B689" t="s">
        <v>25</v>
      </c>
      <c r="C689" t="s">
        <v>26</v>
      </c>
      <c r="D689" t="s">
        <v>20</v>
      </c>
      <c r="E689" t="s">
        <v>21</v>
      </c>
      <c r="F689" t="s">
        <v>36</v>
      </c>
      <c r="G689" s="15">
        <v>24.74</v>
      </c>
      <c r="H689">
        <v>3</v>
      </c>
      <c r="I689">
        <v>3.7109999999999999</v>
      </c>
      <c r="J689">
        <v>77.930999999999997</v>
      </c>
      <c r="K689" s="1">
        <v>43511</v>
      </c>
      <c r="L689" s="2">
        <v>0.74097222222222225</v>
      </c>
      <c r="M689" t="s">
        <v>33</v>
      </c>
      <c r="N689">
        <v>74.22</v>
      </c>
      <c r="O689">
        <v>4.7619047620000003</v>
      </c>
      <c r="P689" s="12">
        <v>3.7109999999999999</v>
      </c>
    </row>
    <row r="690" spans="1:16" x14ac:dyDescent="0.35">
      <c r="A690" t="s">
        <v>97</v>
      </c>
      <c r="B690" t="s">
        <v>25</v>
      </c>
      <c r="C690" t="s">
        <v>26</v>
      </c>
      <c r="D690" t="s">
        <v>27</v>
      </c>
      <c r="E690" t="s">
        <v>31</v>
      </c>
      <c r="F690" t="s">
        <v>32</v>
      </c>
      <c r="G690" s="15">
        <v>55.73</v>
      </c>
      <c r="H690">
        <v>6</v>
      </c>
      <c r="I690">
        <v>16.719000000000001</v>
      </c>
      <c r="J690">
        <v>351.09899999999999</v>
      </c>
      <c r="K690" s="1">
        <v>43520</v>
      </c>
      <c r="L690" s="2">
        <v>0.4548611111111111</v>
      </c>
      <c r="M690" t="s">
        <v>23</v>
      </c>
      <c r="N690">
        <v>334.38</v>
      </c>
      <c r="O690">
        <v>4.7619047620000003</v>
      </c>
      <c r="P690" s="12">
        <v>16.719000000000001</v>
      </c>
    </row>
    <row r="691" spans="1:16" x14ac:dyDescent="0.35">
      <c r="A691" t="s">
        <v>102</v>
      </c>
      <c r="B691" t="s">
        <v>25</v>
      </c>
      <c r="C691" t="s">
        <v>26</v>
      </c>
      <c r="D691" t="s">
        <v>27</v>
      </c>
      <c r="E691" t="s">
        <v>21</v>
      </c>
      <c r="F691" t="s">
        <v>22</v>
      </c>
      <c r="G691" s="15">
        <v>33.47</v>
      </c>
      <c r="H691">
        <v>2</v>
      </c>
      <c r="I691">
        <v>3.347</v>
      </c>
      <c r="J691">
        <v>70.287000000000006</v>
      </c>
      <c r="K691" s="1">
        <v>43506</v>
      </c>
      <c r="L691" s="2">
        <v>0.65486111111111112</v>
      </c>
      <c r="M691" t="s">
        <v>23</v>
      </c>
      <c r="N691">
        <v>66.94</v>
      </c>
      <c r="O691">
        <v>4.7619047620000003</v>
      </c>
      <c r="P691" s="12">
        <v>3.347</v>
      </c>
    </row>
    <row r="692" spans="1:16" x14ac:dyDescent="0.35">
      <c r="A692" t="s">
        <v>106</v>
      </c>
      <c r="B692" t="s">
        <v>25</v>
      </c>
      <c r="C692" t="s">
        <v>26</v>
      </c>
      <c r="D692" t="s">
        <v>27</v>
      </c>
      <c r="E692" t="s">
        <v>31</v>
      </c>
      <c r="F692" t="s">
        <v>44</v>
      </c>
      <c r="G692" s="15">
        <v>89.48</v>
      </c>
      <c r="H692">
        <v>10</v>
      </c>
      <c r="I692">
        <v>44.74</v>
      </c>
      <c r="J692">
        <v>939.54</v>
      </c>
      <c r="K692" s="1">
        <v>43471</v>
      </c>
      <c r="L692" s="2">
        <v>0.53194444444444444</v>
      </c>
      <c r="M692" t="s">
        <v>33</v>
      </c>
      <c r="N692">
        <v>894.8</v>
      </c>
      <c r="O692">
        <v>4.7619047620000003</v>
      </c>
      <c r="P692" s="12">
        <v>44.74</v>
      </c>
    </row>
    <row r="693" spans="1:16" x14ac:dyDescent="0.35">
      <c r="A693" t="s">
        <v>107</v>
      </c>
      <c r="B693" t="s">
        <v>25</v>
      </c>
      <c r="C693" t="s">
        <v>26</v>
      </c>
      <c r="D693" t="s">
        <v>27</v>
      </c>
      <c r="E693" t="s">
        <v>31</v>
      </c>
      <c r="F693" t="s">
        <v>46</v>
      </c>
      <c r="G693" s="15">
        <v>62.12</v>
      </c>
      <c r="H693">
        <v>10</v>
      </c>
      <c r="I693">
        <v>31.06</v>
      </c>
      <c r="J693">
        <v>652.26</v>
      </c>
      <c r="K693" s="1">
        <v>43507</v>
      </c>
      <c r="L693" s="2">
        <v>0.67986111111111114</v>
      </c>
      <c r="M693" t="s">
        <v>29</v>
      </c>
      <c r="N693">
        <v>621.20000000000005</v>
      </c>
      <c r="O693">
        <v>4.7619047620000003</v>
      </c>
      <c r="P693" s="12">
        <v>31.06</v>
      </c>
    </row>
    <row r="694" spans="1:16" x14ac:dyDescent="0.35">
      <c r="A694" t="s">
        <v>109</v>
      </c>
      <c r="B694" t="s">
        <v>25</v>
      </c>
      <c r="C694" t="s">
        <v>26</v>
      </c>
      <c r="D694" t="s">
        <v>27</v>
      </c>
      <c r="E694" t="s">
        <v>21</v>
      </c>
      <c r="F694" t="s">
        <v>28</v>
      </c>
      <c r="G694" s="15">
        <v>75.91</v>
      </c>
      <c r="H694">
        <v>6</v>
      </c>
      <c r="I694">
        <v>22.773</v>
      </c>
      <c r="J694">
        <v>478.233</v>
      </c>
      <c r="K694" s="1">
        <v>43533</v>
      </c>
      <c r="L694" s="2">
        <v>0.76458333333333339</v>
      </c>
      <c r="M694" t="s">
        <v>29</v>
      </c>
      <c r="N694">
        <v>455.46</v>
      </c>
      <c r="O694">
        <v>4.7619047620000003</v>
      </c>
      <c r="P694" s="12">
        <v>22.773</v>
      </c>
    </row>
    <row r="695" spans="1:16" x14ac:dyDescent="0.35">
      <c r="A695" t="s">
        <v>111</v>
      </c>
      <c r="B695" t="s">
        <v>25</v>
      </c>
      <c r="C695" t="s">
        <v>26</v>
      </c>
      <c r="D695" t="s">
        <v>27</v>
      </c>
      <c r="E695" t="s">
        <v>21</v>
      </c>
      <c r="F695" t="s">
        <v>28</v>
      </c>
      <c r="G695" s="15">
        <v>41.65</v>
      </c>
      <c r="H695">
        <v>10</v>
      </c>
      <c r="I695">
        <v>20.824999999999999</v>
      </c>
      <c r="J695">
        <v>437.32499999999999</v>
      </c>
      <c r="K695" s="1">
        <v>43478</v>
      </c>
      <c r="L695" s="2">
        <v>0.71111111111111114</v>
      </c>
      <c r="M695" t="s">
        <v>33</v>
      </c>
      <c r="N695">
        <v>416.5</v>
      </c>
      <c r="O695">
        <v>4.7619047620000003</v>
      </c>
      <c r="P695" s="12">
        <v>20.824999999999999</v>
      </c>
    </row>
    <row r="696" spans="1:16" x14ac:dyDescent="0.35">
      <c r="A696" t="s">
        <v>112</v>
      </c>
      <c r="B696" t="s">
        <v>25</v>
      </c>
      <c r="C696" t="s">
        <v>26</v>
      </c>
      <c r="D696" t="s">
        <v>20</v>
      </c>
      <c r="E696" t="s">
        <v>31</v>
      </c>
      <c r="F696" t="s">
        <v>46</v>
      </c>
      <c r="G696" s="15">
        <v>49.04</v>
      </c>
      <c r="H696">
        <v>9</v>
      </c>
      <c r="I696">
        <v>22.068000000000001</v>
      </c>
      <c r="J696">
        <v>463.428</v>
      </c>
      <c r="K696" s="1">
        <v>43474</v>
      </c>
      <c r="L696" s="2">
        <v>0.59722222222222221</v>
      </c>
      <c r="M696" t="s">
        <v>33</v>
      </c>
      <c r="N696">
        <v>441.36</v>
      </c>
      <c r="O696">
        <v>4.7619047620000003</v>
      </c>
      <c r="P696" s="12">
        <v>22.068000000000001</v>
      </c>
    </row>
    <row r="697" spans="1:16" x14ac:dyDescent="0.35">
      <c r="A697" t="s">
        <v>114</v>
      </c>
      <c r="B697" t="s">
        <v>25</v>
      </c>
      <c r="C697" t="s">
        <v>26</v>
      </c>
      <c r="D697" t="s">
        <v>20</v>
      </c>
      <c r="E697" t="s">
        <v>21</v>
      </c>
      <c r="F697" t="s">
        <v>44</v>
      </c>
      <c r="G697" s="15">
        <v>78.31</v>
      </c>
      <c r="H697">
        <v>10</v>
      </c>
      <c r="I697">
        <v>39.155000000000001</v>
      </c>
      <c r="J697">
        <v>822.255</v>
      </c>
      <c r="K697" s="1">
        <v>43529</v>
      </c>
      <c r="L697" s="2">
        <v>0.68333333333333324</v>
      </c>
      <c r="M697" t="s">
        <v>23</v>
      </c>
      <c r="N697">
        <v>783.1</v>
      </c>
      <c r="O697">
        <v>4.7619047620000003</v>
      </c>
      <c r="P697" s="12">
        <v>39.155000000000001</v>
      </c>
    </row>
    <row r="698" spans="1:16" x14ac:dyDescent="0.35">
      <c r="A698" t="s">
        <v>115</v>
      </c>
      <c r="B698" t="s">
        <v>25</v>
      </c>
      <c r="C698" t="s">
        <v>26</v>
      </c>
      <c r="D698" t="s">
        <v>27</v>
      </c>
      <c r="E698" t="s">
        <v>21</v>
      </c>
      <c r="F698" t="s">
        <v>22</v>
      </c>
      <c r="G698" s="15">
        <v>20.38</v>
      </c>
      <c r="H698">
        <v>5</v>
      </c>
      <c r="I698">
        <v>5.0949999999999998</v>
      </c>
      <c r="J698">
        <v>106.995</v>
      </c>
      <c r="K698" s="1">
        <v>43487</v>
      </c>
      <c r="L698" s="2">
        <v>0.78888888888888886</v>
      </c>
      <c r="M698" t="s">
        <v>29</v>
      </c>
      <c r="N698">
        <v>101.9</v>
      </c>
      <c r="O698">
        <v>4.7619047620000003</v>
      </c>
      <c r="P698" s="12">
        <v>5.0949999999999998</v>
      </c>
    </row>
    <row r="699" spans="1:16" x14ac:dyDescent="0.35">
      <c r="A699" t="s">
        <v>116</v>
      </c>
      <c r="B699" t="s">
        <v>25</v>
      </c>
      <c r="C699" t="s">
        <v>26</v>
      </c>
      <c r="D699" t="s">
        <v>27</v>
      </c>
      <c r="E699" t="s">
        <v>21</v>
      </c>
      <c r="F699" t="s">
        <v>22</v>
      </c>
      <c r="G699" s="15">
        <v>99.19</v>
      </c>
      <c r="H699">
        <v>6</v>
      </c>
      <c r="I699">
        <v>29.757000000000001</v>
      </c>
      <c r="J699">
        <v>624.89700000000005</v>
      </c>
      <c r="K699" s="1">
        <v>43486</v>
      </c>
      <c r="L699" s="2">
        <v>0.61249999999999993</v>
      </c>
      <c r="M699" t="s">
        <v>33</v>
      </c>
      <c r="N699">
        <v>595.14</v>
      </c>
      <c r="O699">
        <v>4.7619047620000003</v>
      </c>
      <c r="P699" s="12">
        <v>29.757000000000001</v>
      </c>
    </row>
    <row r="700" spans="1:16" x14ac:dyDescent="0.35">
      <c r="A700" t="s">
        <v>118</v>
      </c>
      <c r="B700" t="s">
        <v>25</v>
      </c>
      <c r="C700" t="s">
        <v>26</v>
      </c>
      <c r="D700" t="s">
        <v>27</v>
      </c>
      <c r="E700" t="s">
        <v>31</v>
      </c>
      <c r="F700" t="s">
        <v>44</v>
      </c>
      <c r="G700" s="15">
        <v>19.25</v>
      </c>
      <c r="H700">
        <v>8</v>
      </c>
      <c r="I700">
        <v>7.7</v>
      </c>
      <c r="J700">
        <v>161.69999999999999</v>
      </c>
      <c r="K700" s="1">
        <v>43488</v>
      </c>
      <c r="L700" s="2">
        <v>0.77569444444444446</v>
      </c>
      <c r="M700" t="s">
        <v>23</v>
      </c>
      <c r="N700">
        <v>154</v>
      </c>
      <c r="O700">
        <v>4.7619047620000003</v>
      </c>
      <c r="P700" s="12">
        <v>7.7</v>
      </c>
    </row>
    <row r="701" spans="1:16" x14ac:dyDescent="0.35">
      <c r="A701" t="s">
        <v>119</v>
      </c>
      <c r="B701" t="s">
        <v>25</v>
      </c>
      <c r="C701" t="s">
        <v>26</v>
      </c>
      <c r="D701" t="s">
        <v>20</v>
      </c>
      <c r="E701" t="s">
        <v>21</v>
      </c>
      <c r="F701" t="s">
        <v>44</v>
      </c>
      <c r="G701" s="15">
        <v>80.36</v>
      </c>
      <c r="H701">
        <v>4</v>
      </c>
      <c r="I701">
        <v>16.071999999999999</v>
      </c>
      <c r="J701">
        <v>337.512</v>
      </c>
      <c r="K701" s="1">
        <v>43519</v>
      </c>
      <c r="L701" s="2">
        <v>0.78125</v>
      </c>
      <c r="M701" t="s">
        <v>33</v>
      </c>
      <c r="N701">
        <v>321.44</v>
      </c>
      <c r="O701">
        <v>4.7619047620000003</v>
      </c>
      <c r="P701" s="12">
        <v>16.071999999999999</v>
      </c>
    </row>
    <row r="702" spans="1:16" x14ac:dyDescent="0.35">
      <c r="A702" t="s">
        <v>120</v>
      </c>
      <c r="B702" t="s">
        <v>25</v>
      </c>
      <c r="C702" t="s">
        <v>26</v>
      </c>
      <c r="D702" t="s">
        <v>20</v>
      </c>
      <c r="E702" t="s">
        <v>31</v>
      </c>
      <c r="F702" t="s">
        <v>36</v>
      </c>
      <c r="G702" s="15">
        <v>48.91</v>
      </c>
      <c r="H702">
        <v>5</v>
      </c>
      <c r="I702">
        <v>12.227499999999999</v>
      </c>
      <c r="J702">
        <v>256.77749999999997</v>
      </c>
      <c r="K702" s="1">
        <v>43533</v>
      </c>
      <c r="L702" s="2">
        <v>0.4284722222222222</v>
      </c>
      <c r="M702" t="s">
        <v>29</v>
      </c>
      <c r="N702">
        <v>244.55</v>
      </c>
      <c r="O702">
        <v>4.7619047620000003</v>
      </c>
      <c r="P702" s="12">
        <v>12.227499999999999</v>
      </c>
    </row>
    <row r="703" spans="1:16" x14ac:dyDescent="0.35">
      <c r="A703" t="s">
        <v>121</v>
      </c>
      <c r="B703" t="s">
        <v>25</v>
      </c>
      <c r="C703" t="s">
        <v>26</v>
      </c>
      <c r="D703" t="s">
        <v>27</v>
      </c>
      <c r="E703" t="s">
        <v>21</v>
      </c>
      <c r="F703" t="s">
        <v>36</v>
      </c>
      <c r="G703" s="15">
        <v>83.06</v>
      </c>
      <c r="H703">
        <v>7</v>
      </c>
      <c r="I703">
        <v>29.071000000000002</v>
      </c>
      <c r="J703">
        <v>610.49099999999999</v>
      </c>
      <c r="K703" s="1">
        <v>43529</v>
      </c>
      <c r="L703" s="2">
        <v>0.60486111111111118</v>
      </c>
      <c r="M703" t="s">
        <v>23</v>
      </c>
      <c r="N703">
        <v>581.41999999999996</v>
      </c>
      <c r="O703">
        <v>4.7619047620000003</v>
      </c>
      <c r="P703" s="12">
        <v>29.071000000000002</v>
      </c>
    </row>
    <row r="704" spans="1:16" x14ac:dyDescent="0.35">
      <c r="A704" t="s">
        <v>122</v>
      </c>
      <c r="B704" t="s">
        <v>25</v>
      </c>
      <c r="C704" t="s">
        <v>26</v>
      </c>
      <c r="D704" t="s">
        <v>27</v>
      </c>
      <c r="E704" t="s">
        <v>31</v>
      </c>
      <c r="F704" t="s">
        <v>46</v>
      </c>
      <c r="G704" s="15">
        <v>76.52</v>
      </c>
      <c r="H704">
        <v>5</v>
      </c>
      <c r="I704">
        <v>19.13</v>
      </c>
      <c r="J704">
        <v>401.73</v>
      </c>
      <c r="K704" s="1">
        <v>43549</v>
      </c>
      <c r="L704" s="2">
        <v>0.43263888888888885</v>
      </c>
      <c r="M704" t="s">
        <v>29</v>
      </c>
      <c r="N704">
        <v>382.6</v>
      </c>
      <c r="O704">
        <v>4.7619047620000003</v>
      </c>
      <c r="P704" s="12">
        <v>19.13</v>
      </c>
    </row>
    <row r="705" spans="1:16" x14ac:dyDescent="0.35">
      <c r="A705" t="s">
        <v>126</v>
      </c>
      <c r="B705" t="s">
        <v>25</v>
      </c>
      <c r="C705" t="s">
        <v>26</v>
      </c>
      <c r="D705" t="s">
        <v>20</v>
      </c>
      <c r="E705" t="s">
        <v>21</v>
      </c>
      <c r="F705" t="s">
        <v>32</v>
      </c>
      <c r="G705" s="15">
        <v>47.38</v>
      </c>
      <c r="H705">
        <v>4</v>
      </c>
      <c r="I705">
        <v>9.4760000000000009</v>
      </c>
      <c r="J705">
        <v>198.99600000000001</v>
      </c>
      <c r="K705" s="1">
        <v>43488</v>
      </c>
      <c r="L705" s="2">
        <v>0.43402777777777773</v>
      </c>
      <c r="M705" t="s">
        <v>29</v>
      </c>
      <c r="N705">
        <v>189.52</v>
      </c>
      <c r="O705">
        <v>4.7619047620000003</v>
      </c>
      <c r="P705" s="12">
        <v>9.4760000000000009</v>
      </c>
    </row>
    <row r="706" spans="1:16" x14ac:dyDescent="0.35">
      <c r="A706" t="s">
        <v>127</v>
      </c>
      <c r="B706" t="s">
        <v>25</v>
      </c>
      <c r="C706" t="s">
        <v>26</v>
      </c>
      <c r="D706" t="s">
        <v>27</v>
      </c>
      <c r="E706" t="s">
        <v>21</v>
      </c>
      <c r="F706" t="s">
        <v>36</v>
      </c>
      <c r="G706" s="15">
        <v>44.86</v>
      </c>
      <c r="H706">
        <v>10</v>
      </c>
      <c r="I706">
        <v>22.43</v>
      </c>
      <c r="J706">
        <v>471.03</v>
      </c>
      <c r="K706" s="1">
        <v>43491</v>
      </c>
      <c r="L706" s="2">
        <v>0.82916666666666661</v>
      </c>
      <c r="M706" t="s">
        <v>23</v>
      </c>
      <c r="N706">
        <v>448.6</v>
      </c>
      <c r="O706">
        <v>4.7619047620000003</v>
      </c>
      <c r="P706" s="12">
        <v>22.43</v>
      </c>
    </row>
    <row r="707" spans="1:16" x14ac:dyDescent="0.35">
      <c r="A707" t="s">
        <v>130</v>
      </c>
      <c r="B707" t="s">
        <v>25</v>
      </c>
      <c r="C707" t="s">
        <v>26</v>
      </c>
      <c r="D707" t="s">
        <v>27</v>
      </c>
      <c r="E707" t="s">
        <v>31</v>
      </c>
      <c r="F707" t="s">
        <v>22</v>
      </c>
      <c r="G707" s="15">
        <v>89.75</v>
      </c>
      <c r="H707">
        <v>1</v>
      </c>
      <c r="I707">
        <v>4.4874999999999998</v>
      </c>
      <c r="J707">
        <v>94.237499999999997</v>
      </c>
      <c r="K707" s="1">
        <v>43502</v>
      </c>
      <c r="L707" s="2">
        <v>0.83680555555555547</v>
      </c>
      <c r="M707" t="s">
        <v>33</v>
      </c>
      <c r="N707">
        <v>89.75</v>
      </c>
      <c r="O707">
        <v>4.7619047620000003</v>
      </c>
      <c r="P707" s="12">
        <v>4.4874999999999998</v>
      </c>
    </row>
    <row r="708" spans="1:16" x14ac:dyDescent="0.35">
      <c r="A708" t="s">
        <v>133</v>
      </c>
      <c r="B708" t="s">
        <v>25</v>
      </c>
      <c r="C708" t="s">
        <v>26</v>
      </c>
      <c r="D708" t="s">
        <v>27</v>
      </c>
      <c r="E708" t="s">
        <v>21</v>
      </c>
      <c r="F708" t="s">
        <v>28</v>
      </c>
      <c r="G708" s="15">
        <v>12.45</v>
      </c>
      <c r="H708">
        <v>6</v>
      </c>
      <c r="I708">
        <v>3.7349999999999999</v>
      </c>
      <c r="J708">
        <v>78.435000000000002</v>
      </c>
      <c r="K708" s="1">
        <v>43505</v>
      </c>
      <c r="L708" s="2">
        <v>0.5493055555555556</v>
      </c>
      <c r="M708" t="s">
        <v>29</v>
      </c>
      <c r="N708">
        <v>74.7</v>
      </c>
      <c r="O708">
        <v>4.7619047620000003</v>
      </c>
      <c r="P708" s="12">
        <v>3.7349999999999999</v>
      </c>
    </row>
    <row r="709" spans="1:16" x14ac:dyDescent="0.35">
      <c r="A709" t="s">
        <v>136</v>
      </c>
      <c r="B709" t="s">
        <v>25</v>
      </c>
      <c r="C709" t="s">
        <v>26</v>
      </c>
      <c r="D709" t="s">
        <v>20</v>
      </c>
      <c r="E709" t="s">
        <v>31</v>
      </c>
      <c r="F709" t="s">
        <v>46</v>
      </c>
      <c r="G709" s="15">
        <v>48.71</v>
      </c>
      <c r="H709">
        <v>1</v>
      </c>
      <c r="I709">
        <v>2.4355000000000002</v>
      </c>
      <c r="J709">
        <v>51.145499999999998</v>
      </c>
      <c r="K709" s="1">
        <v>43550</v>
      </c>
      <c r="L709" s="2">
        <v>0.80555555555555547</v>
      </c>
      <c r="M709" t="s">
        <v>29</v>
      </c>
      <c r="N709">
        <v>48.71</v>
      </c>
      <c r="O709">
        <v>4.7619047620000003</v>
      </c>
      <c r="P709" s="12">
        <v>2.4355000000000002</v>
      </c>
    </row>
    <row r="710" spans="1:16" x14ac:dyDescent="0.35">
      <c r="A710" t="s">
        <v>137</v>
      </c>
      <c r="B710" t="s">
        <v>25</v>
      </c>
      <c r="C710" t="s">
        <v>26</v>
      </c>
      <c r="D710" t="s">
        <v>27</v>
      </c>
      <c r="E710" t="s">
        <v>31</v>
      </c>
      <c r="F710" t="s">
        <v>46</v>
      </c>
      <c r="G710" s="15">
        <v>78.55</v>
      </c>
      <c r="H710">
        <v>9</v>
      </c>
      <c r="I710">
        <v>35.347499999999997</v>
      </c>
      <c r="J710">
        <v>742.29750000000001</v>
      </c>
      <c r="K710" s="1">
        <v>43525</v>
      </c>
      <c r="L710" s="2">
        <v>0.55694444444444446</v>
      </c>
      <c r="M710" t="s">
        <v>29</v>
      </c>
      <c r="N710">
        <v>706.95</v>
      </c>
      <c r="O710">
        <v>4.7619047620000003</v>
      </c>
      <c r="P710" s="12">
        <v>35.347499999999997</v>
      </c>
    </row>
    <row r="711" spans="1:16" x14ac:dyDescent="0.35">
      <c r="A711" t="s">
        <v>138</v>
      </c>
      <c r="B711" t="s">
        <v>25</v>
      </c>
      <c r="C711" t="s">
        <v>26</v>
      </c>
      <c r="D711" t="s">
        <v>27</v>
      </c>
      <c r="E711" t="s">
        <v>21</v>
      </c>
      <c r="F711" t="s">
        <v>28</v>
      </c>
      <c r="G711" s="15">
        <v>23.07</v>
      </c>
      <c r="H711">
        <v>9</v>
      </c>
      <c r="I711">
        <v>10.381500000000001</v>
      </c>
      <c r="J711">
        <v>218.01150000000001</v>
      </c>
      <c r="K711" s="1">
        <v>43497</v>
      </c>
      <c r="L711" s="2">
        <v>0.4770833333333333</v>
      </c>
      <c r="M711" t="s">
        <v>29</v>
      </c>
      <c r="N711">
        <v>207.63</v>
      </c>
      <c r="O711">
        <v>4.7619047620000003</v>
      </c>
      <c r="P711" s="12">
        <v>10.381500000000001</v>
      </c>
    </row>
    <row r="712" spans="1:16" x14ac:dyDescent="0.35">
      <c r="A712" t="s">
        <v>142</v>
      </c>
      <c r="B712" t="s">
        <v>25</v>
      </c>
      <c r="C712" t="s">
        <v>26</v>
      </c>
      <c r="D712" t="s">
        <v>27</v>
      </c>
      <c r="E712" t="s">
        <v>31</v>
      </c>
      <c r="F712" t="s">
        <v>46</v>
      </c>
      <c r="G712" s="15">
        <v>27.38</v>
      </c>
      <c r="H712">
        <v>6</v>
      </c>
      <c r="I712">
        <v>8.2140000000000004</v>
      </c>
      <c r="J712">
        <v>172.494</v>
      </c>
      <c r="K712" s="1">
        <v>43470</v>
      </c>
      <c r="L712" s="2">
        <v>0.87083333333333324</v>
      </c>
      <c r="M712" t="s">
        <v>33</v>
      </c>
      <c r="N712">
        <v>164.28</v>
      </c>
      <c r="O712">
        <v>4.7619047620000003</v>
      </c>
      <c r="P712" s="12">
        <v>8.2140000000000004</v>
      </c>
    </row>
    <row r="713" spans="1:16" x14ac:dyDescent="0.35">
      <c r="A713" t="s">
        <v>144</v>
      </c>
      <c r="B713" t="s">
        <v>25</v>
      </c>
      <c r="C713" t="s">
        <v>26</v>
      </c>
      <c r="D713" t="s">
        <v>27</v>
      </c>
      <c r="E713" t="s">
        <v>21</v>
      </c>
      <c r="F713" t="s">
        <v>44</v>
      </c>
      <c r="G713" s="15">
        <v>33.979999999999997</v>
      </c>
      <c r="H713">
        <v>9</v>
      </c>
      <c r="I713">
        <v>15.291</v>
      </c>
      <c r="J713">
        <v>321.11099999999999</v>
      </c>
      <c r="K713" s="1">
        <v>43548</v>
      </c>
      <c r="L713" s="2">
        <v>0.4465277777777778</v>
      </c>
      <c r="M713" t="s">
        <v>29</v>
      </c>
      <c r="N713">
        <v>305.82</v>
      </c>
      <c r="O713">
        <v>4.7619047620000003</v>
      </c>
      <c r="P713" s="12">
        <v>15.291</v>
      </c>
    </row>
    <row r="714" spans="1:16" x14ac:dyDescent="0.35">
      <c r="A714" t="s">
        <v>145</v>
      </c>
      <c r="B714" t="s">
        <v>25</v>
      </c>
      <c r="C714" t="s">
        <v>26</v>
      </c>
      <c r="D714" t="s">
        <v>20</v>
      </c>
      <c r="E714" t="s">
        <v>31</v>
      </c>
      <c r="F714" t="s">
        <v>28</v>
      </c>
      <c r="G714" s="15">
        <v>81.97</v>
      </c>
      <c r="H714">
        <v>10</v>
      </c>
      <c r="I714">
        <v>40.984999999999999</v>
      </c>
      <c r="J714">
        <v>860.68499999999995</v>
      </c>
      <c r="K714" s="1">
        <v>43527</v>
      </c>
      <c r="L714" s="2">
        <v>0.60416666666666663</v>
      </c>
      <c r="M714" t="s">
        <v>29</v>
      </c>
      <c r="N714">
        <v>819.7</v>
      </c>
      <c r="O714">
        <v>4.7619047620000003</v>
      </c>
      <c r="P714" s="12">
        <v>40.984999999999999</v>
      </c>
    </row>
    <row r="715" spans="1:16" x14ac:dyDescent="0.35">
      <c r="A715" t="s">
        <v>147</v>
      </c>
      <c r="B715" t="s">
        <v>25</v>
      </c>
      <c r="C715" t="s">
        <v>26</v>
      </c>
      <c r="D715" t="s">
        <v>20</v>
      </c>
      <c r="E715" t="s">
        <v>21</v>
      </c>
      <c r="F715" t="s">
        <v>22</v>
      </c>
      <c r="G715" s="15">
        <v>98.21</v>
      </c>
      <c r="H715">
        <v>3</v>
      </c>
      <c r="I715">
        <v>14.7315</v>
      </c>
      <c r="J715">
        <v>309.36149999999998</v>
      </c>
      <c r="K715" s="1">
        <v>43501</v>
      </c>
      <c r="L715" s="2">
        <v>0.44513888888888892</v>
      </c>
      <c r="M715" t="s">
        <v>33</v>
      </c>
      <c r="N715">
        <v>294.63</v>
      </c>
      <c r="O715">
        <v>4.7619047620000003</v>
      </c>
      <c r="P715" s="12">
        <v>14.7315</v>
      </c>
    </row>
    <row r="716" spans="1:16" x14ac:dyDescent="0.35">
      <c r="A716" t="s">
        <v>150</v>
      </c>
      <c r="B716" t="s">
        <v>25</v>
      </c>
      <c r="C716" t="s">
        <v>26</v>
      </c>
      <c r="D716" t="s">
        <v>20</v>
      </c>
      <c r="E716" t="s">
        <v>21</v>
      </c>
      <c r="F716" t="s">
        <v>32</v>
      </c>
      <c r="G716" s="15">
        <v>80.790000000000006</v>
      </c>
      <c r="H716">
        <v>9</v>
      </c>
      <c r="I716">
        <v>36.355499999999999</v>
      </c>
      <c r="J716">
        <v>763.46550000000002</v>
      </c>
      <c r="K716" s="1">
        <v>43497</v>
      </c>
      <c r="L716" s="2">
        <v>0.85486111111111107</v>
      </c>
      <c r="M716" t="s">
        <v>33</v>
      </c>
      <c r="N716">
        <v>727.11</v>
      </c>
      <c r="O716">
        <v>4.7619047620000003</v>
      </c>
      <c r="P716" s="12">
        <v>36.355499999999999</v>
      </c>
    </row>
    <row r="717" spans="1:16" x14ac:dyDescent="0.35">
      <c r="A717" t="s">
        <v>151</v>
      </c>
      <c r="B717" t="s">
        <v>25</v>
      </c>
      <c r="C717" t="s">
        <v>26</v>
      </c>
      <c r="D717" t="s">
        <v>27</v>
      </c>
      <c r="E717" t="s">
        <v>21</v>
      </c>
      <c r="F717" t="s">
        <v>46</v>
      </c>
      <c r="G717" s="15">
        <v>27.02</v>
      </c>
      <c r="H717">
        <v>3</v>
      </c>
      <c r="I717">
        <v>4.0529999999999999</v>
      </c>
      <c r="J717">
        <v>85.113</v>
      </c>
      <c r="K717" s="1">
        <v>43526</v>
      </c>
      <c r="L717" s="2">
        <v>0.54236111111111118</v>
      </c>
      <c r="M717" t="s">
        <v>33</v>
      </c>
      <c r="N717">
        <v>81.06</v>
      </c>
      <c r="O717">
        <v>4.7619047620000003</v>
      </c>
      <c r="P717" s="12">
        <v>4.0529999999999999</v>
      </c>
    </row>
    <row r="718" spans="1:16" x14ac:dyDescent="0.35">
      <c r="A718" t="s">
        <v>157</v>
      </c>
      <c r="B718" t="s">
        <v>25</v>
      </c>
      <c r="C718" t="s">
        <v>26</v>
      </c>
      <c r="D718" t="s">
        <v>20</v>
      </c>
      <c r="E718" t="s">
        <v>31</v>
      </c>
      <c r="F718" t="s">
        <v>36</v>
      </c>
      <c r="G718" s="15">
        <v>57.12</v>
      </c>
      <c r="H718">
        <v>7</v>
      </c>
      <c r="I718">
        <v>19.992000000000001</v>
      </c>
      <c r="J718">
        <v>419.83199999999999</v>
      </c>
      <c r="K718" s="1">
        <v>43477</v>
      </c>
      <c r="L718" s="2">
        <v>0.50138888888888888</v>
      </c>
      <c r="M718" t="s">
        <v>33</v>
      </c>
      <c r="N718">
        <v>399.84</v>
      </c>
      <c r="O718">
        <v>4.7619047620000003</v>
      </c>
      <c r="P718" s="12">
        <v>19.992000000000001</v>
      </c>
    </row>
    <row r="719" spans="1:16" x14ac:dyDescent="0.35">
      <c r="A719" t="s">
        <v>159</v>
      </c>
      <c r="B719" t="s">
        <v>25</v>
      </c>
      <c r="C719" t="s">
        <v>26</v>
      </c>
      <c r="D719" t="s">
        <v>20</v>
      </c>
      <c r="E719" t="s">
        <v>31</v>
      </c>
      <c r="F719" t="s">
        <v>32</v>
      </c>
      <c r="G719" s="15">
        <v>63.91</v>
      </c>
      <c r="H719">
        <v>8</v>
      </c>
      <c r="I719">
        <v>25.564</v>
      </c>
      <c r="J719">
        <v>536.84400000000005</v>
      </c>
      <c r="K719" s="1">
        <v>43537</v>
      </c>
      <c r="L719" s="2">
        <v>0.82777777777777783</v>
      </c>
      <c r="M719" t="s">
        <v>33</v>
      </c>
      <c r="N719">
        <v>511.28</v>
      </c>
      <c r="O719">
        <v>4.7619047620000003</v>
      </c>
      <c r="P719" s="12">
        <v>25.564</v>
      </c>
    </row>
    <row r="720" spans="1:16" x14ac:dyDescent="0.35">
      <c r="A720" t="s">
        <v>163</v>
      </c>
      <c r="B720" t="s">
        <v>25</v>
      </c>
      <c r="C720" t="s">
        <v>26</v>
      </c>
      <c r="D720" t="s">
        <v>27</v>
      </c>
      <c r="E720" t="s">
        <v>21</v>
      </c>
      <c r="F720" t="s">
        <v>46</v>
      </c>
      <c r="G720" s="15">
        <v>31.73</v>
      </c>
      <c r="H720">
        <v>9</v>
      </c>
      <c r="I720">
        <v>14.278499999999999</v>
      </c>
      <c r="J720">
        <v>299.8485</v>
      </c>
      <c r="K720" s="1">
        <v>43473</v>
      </c>
      <c r="L720" s="2">
        <v>0.67847222222222225</v>
      </c>
      <c r="M720" t="s">
        <v>33</v>
      </c>
      <c r="N720">
        <v>285.57</v>
      </c>
      <c r="O720">
        <v>4.7619047620000003</v>
      </c>
      <c r="P720" s="12">
        <v>14.278499999999999</v>
      </c>
    </row>
    <row r="721" spans="1:16" x14ac:dyDescent="0.35">
      <c r="A721" t="s">
        <v>164</v>
      </c>
      <c r="B721" t="s">
        <v>25</v>
      </c>
      <c r="C721" t="s">
        <v>26</v>
      </c>
      <c r="D721" t="s">
        <v>20</v>
      </c>
      <c r="E721" t="s">
        <v>21</v>
      </c>
      <c r="F721" t="s">
        <v>44</v>
      </c>
      <c r="G721" s="15">
        <v>68.540000000000006</v>
      </c>
      <c r="H721">
        <v>8</v>
      </c>
      <c r="I721">
        <v>27.416</v>
      </c>
      <c r="J721">
        <v>575.73599999999999</v>
      </c>
      <c r="K721" s="1">
        <v>43473</v>
      </c>
      <c r="L721" s="2">
        <v>0.6645833333333333</v>
      </c>
      <c r="M721" t="s">
        <v>23</v>
      </c>
      <c r="N721">
        <v>548.32000000000005</v>
      </c>
      <c r="O721">
        <v>4.7619047620000003</v>
      </c>
      <c r="P721" s="12">
        <v>27.416</v>
      </c>
    </row>
    <row r="722" spans="1:16" x14ac:dyDescent="0.35">
      <c r="A722" t="s">
        <v>170</v>
      </c>
      <c r="B722" t="s">
        <v>25</v>
      </c>
      <c r="C722" t="s">
        <v>26</v>
      </c>
      <c r="D722" t="s">
        <v>27</v>
      </c>
      <c r="E722" t="s">
        <v>21</v>
      </c>
      <c r="F722" t="s">
        <v>22</v>
      </c>
      <c r="G722" s="15">
        <v>81.3</v>
      </c>
      <c r="H722">
        <v>6</v>
      </c>
      <c r="I722">
        <v>24.39</v>
      </c>
      <c r="J722">
        <v>512.19000000000005</v>
      </c>
      <c r="K722" s="1">
        <v>43532</v>
      </c>
      <c r="L722" s="2">
        <v>0.69652777777777775</v>
      </c>
      <c r="M722" t="s">
        <v>23</v>
      </c>
      <c r="N722">
        <v>487.8</v>
      </c>
      <c r="O722">
        <v>4.7619047620000003</v>
      </c>
      <c r="P722" s="12">
        <v>24.39</v>
      </c>
    </row>
    <row r="723" spans="1:16" x14ac:dyDescent="0.35">
      <c r="A723" t="s">
        <v>171</v>
      </c>
      <c r="B723" t="s">
        <v>25</v>
      </c>
      <c r="C723" t="s">
        <v>26</v>
      </c>
      <c r="D723" t="s">
        <v>27</v>
      </c>
      <c r="E723" t="s">
        <v>31</v>
      </c>
      <c r="F723" t="s">
        <v>46</v>
      </c>
      <c r="G723" s="15">
        <v>90.22</v>
      </c>
      <c r="H723">
        <v>3</v>
      </c>
      <c r="I723">
        <v>13.532999999999999</v>
      </c>
      <c r="J723">
        <v>284.19299999999998</v>
      </c>
      <c r="K723" s="1">
        <v>43514</v>
      </c>
      <c r="L723" s="2">
        <v>0.81874999999999998</v>
      </c>
      <c r="M723" t="s">
        <v>29</v>
      </c>
      <c r="N723">
        <v>270.66000000000003</v>
      </c>
      <c r="O723">
        <v>4.7619047620000003</v>
      </c>
      <c r="P723" s="12">
        <v>13.532999999999999</v>
      </c>
    </row>
    <row r="724" spans="1:16" x14ac:dyDescent="0.35">
      <c r="A724" t="s">
        <v>176</v>
      </c>
      <c r="B724" t="s">
        <v>25</v>
      </c>
      <c r="C724" t="s">
        <v>26</v>
      </c>
      <c r="D724" t="s">
        <v>20</v>
      </c>
      <c r="E724" t="s">
        <v>21</v>
      </c>
      <c r="F724" t="s">
        <v>36</v>
      </c>
      <c r="G724" s="15">
        <v>89.8</v>
      </c>
      <c r="H724">
        <v>10</v>
      </c>
      <c r="I724">
        <v>44.9</v>
      </c>
      <c r="J724">
        <v>942.9</v>
      </c>
      <c r="K724" s="1">
        <v>43488</v>
      </c>
      <c r="L724" s="2">
        <v>0.54166666666666663</v>
      </c>
      <c r="M724" t="s">
        <v>33</v>
      </c>
      <c r="N724">
        <v>898</v>
      </c>
      <c r="O724">
        <v>4.7619047620000003</v>
      </c>
      <c r="P724" s="12">
        <v>44.9</v>
      </c>
    </row>
    <row r="725" spans="1:16" x14ac:dyDescent="0.35">
      <c r="A725" t="s">
        <v>177</v>
      </c>
      <c r="B725" t="s">
        <v>25</v>
      </c>
      <c r="C725" t="s">
        <v>26</v>
      </c>
      <c r="D725" t="s">
        <v>20</v>
      </c>
      <c r="E725" t="s">
        <v>31</v>
      </c>
      <c r="F725" t="s">
        <v>22</v>
      </c>
      <c r="G725" s="15">
        <v>90.5</v>
      </c>
      <c r="H725">
        <v>10</v>
      </c>
      <c r="I725">
        <v>45.25</v>
      </c>
      <c r="J725">
        <v>950.25</v>
      </c>
      <c r="K725" s="1">
        <v>43490</v>
      </c>
      <c r="L725" s="2">
        <v>0.57500000000000007</v>
      </c>
      <c r="M725" t="s">
        <v>29</v>
      </c>
      <c r="N725">
        <v>905</v>
      </c>
      <c r="O725">
        <v>4.7619047620000003</v>
      </c>
      <c r="P725" s="12">
        <v>45.25</v>
      </c>
    </row>
    <row r="726" spans="1:16" x14ac:dyDescent="0.35">
      <c r="A726" t="s">
        <v>178</v>
      </c>
      <c r="B726" t="s">
        <v>25</v>
      </c>
      <c r="C726" t="s">
        <v>26</v>
      </c>
      <c r="D726" t="s">
        <v>20</v>
      </c>
      <c r="E726" t="s">
        <v>21</v>
      </c>
      <c r="F726" t="s">
        <v>22</v>
      </c>
      <c r="G726" s="15">
        <v>68.599999999999994</v>
      </c>
      <c r="H726">
        <v>10</v>
      </c>
      <c r="I726">
        <v>34.299999999999997</v>
      </c>
      <c r="J726">
        <v>720.3</v>
      </c>
      <c r="K726" s="1">
        <v>43501</v>
      </c>
      <c r="L726" s="2">
        <v>0.83124999999999993</v>
      </c>
      <c r="M726" t="s">
        <v>29</v>
      </c>
      <c r="N726">
        <v>686</v>
      </c>
      <c r="O726">
        <v>4.7619047620000003</v>
      </c>
      <c r="P726" s="12">
        <v>34.299999999999997</v>
      </c>
    </row>
    <row r="727" spans="1:16" x14ac:dyDescent="0.35">
      <c r="A727" t="s">
        <v>179</v>
      </c>
      <c r="B727" t="s">
        <v>25</v>
      </c>
      <c r="C727" t="s">
        <v>26</v>
      </c>
      <c r="D727" t="s">
        <v>20</v>
      </c>
      <c r="E727" t="s">
        <v>21</v>
      </c>
      <c r="F727" t="s">
        <v>44</v>
      </c>
      <c r="G727" s="15">
        <v>30.41</v>
      </c>
      <c r="H727">
        <v>1</v>
      </c>
      <c r="I727">
        <v>1.5205</v>
      </c>
      <c r="J727">
        <v>31.930499999999999</v>
      </c>
      <c r="K727" s="1">
        <v>43518</v>
      </c>
      <c r="L727" s="2">
        <v>0.44166666666666665</v>
      </c>
      <c r="M727" t="s">
        <v>33</v>
      </c>
      <c r="N727">
        <v>30.41</v>
      </c>
      <c r="O727">
        <v>4.7619047620000003</v>
      </c>
      <c r="P727" s="12">
        <v>1.5205</v>
      </c>
    </row>
    <row r="728" spans="1:16" x14ac:dyDescent="0.35">
      <c r="A728" t="s">
        <v>181</v>
      </c>
      <c r="B728" t="s">
        <v>25</v>
      </c>
      <c r="C728" t="s">
        <v>26</v>
      </c>
      <c r="D728" t="s">
        <v>27</v>
      </c>
      <c r="E728" t="s">
        <v>21</v>
      </c>
      <c r="F728" t="s">
        <v>22</v>
      </c>
      <c r="G728" s="15">
        <v>46.26</v>
      </c>
      <c r="H728">
        <v>6</v>
      </c>
      <c r="I728">
        <v>13.878</v>
      </c>
      <c r="J728">
        <v>291.43799999999999</v>
      </c>
      <c r="K728" s="1">
        <v>43532</v>
      </c>
      <c r="L728" s="2">
        <v>0.71597222222222223</v>
      </c>
      <c r="M728" t="s">
        <v>33</v>
      </c>
      <c r="N728">
        <v>277.56</v>
      </c>
      <c r="O728">
        <v>4.7619047620000003</v>
      </c>
      <c r="P728" s="12">
        <v>13.878</v>
      </c>
    </row>
    <row r="729" spans="1:16" x14ac:dyDescent="0.35">
      <c r="A729" t="s">
        <v>183</v>
      </c>
      <c r="B729" t="s">
        <v>25</v>
      </c>
      <c r="C729" t="s">
        <v>26</v>
      </c>
      <c r="D729" t="s">
        <v>27</v>
      </c>
      <c r="E729" t="s">
        <v>31</v>
      </c>
      <c r="F729" t="s">
        <v>22</v>
      </c>
      <c r="G729" s="15">
        <v>66.14</v>
      </c>
      <c r="H729">
        <v>4</v>
      </c>
      <c r="I729">
        <v>13.228</v>
      </c>
      <c r="J729">
        <v>277.78800000000001</v>
      </c>
      <c r="K729" s="1">
        <v>43543</v>
      </c>
      <c r="L729" s="2">
        <v>0.53194444444444444</v>
      </c>
      <c r="M729" t="s">
        <v>33</v>
      </c>
      <c r="N729">
        <v>264.56</v>
      </c>
      <c r="O729">
        <v>4.7619047620000003</v>
      </c>
      <c r="P729" s="12">
        <v>13.228</v>
      </c>
    </row>
    <row r="730" spans="1:16" x14ac:dyDescent="0.35">
      <c r="A730" t="s">
        <v>187</v>
      </c>
      <c r="B730" t="s">
        <v>25</v>
      </c>
      <c r="C730" t="s">
        <v>26</v>
      </c>
      <c r="D730" t="s">
        <v>20</v>
      </c>
      <c r="E730" t="s">
        <v>31</v>
      </c>
      <c r="F730" t="s">
        <v>36</v>
      </c>
      <c r="G730" s="15">
        <v>34.56</v>
      </c>
      <c r="H730">
        <v>7</v>
      </c>
      <c r="I730">
        <v>12.096</v>
      </c>
      <c r="J730">
        <v>254.01599999999999</v>
      </c>
      <c r="K730" s="1">
        <v>43535</v>
      </c>
      <c r="L730" s="2">
        <v>0.67152777777777783</v>
      </c>
      <c r="M730" t="s">
        <v>33</v>
      </c>
      <c r="N730">
        <v>241.92</v>
      </c>
      <c r="O730">
        <v>4.7619047620000003</v>
      </c>
      <c r="P730" s="12">
        <v>12.096</v>
      </c>
    </row>
    <row r="731" spans="1:16" x14ac:dyDescent="0.35">
      <c r="A731" t="s">
        <v>189</v>
      </c>
      <c r="B731" t="s">
        <v>25</v>
      </c>
      <c r="C731" t="s">
        <v>26</v>
      </c>
      <c r="D731" t="s">
        <v>27</v>
      </c>
      <c r="E731" t="s">
        <v>21</v>
      </c>
      <c r="F731" t="s">
        <v>44</v>
      </c>
      <c r="G731" s="15">
        <v>16.48</v>
      </c>
      <c r="H731">
        <v>6</v>
      </c>
      <c r="I731">
        <v>4.944</v>
      </c>
      <c r="J731">
        <v>103.824</v>
      </c>
      <c r="K731" s="1">
        <v>43503</v>
      </c>
      <c r="L731" s="2">
        <v>0.76597222222222217</v>
      </c>
      <c r="M731" t="s">
        <v>23</v>
      </c>
      <c r="N731">
        <v>98.88</v>
      </c>
      <c r="O731">
        <v>4.7619047620000003</v>
      </c>
      <c r="P731" s="12">
        <v>4.944</v>
      </c>
    </row>
    <row r="732" spans="1:16" x14ac:dyDescent="0.35">
      <c r="A732" t="s">
        <v>190</v>
      </c>
      <c r="B732" t="s">
        <v>25</v>
      </c>
      <c r="C732" t="s">
        <v>26</v>
      </c>
      <c r="D732" t="s">
        <v>27</v>
      </c>
      <c r="E732" t="s">
        <v>21</v>
      </c>
      <c r="F732" t="s">
        <v>36</v>
      </c>
      <c r="G732" s="15">
        <v>80.97</v>
      </c>
      <c r="H732">
        <v>8</v>
      </c>
      <c r="I732">
        <v>32.387999999999998</v>
      </c>
      <c r="J732">
        <v>680.14800000000002</v>
      </c>
      <c r="K732" s="1">
        <v>43493</v>
      </c>
      <c r="L732" s="2">
        <v>0.54513888888888895</v>
      </c>
      <c r="M732" t="s">
        <v>29</v>
      </c>
      <c r="N732">
        <v>647.76</v>
      </c>
      <c r="O732">
        <v>4.7619047620000003</v>
      </c>
      <c r="P732" s="12">
        <v>32.387999999999998</v>
      </c>
    </row>
    <row r="733" spans="1:16" x14ac:dyDescent="0.35">
      <c r="A733" t="s">
        <v>196</v>
      </c>
      <c r="B733" t="s">
        <v>25</v>
      </c>
      <c r="C733" t="s">
        <v>26</v>
      </c>
      <c r="D733" t="s">
        <v>27</v>
      </c>
      <c r="E733" t="s">
        <v>21</v>
      </c>
      <c r="F733" t="s">
        <v>44</v>
      </c>
      <c r="G733" s="15">
        <v>43.18</v>
      </c>
      <c r="H733">
        <v>8</v>
      </c>
      <c r="I733">
        <v>17.271999999999998</v>
      </c>
      <c r="J733">
        <v>362.71199999999999</v>
      </c>
      <c r="K733" s="1">
        <v>43484</v>
      </c>
      <c r="L733" s="2">
        <v>0.81874999999999998</v>
      </c>
      <c r="M733" t="s">
        <v>33</v>
      </c>
      <c r="N733">
        <v>345.44</v>
      </c>
      <c r="O733">
        <v>4.7619047620000003</v>
      </c>
      <c r="P733" s="12">
        <v>17.271999999999998</v>
      </c>
    </row>
    <row r="734" spans="1:16" x14ac:dyDescent="0.35">
      <c r="A734" t="s">
        <v>199</v>
      </c>
      <c r="B734" t="s">
        <v>25</v>
      </c>
      <c r="C734" t="s">
        <v>26</v>
      </c>
      <c r="D734" t="s">
        <v>27</v>
      </c>
      <c r="E734" t="s">
        <v>31</v>
      </c>
      <c r="F734" t="s">
        <v>36</v>
      </c>
      <c r="G734" s="15">
        <v>76.400000000000006</v>
      </c>
      <c r="H734">
        <v>2</v>
      </c>
      <c r="I734">
        <v>7.64</v>
      </c>
      <c r="J734">
        <v>160.44</v>
      </c>
      <c r="K734" s="1">
        <v>43495</v>
      </c>
      <c r="L734" s="2">
        <v>0.8208333333333333</v>
      </c>
      <c r="M734" t="s">
        <v>23</v>
      </c>
      <c r="N734">
        <v>152.80000000000001</v>
      </c>
      <c r="O734">
        <v>4.7619047620000003</v>
      </c>
      <c r="P734" s="12">
        <v>7.64</v>
      </c>
    </row>
    <row r="735" spans="1:16" x14ac:dyDescent="0.35">
      <c r="A735" t="s">
        <v>202</v>
      </c>
      <c r="B735" t="s">
        <v>25</v>
      </c>
      <c r="C735" t="s">
        <v>26</v>
      </c>
      <c r="D735" t="s">
        <v>27</v>
      </c>
      <c r="E735" t="s">
        <v>31</v>
      </c>
      <c r="F735" t="s">
        <v>32</v>
      </c>
      <c r="G735" s="15">
        <v>95.58</v>
      </c>
      <c r="H735">
        <v>10</v>
      </c>
      <c r="I735">
        <v>47.79</v>
      </c>
      <c r="J735">
        <v>1003.59</v>
      </c>
      <c r="K735" s="1">
        <v>43481</v>
      </c>
      <c r="L735" s="2">
        <v>0.56388888888888888</v>
      </c>
      <c r="M735" t="s">
        <v>29</v>
      </c>
      <c r="N735">
        <v>955.8</v>
      </c>
      <c r="O735">
        <v>4.7619047620000003</v>
      </c>
      <c r="P735" s="12">
        <v>47.79</v>
      </c>
    </row>
    <row r="736" spans="1:16" x14ac:dyDescent="0.35">
      <c r="A736" t="s">
        <v>208</v>
      </c>
      <c r="B736" t="s">
        <v>25</v>
      </c>
      <c r="C736" t="s">
        <v>26</v>
      </c>
      <c r="D736" t="s">
        <v>27</v>
      </c>
      <c r="E736" t="s">
        <v>31</v>
      </c>
      <c r="F736" t="s">
        <v>28</v>
      </c>
      <c r="G736" s="15">
        <v>20.85</v>
      </c>
      <c r="H736">
        <v>8</v>
      </c>
      <c r="I736">
        <v>8.34</v>
      </c>
      <c r="J736">
        <v>175.14</v>
      </c>
      <c r="K736" s="1">
        <v>43527</v>
      </c>
      <c r="L736" s="2">
        <v>0.80347222222222225</v>
      </c>
      <c r="M736" t="s">
        <v>29</v>
      </c>
      <c r="N736">
        <v>166.8</v>
      </c>
      <c r="O736">
        <v>4.7619047620000003</v>
      </c>
      <c r="P736" s="12">
        <v>8.34</v>
      </c>
    </row>
    <row r="737" spans="1:16" x14ac:dyDescent="0.35">
      <c r="A737" t="s">
        <v>213</v>
      </c>
      <c r="B737" t="s">
        <v>25</v>
      </c>
      <c r="C737" t="s">
        <v>26</v>
      </c>
      <c r="D737" t="s">
        <v>27</v>
      </c>
      <c r="E737" t="s">
        <v>21</v>
      </c>
      <c r="F737" t="s">
        <v>46</v>
      </c>
      <c r="G737" s="15">
        <v>22.51</v>
      </c>
      <c r="H737">
        <v>7</v>
      </c>
      <c r="I737">
        <v>7.8784999999999998</v>
      </c>
      <c r="J737">
        <v>165.4485</v>
      </c>
      <c r="K737" s="1">
        <v>43509</v>
      </c>
      <c r="L737" s="2">
        <v>0.4513888888888889</v>
      </c>
      <c r="M737" t="s">
        <v>33</v>
      </c>
      <c r="N737">
        <v>157.57</v>
      </c>
      <c r="O737">
        <v>4.7619047620000003</v>
      </c>
      <c r="P737" s="12">
        <v>7.8784999999999998</v>
      </c>
    </row>
    <row r="738" spans="1:16" x14ac:dyDescent="0.35">
      <c r="A738" t="s">
        <v>215</v>
      </c>
      <c r="B738" t="s">
        <v>25</v>
      </c>
      <c r="C738" t="s">
        <v>26</v>
      </c>
      <c r="D738" t="s">
        <v>20</v>
      </c>
      <c r="E738" t="s">
        <v>31</v>
      </c>
      <c r="F738" t="s">
        <v>22</v>
      </c>
      <c r="G738" s="15">
        <v>86.8</v>
      </c>
      <c r="H738">
        <v>3</v>
      </c>
      <c r="I738">
        <v>13.02</v>
      </c>
      <c r="J738">
        <v>273.42</v>
      </c>
      <c r="K738" s="1">
        <v>43493</v>
      </c>
      <c r="L738" s="2">
        <v>0.69930555555555562</v>
      </c>
      <c r="M738" t="s">
        <v>23</v>
      </c>
      <c r="N738">
        <v>260.39999999999998</v>
      </c>
      <c r="O738">
        <v>4.7619047620000003</v>
      </c>
      <c r="P738" s="12">
        <v>13.02</v>
      </c>
    </row>
    <row r="739" spans="1:16" x14ac:dyDescent="0.35">
      <c r="A739" t="s">
        <v>216</v>
      </c>
      <c r="B739" t="s">
        <v>25</v>
      </c>
      <c r="C739" t="s">
        <v>26</v>
      </c>
      <c r="D739" t="s">
        <v>27</v>
      </c>
      <c r="E739" t="s">
        <v>31</v>
      </c>
      <c r="F739" t="s">
        <v>46</v>
      </c>
      <c r="G739" s="15">
        <v>64.260000000000005</v>
      </c>
      <c r="H739">
        <v>7</v>
      </c>
      <c r="I739">
        <v>22.491</v>
      </c>
      <c r="J739">
        <v>472.31099999999998</v>
      </c>
      <c r="K739" s="1">
        <v>43505</v>
      </c>
      <c r="L739" s="2">
        <v>0.41666666666666669</v>
      </c>
      <c r="M739" t="s">
        <v>29</v>
      </c>
      <c r="N739">
        <v>449.82</v>
      </c>
      <c r="O739">
        <v>4.7619047620000003</v>
      </c>
      <c r="P739" s="12">
        <v>22.491</v>
      </c>
    </row>
    <row r="740" spans="1:16" x14ac:dyDescent="0.35">
      <c r="A740" t="s">
        <v>217</v>
      </c>
      <c r="B740" t="s">
        <v>25</v>
      </c>
      <c r="C740" t="s">
        <v>26</v>
      </c>
      <c r="D740" t="s">
        <v>20</v>
      </c>
      <c r="E740" t="s">
        <v>31</v>
      </c>
      <c r="F740" t="s">
        <v>44</v>
      </c>
      <c r="G740" s="15">
        <v>38.47</v>
      </c>
      <c r="H740">
        <v>8</v>
      </c>
      <c r="I740">
        <v>15.388</v>
      </c>
      <c r="J740">
        <v>323.14800000000002</v>
      </c>
      <c r="K740" s="1">
        <v>43488</v>
      </c>
      <c r="L740" s="2">
        <v>0.49374999999999997</v>
      </c>
      <c r="M740" t="s">
        <v>29</v>
      </c>
      <c r="N740">
        <v>307.76</v>
      </c>
      <c r="O740">
        <v>4.7619047620000003</v>
      </c>
      <c r="P740" s="12">
        <v>15.388</v>
      </c>
    </row>
    <row r="741" spans="1:16" x14ac:dyDescent="0.35">
      <c r="A741" t="s">
        <v>219</v>
      </c>
      <c r="B741" t="s">
        <v>25</v>
      </c>
      <c r="C741" t="s">
        <v>26</v>
      </c>
      <c r="D741" t="s">
        <v>27</v>
      </c>
      <c r="E741" t="s">
        <v>31</v>
      </c>
      <c r="F741" t="s">
        <v>22</v>
      </c>
      <c r="G741" s="15">
        <v>34.31</v>
      </c>
      <c r="H741">
        <v>8</v>
      </c>
      <c r="I741">
        <v>13.724</v>
      </c>
      <c r="J741">
        <v>288.20400000000001</v>
      </c>
      <c r="K741" s="1">
        <v>43490</v>
      </c>
      <c r="L741" s="2">
        <v>0.625</v>
      </c>
      <c r="M741" t="s">
        <v>23</v>
      </c>
      <c r="N741">
        <v>274.48</v>
      </c>
      <c r="O741">
        <v>4.7619047620000003</v>
      </c>
      <c r="P741" s="12">
        <v>13.724</v>
      </c>
    </row>
    <row r="742" spans="1:16" x14ac:dyDescent="0.35">
      <c r="A742" t="s">
        <v>225</v>
      </c>
      <c r="B742" t="s">
        <v>25</v>
      </c>
      <c r="C742" t="s">
        <v>26</v>
      </c>
      <c r="D742" t="s">
        <v>27</v>
      </c>
      <c r="E742" t="s">
        <v>21</v>
      </c>
      <c r="F742" t="s">
        <v>32</v>
      </c>
      <c r="G742" s="15">
        <v>69.81</v>
      </c>
      <c r="H742">
        <v>4</v>
      </c>
      <c r="I742">
        <v>13.962</v>
      </c>
      <c r="J742">
        <v>293.202</v>
      </c>
      <c r="K742" s="1">
        <v>43493</v>
      </c>
      <c r="L742" s="2">
        <v>0.86805555555555547</v>
      </c>
      <c r="M742" t="s">
        <v>33</v>
      </c>
      <c r="N742">
        <v>279.24</v>
      </c>
      <c r="O742">
        <v>4.7619047620000003</v>
      </c>
      <c r="P742" s="12">
        <v>13.962</v>
      </c>
    </row>
    <row r="743" spans="1:16" x14ac:dyDescent="0.35">
      <c r="A743" t="s">
        <v>228</v>
      </c>
      <c r="B743" t="s">
        <v>25</v>
      </c>
      <c r="C743" t="s">
        <v>26</v>
      </c>
      <c r="D743" t="s">
        <v>27</v>
      </c>
      <c r="E743" t="s">
        <v>21</v>
      </c>
      <c r="F743" t="s">
        <v>44</v>
      </c>
      <c r="G743" s="15">
        <v>87.8</v>
      </c>
      <c r="H743">
        <v>9</v>
      </c>
      <c r="I743">
        <v>39.51</v>
      </c>
      <c r="J743">
        <v>829.71</v>
      </c>
      <c r="K743" s="1">
        <v>43540</v>
      </c>
      <c r="L743" s="2">
        <v>0.79722222222222217</v>
      </c>
      <c r="M743" t="s">
        <v>29</v>
      </c>
      <c r="N743">
        <v>790.2</v>
      </c>
      <c r="O743">
        <v>4.7619047620000003</v>
      </c>
      <c r="P743" s="12">
        <v>39.51</v>
      </c>
    </row>
    <row r="744" spans="1:16" x14ac:dyDescent="0.35">
      <c r="A744" t="s">
        <v>231</v>
      </c>
      <c r="B744" t="s">
        <v>25</v>
      </c>
      <c r="C744" t="s">
        <v>26</v>
      </c>
      <c r="D744" t="s">
        <v>20</v>
      </c>
      <c r="E744" t="s">
        <v>21</v>
      </c>
      <c r="F744" t="s">
        <v>46</v>
      </c>
      <c r="G744" s="15">
        <v>74.290000000000006</v>
      </c>
      <c r="H744">
        <v>1</v>
      </c>
      <c r="I744">
        <v>3.7145000000000001</v>
      </c>
      <c r="J744">
        <v>78.004499999999993</v>
      </c>
      <c r="K744" s="1">
        <v>43478</v>
      </c>
      <c r="L744" s="2">
        <v>0.8125</v>
      </c>
      <c r="M744" t="s">
        <v>29</v>
      </c>
      <c r="N744">
        <v>74.290000000000006</v>
      </c>
      <c r="O744">
        <v>4.7619047620000003</v>
      </c>
      <c r="P744" s="12">
        <v>3.7145000000000001</v>
      </c>
    </row>
    <row r="745" spans="1:16" x14ac:dyDescent="0.35">
      <c r="A745" t="s">
        <v>232</v>
      </c>
      <c r="B745" t="s">
        <v>25</v>
      </c>
      <c r="C745" t="s">
        <v>26</v>
      </c>
      <c r="D745" t="s">
        <v>20</v>
      </c>
      <c r="E745" t="s">
        <v>31</v>
      </c>
      <c r="F745" t="s">
        <v>22</v>
      </c>
      <c r="G745" s="15">
        <v>43.7</v>
      </c>
      <c r="H745">
        <v>2</v>
      </c>
      <c r="I745">
        <v>4.37</v>
      </c>
      <c r="J745">
        <v>91.77</v>
      </c>
      <c r="K745" s="1">
        <v>43550</v>
      </c>
      <c r="L745" s="2">
        <v>0.75208333333333333</v>
      </c>
      <c r="M745" t="s">
        <v>29</v>
      </c>
      <c r="N745">
        <v>87.4</v>
      </c>
      <c r="O745">
        <v>4.7619047620000003</v>
      </c>
      <c r="P745" s="12">
        <v>4.37</v>
      </c>
    </row>
    <row r="746" spans="1:16" x14ac:dyDescent="0.35">
      <c r="A746" t="s">
        <v>234</v>
      </c>
      <c r="B746" t="s">
        <v>25</v>
      </c>
      <c r="C746" t="s">
        <v>26</v>
      </c>
      <c r="D746" t="s">
        <v>27</v>
      </c>
      <c r="E746" t="s">
        <v>31</v>
      </c>
      <c r="F746" t="s">
        <v>22</v>
      </c>
      <c r="G746" s="15">
        <v>41.5</v>
      </c>
      <c r="H746">
        <v>4</v>
      </c>
      <c r="I746">
        <v>8.3000000000000007</v>
      </c>
      <c r="J746">
        <v>174.3</v>
      </c>
      <c r="K746" s="1">
        <v>43536</v>
      </c>
      <c r="L746" s="2">
        <v>0.83194444444444438</v>
      </c>
      <c r="M746" t="s">
        <v>33</v>
      </c>
      <c r="N746">
        <v>166</v>
      </c>
      <c r="O746">
        <v>4.7619047620000003</v>
      </c>
      <c r="P746" s="12">
        <v>8.3000000000000007</v>
      </c>
    </row>
    <row r="747" spans="1:16" x14ac:dyDescent="0.35">
      <c r="A747" t="s">
        <v>235</v>
      </c>
      <c r="B747" t="s">
        <v>25</v>
      </c>
      <c r="C747" t="s">
        <v>26</v>
      </c>
      <c r="D747" t="s">
        <v>20</v>
      </c>
      <c r="E747" t="s">
        <v>21</v>
      </c>
      <c r="F747" t="s">
        <v>44</v>
      </c>
      <c r="G747" s="15">
        <v>71.39</v>
      </c>
      <c r="H747">
        <v>5</v>
      </c>
      <c r="I747">
        <v>17.8475</v>
      </c>
      <c r="J747">
        <v>374.79750000000001</v>
      </c>
      <c r="K747" s="1">
        <v>43513</v>
      </c>
      <c r="L747" s="2">
        <v>0.83124999999999993</v>
      </c>
      <c r="M747" t="s">
        <v>33</v>
      </c>
      <c r="N747">
        <v>356.95</v>
      </c>
      <c r="O747">
        <v>4.7619047620000003</v>
      </c>
      <c r="P747" s="12">
        <v>17.8475</v>
      </c>
    </row>
    <row r="748" spans="1:16" x14ac:dyDescent="0.35">
      <c r="A748" t="s">
        <v>236</v>
      </c>
      <c r="B748" t="s">
        <v>25</v>
      </c>
      <c r="C748" t="s">
        <v>26</v>
      </c>
      <c r="D748" t="s">
        <v>20</v>
      </c>
      <c r="E748" t="s">
        <v>21</v>
      </c>
      <c r="F748" t="s">
        <v>36</v>
      </c>
      <c r="G748" s="15">
        <v>19.149999999999999</v>
      </c>
      <c r="H748">
        <v>6</v>
      </c>
      <c r="I748">
        <v>5.7450000000000001</v>
      </c>
      <c r="J748">
        <v>120.645</v>
      </c>
      <c r="K748" s="1">
        <v>43494</v>
      </c>
      <c r="L748" s="2">
        <v>0.41736111111111113</v>
      </c>
      <c r="M748" t="s">
        <v>33</v>
      </c>
      <c r="N748">
        <v>114.9</v>
      </c>
      <c r="O748">
        <v>4.7619047620000003</v>
      </c>
      <c r="P748" s="12">
        <v>5.7450000000000001</v>
      </c>
    </row>
    <row r="749" spans="1:16" x14ac:dyDescent="0.35">
      <c r="A749" t="s">
        <v>238</v>
      </c>
      <c r="B749" t="s">
        <v>25</v>
      </c>
      <c r="C749" t="s">
        <v>26</v>
      </c>
      <c r="D749" t="s">
        <v>27</v>
      </c>
      <c r="E749" t="s">
        <v>31</v>
      </c>
      <c r="F749" t="s">
        <v>28</v>
      </c>
      <c r="G749" s="15">
        <v>61.41</v>
      </c>
      <c r="H749">
        <v>7</v>
      </c>
      <c r="I749">
        <v>21.493500000000001</v>
      </c>
      <c r="J749">
        <v>451.36349999999999</v>
      </c>
      <c r="K749" s="1">
        <v>43479</v>
      </c>
      <c r="L749" s="2">
        <v>0.41805555555555557</v>
      </c>
      <c r="M749" t="s">
        <v>29</v>
      </c>
      <c r="N749">
        <v>429.87</v>
      </c>
      <c r="O749">
        <v>4.7619047620000003</v>
      </c>
      <c r="P749" s="12">
        <v>21.493500000000001</v>
      </c>
    </row>
    <row r="750" spans="1:16" x14ac:dyDescent="0.35">
      <c r="A750" t="s">
        <v>242</v>
      </c>
      <c r="B750" t="s">
        <v>25</v>
      </c>
      <c r="C750" t="s">
        <v>26</v>
      </c>
      <c r="D750" t="s">
        <v>20</v>
      </c>
      <c r="E750" t="s">
        <v>21</v>
      </c>
      <c r="F750" t="s">
        <v>28</v>
      </c>
      <c r="G750" s="15">
        <v>66.650000000000006</v>
      </c>
      <c r="H750">
        <v>9</v>
      </c>
      <c r="I750">
        <v>29.9925</v>
      </c>
      <c r="J750">
        <v>629.84249999999997</v>
      </c>
      <c r="K750" s="1">
        <v>43469</v>
      </c>
      <c r="L750" s="2">
        <v>0.7631944444444444</v>
      </c>
      <c r="M750" t="s">
        <v>33</v>
      </c>
      <c r="N750">
        <v>599.85</v>
      </c>
      <c r="O750">
        <v>4.7619047620000003</v>
      </c>
      <c r="P750" s="12">
        <v>29.9925</v>
      </c>
    </row>
    <row r="751" spans="1:16" x14ac:dyDescent="0.35">
      <c r="A751" t="s">
        <v>243</v>
      </c>
      <c r="B751" t="s">
        <v>25</v>
      </c>
      <c r="C751" t="s">
        <v>26</v>
      </c>
      <c r="D751" t="s">
        <v>20</v>
      </c>
      <c r="E751" t="s">
        <v>21</v>
      </c>
      <c r="F751" t="s">
        <v>32</v>
      </c>
      <c r="G751" s="15">
        <v>28.53</v>
      </c>
      <c r="H751">
        <v>10</v>
      </c>
      <c r="I751">
        <v>14.265000000000001</v>
      </c>
      <c r="J751">
        <v>299.565</v>
      </c>
      <c r="K751" s="1">
        <v>43542</v>
      </c>
      <c r="L751" s="2">
        <v>0.73472222222222217</v>
      </c>
      <c r="M751" t="s">
        <v>23</v>
      </c>
      <c r="N751">
        <v>285.3</v>
      </c>
      <c r="O751">
        <v>4.7619047620000003</v>
      </c>
      <c r="P751" s="12">
        <v>14.265000000000001</v>
      </c>
    </row>
    <row r="752" spans="1:16" x14ac:dyDescent="0.35">
      <c r="A752" t="s">
        <v>247</v>
      </c>
      <c r="B752" t="s">
        <v>25</v>
      </c>
      <c r="C752" t="s">
        <v>26</v>
      </c>
      <c r="D752" t="s">
        <v>27</v>
      </c>
      <c r="E752" t="s">
        <v>21</v>
      </c>
      <c r="F752" t="s">
        <v>44</v>
      </c>
      <c r="G752" s="15">
        <v>93.26</v>
      </c>
      <c r="H752">
        <v>9</v>
      </c>
      <c r="I752">
        <v>41.966999999999999</v>
      </c>
      <c r="J752">
        <v>881.30700000000002</v>
      </c>
      <c r="K752" s="1">
        <v>43481</v>
      </c>
      <c r="L752" s="2">
        <v>0.75555555555555554</v>
      </c>
      <c r="M752" t="s">
        <v>29</v>
      </c>
      <c r="N752">
        <v>839.34</v>
      </c>
      <c r="O752">
        <v>4.7619047620000003</v>
      </c>
      <c r="P752" s="12">
        <v>41.966999999999999</v>
      </c>
    </row>
    <row r="753" spans="1:16" x14ac:dyDescent="0.35">
      <c r="A753" t="s">
        <v>258</v>
      </c>
      <c r="B753" t="s">
        <v>25</v>
      </c>
      <c r="C753" t="s">
        <v>26</v>
      </c>
      <c r="D753" t="s">
        <v>27</v>
      </c>
      <c r="E753" t="s">
        <v>31</v>
      </c>
      <c r="F753" t="s">
        <v>28</v>
      </c>
      <c r="G753" s="15">
        <v>11.81</v>
      </c>
      <c r="H753">
        <v>5</v>
      </c>
      <c r="I753">
        <v>2.9525000000000001</v>
      </c>
      <c r="J753">
        <v>62.002499999999998</v>
      </c>
      <c r="K753" s="1">
        <v>43513</v>
      </c>
      <c r="L753" s="2">
        <v>0.75416666666666676</v>
      </c>
      <c r="M753" t="s">
        <v>29</v>
      </c>
      <c r="N753">
        <v>59.05</v>
      </c>
      <c r="O753">
        <v>4.7619047620000003</v>
      </c>
      <c r="P753" s="12">
        <v>2.9525000000000001</v>
      </c>
    </row>
    <row r="754" spans="1:16" x14ac:dyDescent="0.35">
      <c r="A754" t="s">
        <v>259</v>
      </c>
      <c r="B754" t="s">
        <v>25</v>
      </c>
      <c r="C754" t="s">
        <v>26</v>
      </c>
      <c r="D754" t="s">
        <v>20</v>
      </c>
      <c r="E754" t="s">
        <v>21</v>
      </c>
      <c r="F754" t="s">
        <v>46</v>
      </c>
      <c r="G754" s="15">
        <v>12.54</v>
      </c>
      <c r="H754">
        <v>1</v>
      </c>
      <c r="I754">
        <v>0.627</v>
      </c>
      <c r="J754">
        <v>13.167</v>
      </c>
      <c r="K754" s="1">
        <v>43517</v>
      </c>
      <c r="L754" s="2">
        <v>0.52638888888888891</v>
      </c>
      <c r="M754" t="s">
        <v>29</v>
      </c>
      <c r="N754">
        <v>12.54</v>
      </c>
      <c r="O754">
        <v>4.7619047620000003</v>
      </c>
      <c r="P754" s="12">
        <v>0.627</v>
      </c>
    </row>
    <row r="755" spans="1:16" x14ac:dyDescent="0.35">
      <c r="A755" t="s">
        <v>261</v>
      </c>
      <c r="B755" t="s">
        <v>25</v>
      </c>
      <c r="C755" t="s">
        <v>26</v>
      </c>
      <c r="D755" t="s">
        <v>20</v>
      </c>
      <c r="E755" t="s">
        <v>21</v>
      </c>
      <c r="F755" t="s">
        <v>36</v>
      </c>
      <c r="G755" s="15">
        <v>87.16</v>
      </c>
      <c r="H755">
        <v>2</v>
      </c>
      <c r="I755">
        <v>8.7159999999999993</v>
      </c>
      <c r="J755">
        <v>183.036</v>
      </c>
      <c r="K755" s="1">
        <v>43476</v>
      </c>
      <c r="L755" s="2">
        <v>0.60347222222222219</v>
      </c>
      <c r="M755" t="s">
        <v>33</v>
      </c>
      <c r="N755">
        <v>174.32</v>
      </c>
      <c r="O755">
        <v>4.7619047620000003</v>
      </c>
      <c r="P755" s="12">
        <v>8.7159999999999993</v>
      </c>
    </row>
    <row r="756" spans="1:16" x14ac:dyDescent="0.35">
      <c r="A756" t="s">
        <v>263</v>
      </c>
      <c r="B756" t="s">
        <v>25</v>
      </c>
      <c r="C756" t="s">
        <v>26</v>
      </c>
      <c r="D756" t="s">
        <v>20</v>
      </c>
      <c r="E756" t="s">
        <v>31</v>
      </c>
      <c r="F756" t="s">
        <v>28</v>
      </c>
      <c r="G756" s="15">
        <v>37.06</v>
      </c>
      <c r="H756">
        <v>4</v>
      </c>
      <c r="I756">
        <v>7.4119999999999999</v>
      </c>
      <c r="J756">
        <v>155.65199999999999</v>
      </c>
      <c r="K756" s="1">
        <v>43496</v>
      </c>
      <c r="L756" s="2">
        <v>0.68333333333333324</v>
      </c>
      <c r="M756" t="s">
        <v>23</v>
      </c>
      <c r="N756">
        <v>148.24</v>
      </c>
      <c r="O756">
        <v>4.7619047620000003</v>
      </c>
      <c r="P756" s="12">
        <v>7.4119999999999999</v>
      </c>
    </row>
    <row r="757" spans="1:16" x14ac:dyDescent="0.35">
      <c r="A757" t="s">
        <v>272</v>
      </c>
      <c r="B757" t="s">
        <v>25</v>
      </c>
      <c r="C757" t="s">
        <v>26</v>
      </c>
      <c r="D757" t="s">
        <v>27</v>
      </c>
      <c r="E757" t="s">
        <v>31</v>
      </c>
      <c r="F757" t="s">
        <v>22</v>
      </c>
      <c r="G757" s="15">
        <v>17.41</v>
      </c>
      <c r="H757">
        <v>5</v>
      </c>
      <c r="I757">
        <v>4.3525</v>
      </c>
      <c r="J757">
        <v>91.402500000000003</v>
      </c>
      <c r="K757" s="1">
        <v>43493</v>
      </c>
      <c r="L757" s="2">
        <v>0.63611111111111118</v>
      </c>
      <c r="M757" t="s">
        <v>33</v>
      </c>
      <c r="N757">
        <v>87.05</v>
      </c>
      <c r="O757">
        <v>4.7619047620000003</v>
      </c>
      <c r="P757" s="12">
        <v>4.3525</v>
      </c>
    </row>
    <row r="758" spans="1:16" x14ac:dyDescent="0.35">
      <c r="A758" t="s">
        <v>273</v>
      </c>
      <c r="B758" t="s">
        <v>25</v>
      </c>
      <c r="C758" t="s">
        <v>26</v>
      </c>
      <c r="D758" t="s">
        <v>20</v>
      </c>
      <c r="E758" t="s">
        <v>21</v>
      </c>
      <c r="F758" t="s">
        <v>46</v>
      </c>
      <c r="G758" s="15">
        <v>44.22</v>
      </c>
      <c r="H758">
        <v>5</v>
      </c>
      <c r="I758">
        <v>11.055</v>
      </c>
      <c r="J758">
        <v>232.155</v>
      </c>
      <c r="K758" s="1">
        <v>43529</v>
      </c>
      <c r="L758" s="2">
        <v>0.71319444444444446</v>
      </c>
      <c r="M758" t="s">
        <v>33</v>
      </c>
      <c r="N758">
        <v>221.1</v>
      </c>
      <c r="O758">
        <v>4.7619047620000003</v>
      </c>
      <c r="P758" s="12">
        <v>11.055</v>
      </c>
    </row>
    <row r="759" spans="1:16" x14ac:dyDescent="0.35">
      <c r="A759" t="s">
        <v>278</v>
      </c>
      <c r="B759" t="s">
        <v>25</v>
      </c>
      <c r="C759" t="s">
        <v>26</v>
      </c>
      <c r="D759" t="s">
        <v>20</v>
      </c>
      <c r="E759" t="s">
        <v>31</v>
      </c>
      <c r="F759" t="s">
        <v>46</v>
      </c>
      <c r="G759" s="15">
        <v>93.2</v>
      </c>
      <c r="H759">
        <v>2</v>
      </c>
      <c r="I759">
        <v>9.32</v>
      </c>
      <c r="J759">
        <v>195.72</v>
      </c>
      <c r="K759" s="1">
        <v>43524</v>
      </c>
      <c r="L759" s="2">
        <v>0.77569444444444446</v>
      </c>
      <c r="M759" t="s">
        <v>33</v>
      </c>
      <c r="N759">
        <v>186.4</v>
      </c>
      <c r="O759">
        <v>4.7619047620000003</v>
      </c>
      <c r="P759" s="12">
        <v>9.32</v>
      </c>
    </row>
    <row r="760" spans="1:16" x14ac:dyDescent="0.35">
      <c r="A760" t="s">
        <v>287</v>
      </c>
      <c r="B760" t="s">
        <v>25</v>
      </c>
      <c r="C760" t="s">
        <v>26</v>
      </c>
      <c r="D760" t="s">
        <v>20</v>
      </c>
      <c r="E760" t="s">
        <v>31</v>
      </c>
      <c r="F760" t="s">
        <v>46</v>
      </c>
      <c r="G760" s="15">
        <v>35.19</v>
      </c>
      <c r="H760">
        <v>10</v>
      </c>
      <c r="I760">
        <v>17.594999999999999</v>
      </c>
      <c r="J760">
        <v>369.495</v>
      </c>
      <c r="K760" s="1">
        <v>43541</v>
      </c>
      <c r="L760" s="2">
        <v>0.79583333333333339</v>
      </c>
      <c r="M760" t="s">
        <v>33</v>
      </c>
      <c r="N760">
        <v>351.9</v>
      </c>
      <c r="O760">
        <v>4.7619047620000003</v>
      </c>
      <c r="P760" s="12">
        <v>17.594999999999999</v>
      </c>
    </row>
    <row r="761" spans="1:16" x14ac:dyDescent="0.35">
      <c r="A761" t="s">
        <v>288</v>
      </c>
      <c r="B761" t="s">
        <v>25</v>
      </c>
      <c r="C761" t="s">
        <v>26</v>
      </c>
      <c r="D761" t="s">
        <v>27</v>
      </c>
      <c r="E761" t="s">
        <v>21</v>
      </c>
      <c r="F761" t="s">
        <v>36</v>
      </c>
      <c r="G761" s="15">
        <v>14.39</v>
      </c>
      <c r="H761">
        <v>2</v>
      </c>
      <c r="I761">
        <v>1.4390000000000001</v>
      </c>
      <c r="J761">
        <v>30.219000000000001</v>
      </c>
      <c r="K761" s="1">
        <v>43526</v>
      </c>
      <c r="L761" s="2">
        <v>0.8222222222222223</v>
      </c>
      <c r="M761" t="s">
        <v>33</v>
      </c>
      <c r="N761">
        <v>28.78</v>
      </c>
      <c r="O761">
        <v>4.7619047620000003</v>
      </c>
      <c r="P761" s="12">
        <v>1.4390000000000001</v>
      </c>
    </row>
    <row r="762" spans="1:16" x14ac:dyDescent="0.35">
      <c r="A762" t="s">
        <v>295</v>
      </c>
      <c r="B762" t="s">
        <v>25</v>
      </c>
      <c r="C762" t="s">
        <v>26</v>
      </c>
      <c r="D762" t="s">
        <v>20</v>
      </c>
      <c r="E762" t="s">
        <v>31</v>
      </c>
      <c r="F762" t="s">
        <v>28</v>
      </c>
      <c r="G762" s="15">
        <v>65.94</v>
      </c>
      <c r="H762">
        <v>4</v>
      </c>
      <c r="I762">
        <v>13.188000000000001</v>
      </c>
      <c r="J762">
        <v>276.94799999999998</v>
      </c>
      <c r="K762" s="1">
        <v>43503</v>
      </c>
      <c r="L762" s="2">
        <v>0.54513888888888895</v>
      </c>
      <c r="M762" t="s">
        <v>33</v>
      </c>
      <c r="N762">
        <v>263.76</v>
      </c>
      <c r="O762">
        <v>4.7619047620000003</v>
      </c>
      <c r="P762" s="12">
        <v>13.188000000000001</v>
      </c>
    </row>
    <row r="763" spans="1:16" x14ac:dyDescent="0.35">
      <c r="A763" t="s">
        <v>297</v>
      </c>
      <c r="B763" t="s">
        <v>25</v>
      </c>
      <c r="C763" t="s">
        <v>26</v>
      </c>
      <c r="D763" t="s">
        <v>27</v>
      </c>
      <c r="E763" t="s">
        <v>21</v>
      </c>
      <c r="F763" t="s">
        <v>46</v>
      </c>
      <c r="G763" s="15">
        <v>16.45</v>
      </c>
      <c r="H763">
        <v>4</v>
      </c>
      <c r="I763">
        <v>3.29</v>
      </c>
      <c r="J763">
        <v>69.09</v>
      </c>
      <c r="K763" s="1">
        <v>43531</v>
      </c>
      <c r="L763" s="2">
        <v>0.62013888888888891</v>
      </c>
      <c r="M763" t="s">
        <v>23</v>
      </c>
      <c r="N763">
        <v>65.8</v>
      </c>
      <c r="O763">
        <v>4.7619047620000003</v>
      </c>
      <c r="P763" s="12">
        <v>3.29</v>
      </c>
    </row>
    <row r="764" spans="1:16" x14ac:dyDescent="0.35">
      <c r="A764" t="s">
        <v>302</v>
      </c>
      <c r="B764" t="s">
        <v>25</v>
      </c>
      <c r="C764" t="s">
        <v>26</v>
      </c>
      <c r="D764" t="s">
        <v>27</v>
      </c>
      <c r="E764" t="s">
        <v>31</v>
      </c>
      <c r="F764" t="s">
        <v>32</v>
      </c>
      <c r="G764" s="15">
        <v>35.47</v>
      </c>
      <c r="H764">
        <v>4</v>
      </c>
      <c r="I764">
        <v>7.0940000000000003</v>
      </c>
      <c r="J764">
        <v>148.97399999999999</v>
      </c>
      <c r="K764" s="1">
        <v>43538</v>
      </c>
      <c r="L764" s="2">
        <v>0.72361111111111109</v>
      </c>
      <c r="M764" t="s">
        <v>33</v>
      </c>
      <c r="N764">
        <v>141.88</v>
      </c>
      <c r="O764">
        <v>4.7619047620000003</v>
      </c>
      <c r="P764" s="12">
        <v>7.0940000000000003</v>
      </c>
    </row>
    <row r="765" spans="1:16" x14ac:dyDescent="0.35">
      <c r="A765" t="s">
        <v>307</v>
      </c>
      <c r="B765" t="s">
        <v>25</v>
      </c>
      <c r="C765" t="s">
        <v>26</v>
      </c>
      <c r="D765" t="s">
        <v>20</v>
      </c>
      <c r="E765" t="s">
        <v>21</v>
      </c>
      <c r="F765" t="s">
        <v>22</v>
      </c>
      <c r="G765" s="15">
        <v>21.12</v>
      </c>
      <c r="H765">
        <v>2</v>
      </c>
      <c r="I765">
        <v>2.1120000000000001</v>
      </c>
      <c r="J765">
        <v>44.351999999999997</v>
      </c>
      <c r="K765" s="1">
        <v>43468</v>
      </c>
      <c r="L765" s="2">
        <v>0.80347222222222225</v>
      </c>
      <c r="M765" t="s">
        <v>29</v>
      </c>
      <c r="N765">
        <v>42.24</v>
      </c>
      <c r="O765">
        <v>4.7619047620000003</v>
      </c>
      <c r="P765" s="12">
        <v>2.1120000000000001</v>
      </c>
    </row>
    <row r="766" spans="1:16" x14ac:dyDescent="0.35">
      <c r="A766" t="s">
        <v>312</v>
      </c>
      <c r="B766" t="s">
        <v>25</v>
      </c>
      <c r="C766" t="s">
        <v>26</v>
      </c>
      <c r="D766" t="s">
        <v>20</v>
      </c>
      <c r="E766" t="s">
        <v>21</v>
      </c>
      <c r="F766" t="s">
        <v>32</v>
      </c>
      <c r="G766" s="15">
        <v>21.82</v>
      </c>
      <c r="H766">
        <v>10</v>
      </c>
      <c r="I766">
        <v>10.91</v>
      </c>
      <c r="J766">
        <v>229.11</v>
      </c>
      <c r="K766" s="1">
        <v>43472</v>
      </c>
      <c r="L766" s="2">
        <v>0.73333333333333339</v>
      </c>
      <c r="M766" t="s">
        <v>29</v>
      </c>
      <c r="N766">
        <v>218.2</v>
      </c>
      <c r="O766">
        <v>4.7619047620000003</v>
      </c>
      <c r="P766" s="12">
        <v>10.91</v>
      </c>
    </row>
    <row r="767" spans="1:16" x14ac:dyDescent="0.35">
      <c r="A767" t="s">
        <v>313</v>
      </c>
      <c r="B767" t="s">
        <v>25</v>
      </c>
      <c r="C767" t="s">
        <v>26</v>
      </c>
      <c r="D767" t="s">
        <v>27</v>
      </c>
      <c r="E767" t="s">
        <v>21</v>
      </c>
      <c r="F767" t="s">
        <v>46</v>
      </c>
      <c r="G767" s="15">
        <v>95.42</v>
      </c>
      <c r="H767">
        <v>4</v>
      </c>
      <c r="I767">
        <v>19.084</v>
      </c>
      <c r="J767">
        <v>400.76400000000001</v>
      </c>
      <c r="K767" s="1">
        <v>43498</v>
      </c>
      <c r="L767" s="2">
        <v>0.55763888888888891</v>
      </c>
      <c r="M767" t="s">
        <v>23</v>
      </c>
      <c r="N767">
        <v>381.68</v>
      </c>
      <c r="O767">
        <v>4.7619047620000003</v>
      </c>
      <c r="P767" s="12">
        <v>19.084</v>
      </c>
    </row>
    <row r="768" spans="1:16" x14ac:dyDescent="0.35">
      <c r="A768" t="s">
        <v>314</v>
      </c>
      <c r="B768" t="s">
        <v>25</v>
      </c>
      <c r="C768" t="s">
        <v>26</v>
      </c>
      <c r="D768" t="s">
        <v>20</v>
      </c>
      <c r="E768" t="s">
        <v>31</v>
      </c>
      <c r="F768" t="s">
        <v>46</v>
      </c>
      <c r="G768" s="15">
        <v>70.989999999999995</v>
      </c>
      <c r="H768">
        <v>10</v>
      </c>
      <c r="I768">
        <v>35.494999999999997</v>
      </c>
      <c r="J768">
        <v>745.39499999999998</v>
      </c>
      <c r="K768" s="1">
        <v>43544</v>
      </c>
      <c r="L768" s="2">
        <v>0.68611111111111101</v>
      </c>
      <c r="M768" t="s">
        <v>29</v>
      </c>
      <c r="N768">
        <v>709.9</v>
      </c>
      <c r="O768">
        <v>4.7619047620000003</v>
      </c>
      <c r="P768" s="12">
        <v>35.494999999999997</v>
      </c>
    </row>
    <row r="769" spans="1:16" x14ac:dyDescent="0.35">
      <c r="A769" t="s">
        <v>317</v>
      </c>
      <c r="B769" t="s">
        <v>25</v>
      </c>
      <c r="C769" t="s">
        <v>26</v>
      </c>
      <c r="D769" t="s">
        <v>27</v>
      </c>
      <c r="E769" t="s">
        <v>31</v>
      </c>
      <c r="F769" t="s">
        <v>32</v>
      </c>
      <c r="G769" s="15">
        <v>37</v>
      </c>
      <c r="H769">
        <v>1</v>
      </c>
      <c r="I769">
        <v>1.85</v>
      </c>
      <c r="J769">
        <v>38.85</v>
      </c>
      <c r="K769" s="1">
        <v>43530</v>
      </c>
      <c r="L769" s="2">
        <v>0.56180555555555556</v>
      </c>
      <c r="M769" t="s">
        <v>33</v>
      </c>
      <c r="N769">
        <v>37</v>
      </c>
      <c r="O769">
        <v>4.7619047620000003</v>
      </c>
      <c r="P769" s="12">
        <v>1.85</v>
      </c>
    </row>
    <row r="770" spans="1:16" x14ac:dyDescent="0.35">
      <c r="A770" t="s">
        <v>322</v>
      </c>
      <c r="B770" t="s">
        <v>25</v>
      </c>
      <c r="C770" t="s">
        <v>26</v>
      </c>
      <c r="D770" t="s">
        <v>20</v>
      </c>
      <c r="E770" t="s">
        <v>31</v>
      </c>
      <c r="F770" t="s">
        <v>32</v>
      </c>
      <c r="G770" s="15">
        <v>74.86</v>
      </c>
      <c r="H770">
        <v>1</v>
      </c>
      <c r="I770">
        <v>3.7429999999999999</v>
      </c>
      <c r="J770">
        <v>78.602999999999994</v>
      </c>
      <c r="K770" s="1">
        <v>43548</v>
      </c>
      <c r="L770" s="2">
        <v>0.61736111111111114</v>
      </c>
      <c r="M770" t="s">
        <v>29</v>
      </c>
      <c r="N770">
        <v>74.86</v>
      </c>
      <c r="O770">
        <v>4.7619047620000003</v>
      </c>
      <c r="P770" s="12">
        <v>3.7429999999999999</v>
      </c>
    </row>
    <row r="771" spans="1:16" x14ac:dyDescent="0.35">
      <c r="A771" t="s">
        <v>323</v>
      </c>
      <c r="B771" t="s">
        <v>25</v>
      </c>
      <c r="C771" t="s">
        <v>26</v>
      </c>
      <c r="D771" t="s">
        <v>27</v>
      </c>
      <c r="E771" t="s">
        <v>21</v>
      </c>
      <c r="F771" t="s">
        <v>36</v>
      </c>
      <c r="G771" s="15">
        <v>23.75</v>
      </c>
      <c r="H771">
        <v>9</v>
      </c>
      <c r="I771">
        <v>10.6875</v>
      </c>
      <c r="J771">
        <v>224.4375</v>
      </c>
      <c r="K771" s="1">
        <v>43496</v>
      </c>
      <c r="L771" s="2">
        <v>0.50138888888888888</v>
      </c>
      <c r="M771" t="s">
        <v>29</v>
      </c>
      <c r="N771">
        <v>213.75</v>
      </c>
      <c r="O771">
        <v>4.7619047620000003</v>
      </c>
      <c r="P771" s="12">
        <v>10.6875</v>
      </c>
    </row>
    <row r="772" spans="1:16" x14ac:dyDescent="0.35">
      <c r="A772" t="s">
        <v>327</v>
      </c>
      <c r="B772" t="s">
        <v>25</v>
      </c>
      <c r="C772" t="s">
        <v>26</v>
      </c>
      <c r="D772" t="s">
        <v>27</v>
      </c>
      <c r="E772" t="s">
        <v>31</v>
      </c>
      <c r="F772" t="s">
        <v>28</v>
      </c>
      <c r="G772" s="15">
        <v>27.85</v>
      </c>
      <c r="H772">
        <v>7</v>
      </c>
      <c r="I772">
        <v>9.7475000000000005</v>
      </c>
      <c r="J772">
        <v>204.69749999999999</v>
      </c>
      <c r="K772" s="1">
        <v>43538</v>
      </c>
      <c r="L772" s="2">
        <v>0.72222222222222221</v>
      </c>
      <c r="M772" t="s">
        <v>23</v>
      </c>
      <c r="N772">
        <v>194.95</v>
      </c>
      <c r="O772">
        <v>4.7619047620000003</v>
      </c>
      <c r="P772" s="12">
        <v>9.7475000000000005</v>
      </c>
    </row>
    <row r="773" spans="1:16" x14ac:dyDescent="0.35">
      <c r="A773" t="s">
        <v>331</v>
      </c>
      <c r="B773" t="s">
        <v>25</v>
      </c>
      <c r="C773" t="s">
        <v>26</v>
      </c>
      <c r="D773" t="s">
        <v>20</v>
      </c>
      <c r="E773" t="s">
        <v>21</v>
      </c>
      <c r="F773" t="s">
        <v>28</v>
      </c>
      <c r="G773" s="15">
        <v>51.92</v>
      </c>
      <c r="H773">
        <v>5</v>
      </c>
      <c r="I773">
        <v>12.98</v>
      </c>
      <c r="J773">
        <v>272.58</v>
      </c>
      <c r="K773" s="1">
        <v>43527</v>
      </c>
      <c r="L773" s="2">
        <v>0.5708333333333333</v>
      </c>
      <c r="M773" t="s">
        <v>29</v>
      </c>
      <c r="N773">
        <v>259.60000000000002</v>
      </c>
      <c r="O773">
        <v>4.7619047620000003</v>
      </c>
      <c r="P773" s="12">
        <v>12.98</v>
      </c>
    </row>
    <row r="774" spans="1:16" x14ac:dyDescent="0.35">
      <c r="A774" t="s">
        <v>332</v>
      </c>
      <c r="B774" t="s">
        <v>25</v>
      </c>
      <c r="C774" t="s">
        <v>26</v>
      </c>
      <c r="D774" t="s">
        <v>27</v>
      </c>
      <c r="E774" t="s">
        <v>31</v>
      </c>
      <c r="F774" t="s">
        <v>28</v>
      </c>
      <c r="G774" s="15">
        <v>28.84</v>
      </c>
      <c r="H774">
        <v>4</v>
      </c>
      <c r="I774">
        <v>5.7679999999999998</v>
      </c>
      <c r="J774">
        <v>121.128</v>
      </c>
      <c r="K774" s="1">
        <v>43553</v>
      </c>
      <c r="L774" s="2">
        <v>0.61388888888888882</v>
      </c>
      <c r="M774" t="s">
        <v>29</v>
      </c>
      <c r="N774">
        <v>115.36</v>
      </c>
      <c r="O774">
        <v>4.7619047620000003</v>
      </c>
      <c r="P774" s="12">
        <v>5.7679999999999998</v>
      </c>
    </row>
    <row r="775" spans="1:16" x14ac:dyDescent="0.35">
      <c r="A775" t="s">
        <v>335</v>
      </c>
      <c r="B775" t="s">
        <v>25</v>
      </c>
      <c r="C775" t="s">
        <v>26</v>
      </c>
      <c r="D775" t="s">
        <v>20</v>
      </c>
      <c r="E775" t="s">
        <v>21</v>
      </c>
      <c r="F775" t="s">
        <v>32</v>
      </c>
      <c r="G775" s="15">
        <v>88.61</v>
      </c>
      <c r="H775">
        <v>1</v>
      </c>
      <c r="I775">
        <v>4.4305000000000003</v>
      </c>
      <c r="J775">
        <v>93.040499999999994</v>
      </c>
      <c r="K775" s="1">
        <v>43484</v>
      </c>
      <c r="L775" s="2">
        <v>0.43124999999999997</v>
      </c>
      <c r="M775" t="s">
        <v>29</v>
      </c>
      <c r="N775">
        <v>88.61</v>
      </c>
      <c r="O775">
        <v>4.7619047620000003</v>
      </c>
      <c r="P775" s="12">
        <v>4.4305000000000003</v>
      </c>
    </row>
    <row r="776" spans="1:16" x14ac:dyDescent="0.35">
      <c r="A776" t="s">
        <v>336</v>
      </c>
      <c r="B776" t="s">
        <v>25</v>
      </c>
      <c r="C776" t="s">
        <v>26</v>
      </c>
      <c r="D776" t="s">
        <v>27</v>
      </c>
      <c r="E776" t="s">
        <v>31</v>
      </c>
      <c r="F776" t="s">
        <v>46</v>
      </c>
      <c r="G776" s="15">
        <v>99.82</v>
      </c>
      <c r="H776">
        <v>2</v>
      </c>
      <c r="I776">
        <v>9.9819999999999993</v>
      </c>
      <c r="J776">
        <v>209.62200000000001</v>
      </c>
      <c r="K776" s="1">
        <v>43467</v>
      </c>
      <c r="L776" s="2">
        <v>0.75624999999999998</v>
      </c>
      <c r="M776" t="s">
        <v>33</v>
      </c>
      <c r="N776">
        <v>199.64</v>
      </c>
      <c r="O776">
        <v>4.7619047620000003</v>
      </c>
      <c r="P776" s="12">
        <v>9.9819999999999993</v>
      </c>
    </row>
    <row r="777" spans="1:16" x14ac:dyDescent="0.35">
      <c r="A777" t="s">
        <v>338</v>
      </c>
      <c r="B777" t="s">
        <v>25</v>
      </c>
      <c r="C777" t="s">
        <v>26</v>
      </c>
      <c r="D777" t="s">
        <v>27</v>
      </c>
      <c r="E777" t="s">
        <v>31</v>
      </c>
      <c r="F777" t="s">
        <v>44</v>
      </c>
      <c r="G777" s="15">
        <v>48.61</v>
      </c>
      <c r="H777">
        <v>1</v>
      </c>
      <c r="I777">
        <v>2.4304999999999999</v>
      </c>
      <c r="J777">
        <v>51.040500000000002</v>
      </c>
      <c r="K777" s="1">
        <v>43521</v>
      </c>
      <c r="L777" s="2">
        <v>0.64652777777777781</v>
      </c>
      <c r="M777" t="s">
        <v>29</v>
      </c>
      <c r="N777">
        <v>48.61</v>
      </c>
      <c r="O777">
        <v>4.7619047620000003</v>
      </c>
      <c r="P777" s="12">
        <v>2.4304999999999999</v>
      </c>
    </row>
    <row r="778" spans="1:16" x14ac:dyDescent="0.35">
      <c r="A778" t="s">
        <v>347</v>
      </c>
      <c r="B778" t="s">
        <v>25</v>
      </c>
      <c r="C778" t="s">
        <v>26</v>
      </c>
      <c r="D778" t="s">
        <v>20</v>
      </c>
      <c r="E778" t="s">
        <v>31</v>
      </c>
      <c r="F778" t="s">
        <v>46</v>
      </c>
      <c r="G778" s="15">
        <v>69.33</v>
      </c>
      <c r="H778">
        <v>2</v>
      </c>
      <c r="I778">
        <v>6.9329999999999998</v>
      </c>
      <c r="J778">
        <v>145.59299999999999</v>
      </c>
      <c r="K778" s="1">
        <v>43501</v>
      </c>
      <c r="L778" s="2">
        <v>0.79513888888888884</v>
      </c>
      <c r="M778" t="s">
        <v>23</v>
      </c>
      <c r="N778">
        <v>138.66</v>
      </c>
      <c r="O778">
        <v>4.7619047620000003</v>
      </c>
      <c r="P778" s="12">
        <v>6.9329999999999998</v>
      </c>
    </row>
    <row r="779" spans="1:16" x14ac:dyDescent="0.35">
      <c r="A779" t="s">
        <v>350</v>
      </c>
      <c r="B779" t="s">
        <v>25</v>
      </c>
      <c r="C779" t="s">
        <v>26</v>
      </c>
      <c r="D779" t="s">
        <v>20</v>
      </c>
      <c r="E779" t="s">
        <v>21</v>
      </c>
      <c r="F779" t="s">
        <v>28</v>
      </c>
      <c r="G779" s="15">
        <v>78.13</v>
      </c>
      <c r="H779">
        <v>10</v>
      </c>
      <c r="I779">
        <v>39.064999999999998</v>
      </c>
      <c r="J779">
        <v>820.36500000000001</v>
      </c>
      <c r="K779" s="1">
        <v>43506</v>
      </c>
      <c r="L779" s="2">
        <v>0.86875000000000002</v>
      </c>
      <c r="M779" t="s">
        <v>29</v>
      </c>
      <c r="N779">
        <v>781.3</v>
      </c>
      <c r="O779">
        <v>4.7619047620000003</v>
      </c>
      <c r="P779" s="12">
        <v>39.064999999999998</v>
      </c>
    </row>
    <row r="780" spans="1:16" x14ac:dyDescent="0.35">
      <c r="A780" t="s">
        <v>351</v>
      </c>
      <c r="B780" t="s">
        <v>25</v>
      </c>
      <c r="C780" t="s">
        <v>26</v>
      </c>
      <c r="D780" t="s">
        <v>20</v>
      </c>
      <c r="E780" t="s">
        <v>31</v>
      </c>
      <c r="F780" t="s">
        <v>44</v>
      </c>
      <c r="G780" s="15">
        <v>99.37</v>
      </c>
      <c r="H780">
        <v>2</v>
      </c>
      <c r="I780">
        <v>9.9369999999999994</v>
      </c>
      <c r="J780">
        <v>208.67699999999999</v>
      </c>
      <c r="K780" s="1">
        <v>43510</v>
      </c>
      <c r="L780" s="2">
        <v>0.7284722222222223</v>
      </c>
      <c r="M780" t="s">
        <v>29</v>
      </c>
      <c r="N780">
        <v>198.74</v>
      </c>
      <c r="O780">
        <v>4.7619047620000003</v>
      </c>
      <c r="P780" s="12">
        <v>9.9369999999999994</v>
      </c>
    </row>
    <row r="781" spans="1:16" x14ac:dyDescent="0.35">
      <c r="A781" t="s">
        <v>352</v>
      </c>
      <c r="B781" t="s">
        <v>25</v>
      </c>
      <c r="C781" t="s">
        <v>26</v>
      </c>
      <c r="D781" t="s">
        <v>20</v>
      </c>
      <c r="E781" t="s">
        <v>21</v>
      </c>
      <c r="F781" t="s">
        <v>44</v>
      </c>
      <c r="G781" s="15">
        <v>21.08</v>
      </c>
      <c r="H781">
        <v>3</v>
      </c>
      <c r="I781">
        <v>3.1619999999999999</v>
      </c>
      <c r="J781">
        <v>66.402000000000001</v>
      </c>
      <c r="K781" s="1">
        <v>43505</v>
      </c>
      <c r="L781" s="2">
        <v>0.43402777777777773</v>
      </c>
      <c r="M781" t="s">
        <v>29</v>
      </c>
      <c r="N781">
        <v>63.24</v>
      </c>
      <c r="O781">
        <v>4.7619047620000003</v>
      </c>
      <c r="P781" s="12">
        <v>3.1619999999999999</v>
      </c>
    </row>
    <row r="782" spans="1:16" x14ac:dyDescent="0.35">
      <c r="A782" t="s">
        <v>353</v>
      </c>
      <c r="B782" t="s">
        <v>25</v>
      </c>
      <c r="C782" t="s">
        <v>26</v>
      </c>
      <c r="D782" t="s">
        <v>20</v>
      </c>
      <c r="E782" t="s">
        <v>31</v>
      </c>
      <c r="F782" t="s">
        <v>28</v>
      </c>
      <c r="G782" s="15">
        <v>74.790000000000006</v>
      </c>
      <c r="H782">
        <v>5</v>
      </c>
      <c r="I782">
        <v>18.697500000000002</v>
      </c>
      <c r="J782">
        <v>392.64749999999998</v>
      </c>
      <c r="K782" s="1">
        <v>43475</v>
      </c>
      <c r="L782" s="2">
        <v>0.48194444444444445</v>
      </c>
      <c r="M782" t="s">
        <v>29</v>
      </c>
      <c r="N782">
        <v>373.95</v>
      </c>
      <c r="O782">
        <v>4.7619047620000003</v>
      </c>
      <c r="P782" s="12">
        <v>18.697500000000002</v>
      </c>
    </row>
    <row r="783" spans="1:16" x14ac:dyDescent="0.35">
      <c r="A783" t="s">
        <v>354</v>
      </c>
      <c r="B783" t="s">
        <v>25</v>
      </c>
      <c r="C783" t="s">
        <v>26</v>
      </c>
      <c r="D783" t="s">
        <v>20</v>
      </c>
      <c r="E783" t="s">
        <v>21</v>
      </c>
      <c r="F783" t="s">
        <v>22</v>
      </c>
      <c r="G783" s="15">
        <v>29.67</v>
      </c>
      <c r="H783">
        <v>7</v>
      </c>
      <c r="I783">
        <v>10.384499999999999</v>
      </c>
      <c r="J783">
        <v>218.0745</v>
      </c>
      <c r="K783" s="1">
        <v>43535</v>
      </c>
      <c r="L783" s="2">
        <v>0.79027777777777775</v>
      </c>
      <c r="M783" t="s">
        <v>33</v>
      </c>
      <c r="N783">
        <v>207.69</v>
      </c>
      <c r="O783">
        <v>4.7619047620000003</v>
      </c>
      <c r="P783" s="12">
        <v>10.384499999999999</v>
      </c>
    </row>
    <row r="784" spans="1:16" x14ac:dyDescent="0.35">
      <c r="A784" t="s">
        <v>355</v>
      </c>
      <c r="B784" t="s">
        <v>25</v>
      </c>
      <c r="C784" t="s">
        <v>26</v>
      </c>
      <c r="D784" t="s">
        <v>20</v>
      </c>
      <c r="E784" t="s">
        <v>31</v>
      </c>
      <c r="F784" t="s">
        <v>22</v>
      </c>
      <c r="G784" s="15">
        <v>44.07</v>
      </c>
      <c r="H784">
        <v>4</v>
      </c>
      <c r="I784">
        <v>8.8140000000000001</v>
      </c>
      <c r="J784">
        <v>185.09399999999999</v>
      </c>
      <c r="K784" s="1">
        <v>43514</v>
      </c>
      <c r="L784" s="2">
        <v>0.68611111111111101</v>
      </c>
      <c r="M784" t="s">
        <v>23</v>
      </c>
      <c r="N784">
        <v>176.28</v>
      </c>
      <c r="O784">
        <v>4.7619047620000003</v>
      </c>
      <c r="P784" s="12">
        <v>8.8140000000000001</v>
      </c>
    </row>
    <row r="785" spans="1:16" x14ac:dyDescent="0.35">
      <c r="A785" t="s">
        <v>356</v>
      </c>
      <c r="B785" t="s">
        <v>25</v>
      </c>
      <c r="C785" t="s">
        <v>26</v>
      </c>
      <c r="D785" t="s">
        <v>27</v>
      </c>
      <c r="E785" t="s">
        <v>21</v>
      </c>
      <c r="F785" t="s">
        <v>44</v>
      </c>
      <c r="G785" s="15">
        <v>22.93</v>
      </c>
      <c r="H785">
        <v>9</v>
      </c>
      <c r="I785">
        <v>10.3185</v>
      </c>
      <c r="J785">
        <v>216.6885</v>
      </c>
      <c r="K785" s="1">
        <v>43522</v>
      </c>
      <c r="L785" s="2">
        <v>0.85138888888888886</v>
      </c>
      <c r="M785" t="s">
        <v>29</v>
      </c>
      <c r="N785">
        <v>206.37</v>
      </c>
      <c r="O785">
        <v>4.7619047620000003</v>
      </c>
      <c r="P785" s="12">
        <v>10.3185</v>
      </c>
    </row>
    <row r="786" spans="1:16" x14ac:dyDescent="0.35">
      <c r="A786" t="s">
        <v>357</v>
      </c>
      <c r="B786" t="s">
        <v>25</v>
      </c>
      <c r="C786" t="s">
        <v>26</v>
      </c>
      <c r="D786" t="s">
        <v>27</v>
      </c>
      <c r="E786" t="s">
        <v>21</v>
      </c>
      <c r="F786" t="s">
        <v>22</v>
      </c>
      <c r="G786" s="15">
        <v>39.42</v>
      </c>
      <c r="H786">
        <v>1</v>
      </c>
      <c r="I786">
        <v>1.9710000000000001</v>
      </c>
      <c r="J786">
        <v>41.390999999999998</v>
      </c>
      <c r="K786" s="1">
        <v>43483</v>
      </c>
      <c r="L786" s="2">
        <v>0.63055555555555554</v>
      </c>
      <c r="M786" t="s">
        <v>29</v>
      </c>
      <c r="N786">
        <v>39.42</v>
      </c>
      <c r="O786">
        <v>4.7619047620000003</v>
      </c>
      <c r="P786" s="12">
        <v>1.9710000000000001</v>
      </c>
    </row>
    <row r="787" spans="1:16" x14ac:dyDescent="0.35">
      <c r="A787" t="s">
        <v>363</v>
      </c>
      <c r="B787" t="s">
        <v>25</v>
      </c>
      <c r="C787" t="s">
        <v>26</v>
      </c>
      <c r="D787" t="s">
        <v>20</v>
      </c>
      <c r="E787" t="s">
        <v>31</v>
      </c>
      <c r="F787" t="s">
        <v>44</v>
      </c>
      <c r="G787" s="15">
        <v>94.26</v>
      </c>
      <c r="H787">
        <v>4</v>
      </c>
      <c r="I787">
        <v>18.852</v>
      </c>
      <c r="J787">
        <v>395.892</v>
      </c>
      <c r="K787" s="1">
        <v>43536</v>
      </c>
      <c r="L787" s="2">
        <v>0.6875</v>
      </c>
      <c r="M787" t="s">
        <v>29</v>
      </c>
      <c r="N787">
        <v>377.04</v>
      </c>
      <c r="O787">
        <v>4.7619047620000003</v>
      </c>
      <c r="P787" s="12">
        <v>18.852</v>
      </c>
    </row>
    <row r="788" spans="1:16" x14ac:dyDescent="0.35">
      <c r="A788" t="s">
        <v>370</v>
      </c>
      <c r="B788" t="s">
        <v>25</v>
      </c>
      <c r="C788" t="s">
        <v>26</v>
      </c>
      <c r="D788" t="s">
        <v>20</v>
      </c>
      <c r="E788" t="s">
        <v>31</v>
      </c>
      <c r="F788" t="s">
        <v>36</v>
      </c>
      <c r="G788" s="15">
        <v>14.7</v>
      </c>
      <c r="H788">
        <v>5</v>
      </c>
      <c r="I788">
        <v>3.6749999999999998</v>
      </c>
      <c r="J788">
        <v>77.174999999999997</v>
      </c>
      <c r="K788" s="1">
        <v>43548</v>
      </c>
      <c r="L788" s="2">
        <v>0.57500000000000007</v>
      </c>
      <c r="M788" t="s">
        <v>23</v>
      </c>
      <c r="N788">
        <v>73.5</v>
      </c>
      <c r="O788">
        <v>4.7619047620000003</v>
      </c>
      <c r="P788" s="12">
        <v>3.6749999999999998</v>
      </c>
    </row>
    <row r="789" spans="1:16" x14ac:dyDescent="0.35">
      <c r="A789" t="s">
        <v>374</v>
      </c>
      <c r="B789" t="s">
        <v>25</v>
      </c>
      <c r="C789" t="s">
        <v>26</v>
      </c>
      <c r="D789" t="s">
        <v>27</v>
      </c>
      <c r="E789" t="s">
        <v>21</v>
      </c>
      <c r="F789" t="s">
        <v>28</v>
      </c>
      <c r="G789" s="15">
        <v>47.65</v>
      </c>
      <c r="H789">
        <v>3</v>
      </c>
      <c r="I789">
        <v>7.1475</v>
      </c>
      <c r="J789">
        <v>150.0975</v>
      </c>
      <c r="K789" s="1">
        <v>43552</v>
      </c>
      <c r="L789" s="2">
        <v>0.54027777777777775</v>
      </c>
      <c r="M789" t="s">
        <v>33</v>
      </c>
      <c r="N789">
        <v>142.94999999999999</v>
      </c>
      <c r="O789">
        <v>4.7619047620000003</v>
      </c>
      <c r="P789" s="12">
        <v>7.1475</v>
      </c>
    </row>
    <row r="790" spans="1:16" x14ac:dyDescent="0.35">
      <c r="A790" t="s">
        <v>379</v>
      </c>
      <c r="B790" t="s">
        <v>25</v>
      </c>
      <c r="C790" t="s">
        <v>26</v>
      </c>
      <c r="D790" t="s">
        <v>27</v>
      </c>
      <c r="E790" t="s">
        <v>21</v>
      </c>
      <c r="F790" t="s">
        <v>44</v>
      </c>
      <c r="G790" s="15">
        <v>97.03</v>
      </c>
      <c r="H790">
        <v>5</v>
      </c>
      <c r="I790">
        <v>24.2575</v>
      </c>
      <c r="J790">
        <v>509.40750000000003</v>
      </c>
      <c r="K790" s="1">
        <v>43495</v>
      </c>
      <c r="L790" s="2">
        <v>0.68333333333333324</v>
      </c>
      <c r="M790" t="s">
        <v>23</v>
      </c>
      <c r="N790">
        <v>485.15</v>
      </c>
      <c r="O790">
        <v>4.7619047620000003</v>
      </c>
      <c r="P790" s="12">
        <v>24.2575</v>
      </c>
    </row>
    <row r="791" spans="1:16" x14ac:dyDescent="0.35">
      <c r="A791" t="s">
        <v>383</v>
      </c>
      <c r="B791" t="s">
        <v>25</v>
      </c>
      <c r="C791" t="s">
        <v>26</v>
      </c>
      <c r="D791" t="s">
        <v>20</v>
      </c>
      <c r="E791" t="s">
        <v>21</v>
      </c>
      <c r="F791" t="s">
        <v>32</v>
      </c>
      <c r="G791" s="15">
        <v>89.25</v>
      </c>
      <c r="H791">
        <v>8</v>
      </c>
      <c r="I791">
        <v>35.700000000000003</v>
      </c>
      <c r="J791">
        <v>749.7</v>
      </c>
      <c r="K791" s="1">
        <v>43485</v>
      </c>
      <c r="L791" s="2">
        <v>0.42569444444444443</v>
      </c>
      <c r="M791" t="s">
        <v>29</v>
      </c>
      <c r="N791">
        <v>714</v>
      </c>
      <c r="O791">
        <v>4.7619047620000003</v>
      </c>
      <c r="P791" s="12">
        <v>35.700000000000003</v>
      </c>
    </row>
    <row r="792" spans="1:16" x14ac:dyDescent="0.35">
      <c r="A792" t="s">
        <v>386</v>
      </c>
      <c r="B792" t="s">
        <v>25</v>
      </c>
      <c r="C792" t="s">
        <v>26</v>
      </c>
      <c r="D792" t="s">
        <v>20</v>
      </c>
      <c r="E792" t="s">
        <v>21</v>
      </c>
      <c r="F792" t="s">
        <v>46</v>
      </c>
      <c r="G792" s="15">
        <v>99.3</v>
      </c>
      <c r="H792">
        <v>10</v>
      </c>
      <c r="I792">
        <v>49.65</v>
      </c>
      <c r="J792">
        <v>1042.6500000000001</v>
      </c>
      <c r="K792" s="1">
        <v>43511</v>
      </c>
      <c r="L792" s="2">
        <v>0.62013888888888891</v>
      </c>
      <c r="M792" t="s">
        <v>33</v>
      </c>
      <c r="N792">
        <v>993</v>
      </c>
      <c r="O792">
        <v>4.7619047620000003</v>
      </c>
      <c r="P792" s="12">
        <v>49.65</v>
      </c>
    </row>
    <row r="793" spans="1:16" x14ac:dyDescent="0.35">
      <c r="A793" t="s">
        <v>390</v>
      </c>
      <c r="B793" t="s">
        <v>25</v>
      </c>
      <c r="C793" t="s">
        <v>26</v>
      </c>
      <c r="D793" t="s">
        <v>27</v>
      </c>
      <c r="E793" t="s">
        <v>21</v>
      </c>
      <c r="F793" t="s">
        <v>28</v>
      </c>
      <c r="G793" s="15">
        <v>30.24</v>
      </c>
      <c r="H793">
        <v>1</v>
      </c>
      <c r="I793">
        <v>1.512</v>
      </c>
      <c r="J793">
        <v>31.751999999999999</v>
      </c>
      <c r="K793" s="1">
        <v>43528</v>
      </c>
      <c r="L793" s="2">
        <v>0.65555555555555556</v>
      </c>
      <c r="M793" t="s">
        <v>29</v>
      </c>
      <c r="N793">
        <v>30.24</v>
      </c>
      <c r="O793">
        <v>4.7619047620000003</v>
      </c>
      <c r="P793" s="12">
        <v>1.512</v>
      </c>
    </row>
    <row r="794" spans="1:16" x14ac:dyDescent="0.35">
      <c r="A794" t="s">
        <v>392</v>
      </c>
      <c r="B794" t="s">
        <v>25</v>
      </c>
      <c r="C794" t="s">
        <v>26</v>
      </c>
      <c r="D794" t="s">
        <v>27</v>
      </c>
      <c r="E794" t="s">
        <v>21</v>
      </c>
      <c r="F794" t="s">
        <v>46</v>
      </c>
      <c r="G794" s="15">
        <v>37.549999999999997</v>
      </c>
      <c r="H794">
        <v>10</v>
      </c>
      <c r="I794">
        <v>18.774999999999999</v>
      </c>
      <c r="J794">
        <v>394.27499999999998</v>
      </c>
      <c r="K794" s="1">
        <v>43532</v>
      </c>
      <c r="L794" s="2">
        <v>0.8340277777777777</v>
      </c>
      <c r="M794" t="s">
        <v>33</v>
      </c>
      <c r="N794">
        <v>375.5</v>
      </c>
      <c r="O794">
        <v>4.7619047620000003</v>
      </c>
      <c r="P794" s="12">
        <v>18.774999999999999</v>
      </c>
    </row>
    <row r="795" spans="1:16" x14ac:dyDescent="0.35">
      <c r="A795" t="s">
        <v>393</v>
      </c>
      <c r="B795" t="s">
        <v>25</v>
      </c>
      <c r="C795" t="s">
        <v>26</v>
      </c>
      <c r="D795" t="s">
        <v>27</v>
      </c>
      <c r="E795" t="s">
        <v>21</v>
      </c>
      <c r="F795" t="s">
        <v>36</v>
      </c>
      <c r="G795" s="15">
        <v>95.44</v>
      </c>
      <c r="H795">
        <v>10</v>
      </c>
      <c r="I795">
        <v>47.72</v>
      </c>
      <c r="J795">
        <v>1002.12</v>
      </c>
      <c r="K795" s="1">
        <v>43474</v>
      </c>
      <c r="L795" s="2">
        <v>0.57291666666666663</v>
      </c>
      <c r="M795" t="s">
        <v>29</v>
      </c>
      <c r="N795">
        <v>954.4</v>
      </c>
      <c r="O795">
        <v>4.7619047620000003</v>
      </c>
      <c r="P795" s="12">
        <v>47.72</v>
      </c>
    </row>
    <row r="796" spans="1:16" x14ac:dyDescent="0.35">
      <c r="A796" t="s">
        <v>397</v>
      </c>
      <c r="B796" t="s">
        <v>25</v>
      </c>
      <c r="C796" t="s">
        <v>26</v>
      </c>
      <c r="D796" t="s">
        <v>27</v>
      </c>
      <c r="E796" t="s">
        <v>21</v>
      </c>
      <c r="F796" t="s">
        <v>44</v>
      </c>
      <c r="G796" s="15">
        <v>94.47</v>
      </c>
      <c r="H796">
        <v>8</v>
      </c>
      <c r="I796">
        <v>37.787999999999997</v>
      </c>
      <c r="J796">
        <v>793.548</v>
      </c>
      <c r="K796" s="1">
        <v>43523</v>
      </c>
      <c r="L796" s="2">
        <v>0.6333333333333333</v>
      </c>
      <c r="M796" t="s">
        <v>29</v>
      </c>
      <c r="N796">
        <v>755.76</v>
      </c>
      <c r="O796">
        <v>4.7619047620000003</v>
      </c>
      <c r="P796" s="12">
        <v>37.787999999999997</v>
      </c>
    </row>
    <row r="797" spans="1:16" x14ac:dyDescent="0.35">
      <c r="A797" t="s">
        <v>398</v>
      </c>
      <c r="B797" t="s">
        <v>25</v>
      </c>
      <c r="C797" t="s">
        <v>26</v>
      </c>
      <c r="D797" t="s">
        <v>27</v>
      </c>
      <c r="E797" t="s">
        <v>31</v>
      </c>
      <c r="F797" t="s">
        <v>44</v>
      </c>
      <c r="G797" s="15">
        <v>99.79</v>
      </c>
      <c r="H797">
        <v>2</v>
      </c>
      <c r="I797">
        <v>9.9789999999999992</v>
      </c>
      <c r="J797">
        <v>209.559</v>
      </c>
      <c r="K797" s="1">
        <v>43531</v>
      </c>
      <c r="L797" s="2">
        <v>0.85902777777777783</v>
      </c>
      <c r="M797" t="s">
        <v>23</v>
      </c>
      <c r="N797">
        <v>199.58</v>
      </c>
      <c r="O797">
        <v>4.7619047620000003</v>
      </c>
      <c r="P797" s="12">
        <v>9.9789999999999992</v>
      </c>
    </row>
    <row r="798" spans="1:16" x14ac:dyDescent="0.35">
      <c r="A798" t="s">
        <v>400</v>
      </c>
      <c r="B798" t="s">
        <v>25</v>
      </c>
      <c r="C798" t="s">
        <v>26</v>
      </c>
      <c r="D798" t="s">
        <v>27</v>
      </c>
      <c r="E798" t="s">
        <v>21</v>
      </c>
      <c r="F798" t="s">
        <v>44</v>
      </c>
      <c r="G798" s="15">
        <v>41.24</v>
      </c>
      <c r="H798">
        <v>4</v>
      </c>
      <c r="I798">
        <v>8.2479999999999993</v>
      </c>
      <c r="J798">
        <v>173.208</v>
      </c>
      <c r="K798" s="1">
        <v>43515</v>
      </c>
      <c r="L798" s="2">
        <v>0.68263888888888891</v>
      </c>
      <c r="M798" t="s">
        <v>29</v>
      </c>
      <c r="N798">
        <v>164.96</v>
      </c>
      <c r="O798">
        <v>4.7619047620000003</v>
      </c>
      <c r="P798" s="12">
        <v>8.2479999999999993</v>
      </c>
    </row>
    <row r="799" spans="1:16" x14ac:dyDescent="0.35">
      <c r="A799" t="s">
        <v>401</v>
      </c>
      <c r="B799" t="s">
        <v>25</v>
      </c>
      <c r="C799" t="s">
        <v>26</v>
      </c>
      <c r="D799" t="s">
        <v>27</v>
      </c>
      <c r="E799" t="s">
        <v>21</v>
      </c>
      <c r="F799" t="s">
        <v>46</v>
      </c>
      <c r="G799" s="15">
        <v>81.680000000000007</v>
      </c>
      <c r="H799">
        <v>4</v>
      </c>
      <c r="I799">
        <v>16.335999999999999</v>
      </c>
      <c r="J799">
        <v>343.05599999999998</v>
      </c>
      <c r="K799" s="1">
        <v>43471</v>
      </c>
      <c r="L799" s="2">
        <v>0.5083333333333333</v>
      </c>
      <c r="M799" t="s">
        <v>29</v>
      </c>
      <c r="N799">
        <v>326.72000000000003</v>
      </c>
      <c r="O799">
        <v>4.7619047620000003</v>
      </c>
      <c r="P799" s="12">
        <v>16.335999999999999</v>
      </c>
    </row>
    <row r="800" spans="1:16" x14ac:dyDescent="0.35">
      <c r="A800" t="s">
        <v>402</v>
      </c>
      <c r="B800" t="s">
        <v>25</v>
      </c>
      <c r="C800" t="s">
        <v>26</v>
      </c>
      <c r="D800" t="s">
        <v>27</v>
      </c>
      <c r="E800" t="s">
        <v>21</v>
      </c>
      <c r="F800" t="s">
        <v>28</v>
      </c>
      <c r="G800" s="15">
        <v>51.32</v>
      </c>
      <c r="H800">
        <v>9</v>
      </c>
      <c r="I800">
        <v>23.094000000000001</v>
      </c>
      <c r="J800">
        <v>484.97399999999999</v>
      </c>
      <c r="K800" s="1">
        <v>43538</v>
      </c>
      <c r="L800" s="2">
        <v>0.81458333333333333</v>
      </c>
      <c r="M800" t="s">
        <v>29</v>
      </c>
      <c r="N800">
        <v>461.88</v>
      </c>
      <c r="O800">
        <v>4.7619047620000003</v>
      </c>
      <c r="P800" s="12">
        <v>23.094000000000001</v>
      </c>
    </row>
    <row r="801" spans="1:16" x14ac:dyDescent="0.35">
      <c r="A801" t="s">
        <v>404</v>
      </c>
      <c r="B801" t="s">
        <v>25</v>
      </c>
      <c r="C801" t="s">
        <v>26</v>
      </c>
      <c r="D801" t="s">
        <v>27</v>
      </c>
      <c r="E801" t="s">
        <v>21</v>
      </c>
      <c r="F801" t="s">
        <v>36</v>
      </c>
      <c r="G801" s="15">
        <v>14.36</v>
      </c>
      <c r="H801">
        <v>10</v>
      </c>
      <c r="I801">
        <v>7.18</v>
      </c>
      <c r="J801">
        <v>150.78</v>
      </c>
      <c r="K801" s="1">
        <v>43492</v>
      </c>
      <c r="L801" s="2">
        <v>0.60277777777777775</v>
      </c>
      <c r="M801" t="s">
        <v>29</v>
      </c>
      <c r="N801">
        <v>143.6</v>
      </c>
      <c r="O801">
        <v>4.7619047620000003</v>
      </c>
      <c r="P801" s="12">
        <v>7.18</v>
      </c>
    </row>
    <row r="802" spans="1:16" x14ac:dyDescent="0.35">
      <c r="A802" t="s">
        <v>408</v>
      </c>
      <c r="B802" t="s">
        <v>25</v>
      </c>
      <c r="C802" t="s">
        <v>26</v>
      </c>
      <c r="D802" t="s">
        <v>27</v>
      </c>
      <c r="E802" t="s">
        <v>21</v>
      </c>
      <c r="F802" t="s">
        <v>32</v>
      </c>
      <c r="G802" s="15">
        <v>70.11</v>
      </c>
      <c r="H802">
        <v>6</v>
      </c>
      <c r="I802">
        <v>21.033000000000001</v>
      </c>
      <c r="J802">
        <v>441.69299999999998</v>
      </c>
      <c r="K802" s="1">
        <v>43538</v>
      </c>
      <c r="L802" s="2">
        <v>0.74583333333333324</v>
      </c>
      <c r="M802" t="s">
        <v>23</v>
      </c>
      <c r="N802">
        <v>420.66</v>
      </c>
      <c r="O802">
        <v>4.7619047620000003</v>
      </c>
      <c r="P802" s="12">
        <v>21.033000000000001</v>
      </c>
    </row>
    <row r="803" spans="1:16" x14ac:dyDescent="0.35">
      <c r="A803" t="s">
        <v>409</v>
      </c>
      <c r="B803" t="s">
        <v>25</v>
      </c>
      <c r="C803" t="s">
        <v>26</v>
      </c>
      <c r="D803" t="s">
        <v>27</v>
      </c>
      <c r="E803" t="s">
        <v>31</v>
      </c>
      <c r="F803" t="s">
        <v>46</v>
      </c>
      <c r="G803" s="15">
        <v>42.08</v>
      </c>
      <c r="H803">
        <v>6</v>
      </c>
      <c r="I803">
        <v>12.624000000000001</v>
      </c>
      <c r="J803">
        <v>265.10399999999998</v>
      </c>
      <c r="K803" s="1">
        <v>43494</v>
      </c>
      <c r="L803" s="2">
        <v>0.51736111111111105</v>
      </c>
      <c r="M803" t="s">
        <v>29</v>
      </c>
      <c r="N803">
        <v>252.48</v>
      </c>
      <c r="O803">
        <v>4.7619047620000003</v>
      </c>
      <c r="P803" s="12">
        <v>12.624000000000001</v>
      </c>
    </row>
    <row r="804" spans="1:16" x14ac:dyDescent="0.35">
      <c r="A804" t="s">
        <v>413</v>
      </c>
      <c r="B804" t="s">
        <v>25</v>
      </c>
      <c r="C804" t="s">
        <v>26</v>
      </c>
      <c r="D804" t="s">
        <v>27</v>
      </c>
      <c r="E804" t="s">
        <v>31</v>
      </c>
      <c r="F804" t="s">
        <v>36</v>
      </c>
      <c r="G804" s="15">
        <v>95.49</v>
      </c>
      <c r="H804">
        <v>7</v>
      </c>
      <c r="I804">
        <v>33.421500000000002</v>
      </c>
      <c r="J804">
        <v>701.85149999999999</v>
      </c>
      <c r="K804" s="1">
        <v>43518</v>
      </c>
      <c r="L804" s="2">
        <v>0.76180555555555562</v>
      </c>
      <c r="M804" t="s">
        <v>23</v>
      </c>
      <c r="N804">
        <v>668.43</v>
      </c>
      <c r="O804">
        <v>4.7619047620000003</v>
      </c>
      <c r="P804" s="12">
        <v>33.421500000000002</v>
      </c>
    </row>
    <row r="805" spans="1:16" x14ac:dyDescent="0.35">
      <c r="A805" t="s">
        <v>414</v>
      </c>
      <c r="B805" t="s">
        <v>25</v>
      </c>
      <c r="C805" t="s">
        <v>26</v>
      </c>
      <c r="D805" t="s">
        <v>20</v>
      </c>
      <c r="E805" t="s">
        <v>31</v>
      </c>
      <c r="F805" t="s">
        <v>46</v>
      </c>
      <c r="G805" s="15">
        <v>96.98</v>
      </c>
      <c r="H805">
        <v>4</v>
      </c>
      <c r="I805">
        <v>19.396000000000001</v>
      </c>
      <c r="J805">
        <v>407.31599999999997</v>
      </c>
      <c r="K805" s="1">
        <v>43502</v>
      </c>
      <c r="L805" s="2">
        <v>0.72222222222222221</v>
      </c>
      <c r="M805" t="s">
        <v>23</v>
      </c>
      <c r="N805">
        <v>387.92</v>
      </c>
      <c r="O805">
        <v>4.7619047620000003</v>
      </c>
      <c r="P805" s="12">
        <v>19.396000000000001</v>
      </c>
    </row>
    <row r="806" spans="1:16" x14ac:dyDescent="0.35">
      <c r="A806" t="s">
        <v>417</v>
      </c>
      <c r="B806" t="s">
        <v>25</v>
      </c>
      <c r="C806" t="s">
        <v>26</v>
      </c>
      <c r="D806" t="s">
        <v>27</v>
      </c>
      <c r="E806" t="s">
        <v>21</v>
      </c>
      <c r="F806" t="s">
        <v>28</v>
      </c>
      <c r="G806" s="15">
        <v>26.61</v>
      </c>
      <c r="H806">
        <v>2</v>
      </c>
      <c r="I806">
        <v>2.661</v>
      </c>
      <c r="J806">
        <v>55.881</v>
      </c>
      <c r="K806" s="1">
        <v>43543</v>
      </c>
      <c r="L806" s="2">
        <v>0.60763888888888895</v>
      </c>
      <c r="M806" t="s">
        <v>29</v>
      </c>
      <c r="N806">
        <v>53.22</v>
      </c>
      <c r="O806">
        <v>4.7619047620000003</v>
      </c>
      <c r="P806" s="12">
        <v>2.661</v>
      </c>
    </row>
    <row r="807" spans="1:16" x14ac:dyDescent="0.35">
      <c r="A807" t="s">
        <v>419</v>
      </c>
      <c r="B807" t="s">
        <v>25</v>
      </c>
      <c r="C807" t="s">
        <v>26</v>
      </c>
      <c r="D807" t="s">
        <v>20</v>
      </c>
      <c r="E807" t="s">
        <v>21</v>
      </c>
      <c r="F807" t="s">
        <v>44</v>
      </c>
      <c r="G807" s="15">
        <v>74.89</v>
      </c>
      <c r="H807">
        <v>4</v>
      </c>
      <c r="I807">
        <v>14.978</v>
      </c>
      <c r="J807">
        <v>314.53800000000001</v>
      </c>
      <c r="K807" s="1">
        <v>43525</v>
      </c>
      <c r="L807" s="2">
        <v>0.64722222222222225</v>
      </c>
      <c r="M807" t="s">
        <v>23</v>
      </c>
      <c r="N807">
        <v>299.56</v>
      </c>
      <c r="O807">
        <v>4.7619047620000003</v>
      </c>
      <c r="P807" s="12">
        <v>14.978</v>
      </c>
    </row>
    <row r="808" spans="1:16" x14ac:dyDescent="0.35">
      <c r="A808" t="s">
        <v>422</v>
      </c>
      <c r="B808" t="s">
        <v>25</v>
      </c>
      <c r="C808" t="s">
        <v>26</v>
      </c>
      <c r="D808" t="s">
        <v>27</v>
      </c>
      <c r="E808" t="s">
        <v>31</v>
      </c>
      <c r="F808" t="s">
        <v>44</v>
      </c>
      <c r="G808" s="15">
        <v>46.77</v>
      </c>
      <c r="H808">
        <v>6</v>
      </c>
      <c r="I808">
        <v>14.031000000000001</v>
      </c>
      <c r="J808">
        <v>294.65100000000001</v>
      </c>
      <c r="K808" s="1">
        <v>43535</v>
      </c>
      <c r="L808" s="2">
        <v>0.56736111111111109</v>
      </c>
      <c r="M808" t="s">
        <v>29</v>
      </c>
      <c r="N808">
        <v>280.62</v>
      </c>
      <c r="O808">
        <v>4.7619047620000003</v>
      </c>
      <c r="P808" s="12">
        <v>14.031000000000001</v>
      </c>
    </row>
    <row r="809" spans="1:16" x14ac:dyDescent="0.35">
      <c r="A809" t="s">
        <v>424</v>
      </c>
      <c r="B809" t="s">
        <v>25</v>
      </c>
      <c r="C809" t="s">
        <v>26</v>
      </c>
      <c r="D809" t="s">
        <v>20</v>
      </c>
      <c r="E809" t="s">
        <v>21</v>
      </c>
      <c r="F809" t="s">
        <v>46</v>
      </c>
      <c r="G809" s="15">
        <v>54.07</v>
      </c>
      <c r="H809">
        <v>9</v>
      </c>
      <c r="I809">
        <v>24.331499999999998</v>
      </c>
      <c r="J809">
        <v>510.9615</v>
      </c>
      <c r="K809" s="1">
        <v>43492</v>
      </c>
      <c r="L809" s="2">
        <v>0.62152777777777779</v>
      </c>
      <c r="M809" t="s">
        <v>23</v>
      </c>
      <c r="N809">
        <v>486.63</v>
      </c>
      <c r="O809">
        <v>4.7619047620000003</v>
      </c>
      <c r="P809" s="12">
        <v>24.331499999999998</v>
      </c>
    </row>
    <row r="810" spans="1:16" x14ac:dyDescent="0.35">
      <c r="A810" t="s">
        <v>426</v>
      </c>
      <c r="B810" t="s">
        <v>25</v>
      </c>
      <c r="C810" t="s">
        <v>26</v>
      </c>
      <c r="D810" t="s">
        <v>20</v>
      </c>
      <c r="E810" t="s">
        <v>21</v>
      </c>
      <c r="F810" t="s">
        <v>46</v>
      </c>
      <c r="G810" s="15">
        <v>80.48</v>
      </c>
      <c r="H810">
        <v>3</v>
      </c>
      <c r="I810">
        <v>12.071999999999999</v>
      </c>
      <c r="J810">
        <v>253.512</v>
      </c>
      <c r="K810" s="1">
        <v>43511</v>
      </c>
      <c r="L810" s="2">
        <v>0.52152777777777781</v>
      </c>
      <c r="M810" t="s">
        <v>29</v>
      </c>
      <c r="N810">
        <v>241.44</v>
      </c>
      <c r="O810">
        <v>4.7619047620000003</v>
      </c>
      <c r="P810" s="12">
        <v>12.071999999999999</v>
      </c>
    </row>
    <row r="811" spans="1:16" x14ac:dyDescent="0.35">
      <c r="A811" t="s">
        <v>436</v>
      </c>
      <c r="B811" t="s">
        <v>25</v>
      </c>
      <c r="C811" t="s">
        <v>26</v>
      </c>
      <c r="D811" t="s">
        <v>27</v>
      </c>
      <c r="E811" t="s">
        <v>21</v>
      </c>
      <c r="F811" t="s">
        <v>44</v>
      </c>
      <c r="G811" s="15">
        <v>39.43</v>
      </c>
      <c r="H811">
        <v>6</v>
      </c>
      <c r="I811">
        <v>11.829000000000001</v>
      </c>
      <c r="J811">
        <v>248.40899999999999</v>
      </c>
      <c r="K811" s="1">
        <v>43549</v>
      </c>
      <c r="L811" s="2">
        <v>0.84583333333333333</v>
      </c>
      <c r="M811" t="s">
        <v>33</v>
      </c>
      <c r="N811">
        <v>236.58</v>
      </c>
      <c r="O811">
        <v>4.7619047620000003</v>
      </c>
      <c r="P811" s="12">
        <v>11.829000000000001</v>
      </c>
    </row>
    <row r="812" spans="1:16" x14ac:dyDescent="0.35">
      <c r="A812" t="s">
        <v>437</v>
      </c>
      <c r="B812" t="s">
        <v>25</v>
      </c>
      <c r="C812" t="s">
        <v>26</v>
      </c>
      <c r="D812" t="s">
        <v>27</v>
      </c>
      <c r="E812" t="s">
        <v>31</v>
      </c>
      <c r="F812" t="s">
        <v>32</v>
      </c>
      <c r="G812" s="15">
        <v>46.22</v>
      </c>
      <c r="H812">
        <v>4</v>
      </c>
      <c r="I812">
        <v>9.2439999999999998</v>
      </c>
      <c r="J812">
        <v>194.124</v>
      </c>
      <c r="K812" s="1">
        <v>43536</v>
      </c>
      <c r="L812" s="2">
        <v>0.83611111111111114</v>
      </c>
      <c r="M812" t="s">
        <v>33</v>
      </c>
      <c r="N812">
        <v>184.88</v>
      </c>
      <c r="O812">
        <v>4.7619047620000003</v>
      </c>
      <c r="P812" s="12">
        <v>9.2439999999999998</v>
      </c>
    </row>
    <row r="813" spans="1:16" x14ac:dyDescent="0.35">
      <c r="A813" t="s">
        <v>438</v>
      </c>
      <c r="B813" t="s">
        <v>25</v>
      </c>
      <c r="C813" t="s">
        <v>26</v>
      </c>
      <c r="D813" t="s">
        <v>20</v>
      </c>
      <c r="E813" t="s">
        <v>31</v>
      </c>
      <c r="F813" t="s">
        <v>32</v>
      </c>
      <c r="G813" s="15">
        <v>13.98</v>
      </c>
      <c r="H813">
        <v>1</v>
      </c>
      <c r="I813">
        <v>0.69899999999999995</v>
      </c>
      <c r="J813">
        <v>14.679</v>
      </c>
      <c r="K813" s="1">
        <v>43500</v>
      </c>
      <c r="L813" s="2">
        <v>0.56805555555555554</v>
      </c>
      <c r="M813" t="s">
        <v>23</v>
      </c>
      <c r="N813">
        <v>13.98</v>
      </c>
      <c r="O813">
        <v>4.7619047620000003</v>
      </c>
      <c r="P813" s="12">
        <v>0.69899999999999995</v>
      </c>
    </row>
    <row r="814" spans="1:16" x14ac:dyDescent="0.35">
      <c r="A814" t="s">
        <v>440</v>
      </c>
      <c r="B814" t="s">
        <v>25</v>
      </c>
      <c r="C814" t="s">
        <v>26</v>
      </c>
      <c r="D814" t="s">
        <v>20</v>
      </c>
      <c r="E814" t="s">
        <v>21</v>
      </c>
      <c r="F814" t="s">
        <v>46</v>
      </c>
      <c r="G814" s="15">
        <v>97.79</v>
      </c>
      <c r="H814">
        <v>7</v>
      </c>
      <c r="I814">
        <v>34.226500000000001</v>
      </c>
      <c r="J814">
        <v>718.75649999999996</v>
      </c>
      <c r="K814" s="1">
        <v>43512</v>
      </c>
      <c r="L814" s="2">
        <v>0.72916666666666663</v>
      </c>
      <c r="M814" t="s">
        <v>23</v>
      </c>
      <c r="N814">
        <v>684.53</v>
      </c>
      <c r="O814">
        <v>4.7619047620000003</v>
      </c>
      <c r="P814" s="12">
        <v>34.226500000000001</v>
      </c>
    </row>
    <row r="815" spans="1:16" x14ac:dyDescent="0.35">
      <c r="A815" t="s">
        <v>445</v>
      </c>
      <c r="B815" t="s">
        <v>25</v>
      </c>
      <c r="C815" t="s">
        <v>26</v>
      </c>
      <c r="D815" t="s">
        <v>27</v>
      </c>
      <c r="E815" t="s">
        <v>21</v>
      </c>
      <c r="F815" t="s">
        <v>46</v>
      </c>
      <c r="G815" s="15">
        <v>23.82</v>
      </c>
      <c r="H815">
        <v>5</v>
      </c>
      <c r="I815">
        <v>5.9550000000000001</v>
      </c>
      <c r="J815">
        <v>125.05500000000001</v>
      </c>
      <c r="K815" s="1">
        <v>43493</v>
      </c>
      <c r="L815" s="2">
        <v>0.80833333333333324</v>
      </c>
      <c r="M815" t="s">
        <v>23</v>
      </c>
      <c r="N815">
        <v>119.1</v>
      </c>
      <c r="O815">
        <v>4.7619047620000003</v>
      </c>
      <c r="P815" s="12">
        <v>5.9550000000000001</v>
      </c>
    </row>
    <row r="816" spans="1:16" x14ac:dyDescent="0.35">
      <c r="A816" t="s">
        <v>452</v>
      </c>
      <c r="B816" t="s">
        <v>25</v>
      </c>
      <c r="C816" t="s">
        <v>26</v>
      </c>
      <c r="D816" t="s">
        <v>27</v>
      </c>
      <c r="E816" t="s">
        <v>21</v>
      </c>
      <c r="F816" t="s">
        <v>32</v>
      </c>
      <c r="G816" s="15">
        <v>45.38</v>
      </c>
      <c r="H816">
        <v>4</v>
      </c>
      <c r="I816">
        <v>9.0760000000000005</v>
      </c>
      <c r="J816">
        <v>190.596</v>
      </c>
      <c r="K816" s="1">
        <v>43473</v>
      </c>
      <c r="L816" s="2">
        <v>0.57500000000000007</v>
      </c>
      <c r="M816" t="s">
        <v>33</v>
      </c>
      <c r="N816">
        <v>181.52</v>
      </c>
      <c r="O816">
        <v>4.7619047620000003</v>
      </c>
      <c r="P816" s="12">
        <v>9.0760000000000005</v>
      </c>
    </row>
    <row r="817" spans="1:16" x14ac:dyDescent="0.35">
      <c r="A817" t="s">
        <v>453</v>
      </c>
      <c r="B817" t="s">
        <v>25</v>
      </c>
      <c r="C817" t="s">
        <v>26</v>
      </c>
      <c r="D817" t="s">
        <v>20</v>
      </c>
      <c r="E817" t="s">
        <v>21</v>
      </c>
      <c r="F817" t="s">
        <v>22</v>
      </c>
      <c r="G817" s="15">
        <v>81.510000000000005</v>
      </c>
      <c r="H817">
        <v>1</v>
      </c>
      <c r="I817">
        <v>4.0754999999999999</v>
      </c>
      <c r="J817">
        <v>85.585499999999996</v>
      </c>
      <c r="K817" s="1">
        <v>43487</v>
      </c>
      <c r="L817" s="2">
        <v>0.45624999999999999</v>
      </c>
      <c r="M817" t="s">
        <v>23</v>
      </c>
      <c r="N817">
        <v>81.510000000000005</v>
      </c>
      <c r="O817">
        <v>4.7619047620000003</v>
      </c>
      <c r="P817" s="12">
        <v>4.0754999999999999</v>
      </c>
    </row>
    <row r="818" spans="1:16" x14ac:dyDescent="0.35">
      <c r="A818" t="s">
        <v>456</v>
      </c>
      <c r="B818" t="s">
        <v>25</v>
      </c>
      <c r="C818" t="s">
        <v>26</v>
      </c>
      <c r="D818" t="s">
        <v>20</v>
      </c>
      <c r="E818" t="s">
        <v>21</v>
      </c>
      <c r="F818" t="s">
        <v>44</v>
      </c>
      <c r="G818" s="15">
        <v>38.6</v>
      </c>
      <c r="H818">
        <v>3</v>
      </c>
      <c r="I818">
        <v>5.79</v>
      </c>
      <c r="J818">
        <v>121.59</v>
      </c>
      <c r="K818" s="1">
        <v>43552</v>
      </c>
      <c r="L818" s="2">
        <v>0.58124999999999993</v>
      </c>
      <c r="M818" t="s">
        <v>23</v>
      </c>
      <c r="N818">
        <v>115.8</v>
      </c>
      <c r="O818">
        <v>4.7619047620000003</v>
      </c>
      <c r="P818" s="12">
        <v>5.79</v>
      </c>
    </row>
    <row r="819" spans="1:16" x14ac:dyDescent="0.35">
      <c r="A819" t="s">
        <v>457</v>
      </c>
      <c r="B819" t="s">
        <v>25</v>
      </c>
      <c r="C819" t="s">
        <v>26</v>
      </c>
      <c r="D819" t="s">
        <v>27</v>
      </c>
      <c r="E819" t="s">
        <v>21</v>
      </c>
      <c r="F819" t="s">
        <v>28</v>
      </c>
      <c r="G819" s="15">
        <v>84.05</v>
      </c>
      <c r="H819">
        <v>3</v>
      </c>
      <c r="I819">
        <v>12.6075</v>
      </c>
      <c r="J819">
        <v>264.75749999999999</v>
      </c>
      <c r="K819" s="1">
        <v>43488</v>
      </c>
      <c r="L819" s="2">
        <v>0.56180555555555556</v>
      </c>
      <c r="M819" t="s">
        <v>29</v>
      </c>
      <c r="N819">
        <v>252.15</v>
      </c>
      <c r="O819">
        <v>4.7619047620000003</v>
      </c>
      <c r="P819" s="12">
        <v>12.6075</v>
      </c>
    </row>
    <row r="820" spans="1:16" x14ac:dyDescent="0.35">
      <c r="A820" t="s">
        <v>458</v>
      </c>
      <c r="B820" t="s">
        <v>25</v>
      </c>
      <c r="C820" t="s">
        <v>26</v>
      </c>
      <c r="D820" t="s">
        <v>20</v>
      </c>
      <c r="E820" t="s">
        <v>21</v>
      </c>
      <c r="F820" t="s">
        <v>46</v>
      </c>
      <c r="G820" s="15">
        <v>97.21</v>
      </c>
      <c r="H820">
        <v>10</v>
      </c>
      <c r="I820">
        <v>48.604999999999997</v>
      </c>
      <c r="J820">
        <v>1020.705</v>
      </c>
      <c r="K820" s="1">
        <v>43504</v>
      </c>
      <c r="L820" s="2">
        <v>0.54166666666666663</v>
      </c>
      <c r="M820" t="s">
        <v>33</v>
      </c>
      <c r="N820">
        <v>972.1</v>
      </c>
      <c r="O820">
        <v>4.7619047620000003</v>
      </c>
      <c r="P820" s="12">
        <v>48.604999999999997</v>
      </c>
    </row>
    <row r="821" spans="1:16" x14ac:dyDescent="0.35">
      <c r="A821" t="s">
        <v>460</v>
      </c>
      <c r="B821" t="s">
        <v>25</v>
      </c>
      <c r="C821" t="s">
        <v>26</v>
      </c>
      <c r="D821" t="s">
        <v>27</v>
      </c>
      <c r="E821" t="s">
        <v>31</v>
      </c>
      <c r="F821" t="s">
        <v>46</v>
      </c>
      <c r="G821" s="15">
        <v>16.28</v>
      </c>
      <c r="H821">
        <v>1</v>
      </c>
      <c r="I821">
        <v>0.81399999999999995</v>
      </c>
      <c r="J821">
        <v>17.094000000000001</v>
      </c>
      <c r="K821" s="1">
        <v>43533</v>
      </c>
      <c r="L821" s="2">
        <v>0.65</v>
      </c>
      <c r="M821" t="s">
        <v>29</v>
      </c>
      <c r="N821">
        <v>16.28</v>
      </c>
      <c r="O821">
        <v>4.7619047620000003</v>
      </c>
      <c r="P821" s="12">
        <v>0.81399999999999995</v>
      </c>
    </row>
    <row r="822" spans="1:16" x14ac:dyDescent="0.35">
      <c r="A822" t="s">
        <v>467</v>
      </c>
      <c r="B822" t="s">
        <v>25</v>
      </c>
      <c r="C822" t="s">
        <v>26</v>
      </c>
      <c r="D822" t="s">
        <v>27</v>
      </c>
      <c r="E822" t="s">
        <v>31</v>
      </c>
      <c r="F822" t="s">
        <v>44</v>
      </c>
      <c r="G822" s="15">
        <v>43.27</v>
      </c>
      <c r="H822">
        <v>2</v>
      </c>
      <c r="I822">
        <v>4.327</v>
      </c>
      <c r="J822">
        <v>90.867000000000004</v>
      </c>
      <c r="K822" s="1">
        <v>43532</v>
      </c>
      <c r="L822" s="2">
        <v>0.70347222222222217</v>
      </c>
      <c r="M822" t="s">
        <v>23</v>
      </c>
      <c r="N822">
        <v>86.54</v>
      </c>
      <c r="O822">
        <v>4.7619047620000003</v>
      </c>
      <c r="P822" s="12">
        <v>4.327</v>
      </c>
    </row>
    <row r="823" spans="1:16" x14ac:dyDescent="0.35">
      <c r="A823" t="s">
        <v>471</v>
      </c>
      <c r="B823" t="s">
        <v>25</v>
      </c>
      <c r="C823" t="s">
        <v>26</v>
      </c>
      <c r="D823" t="s">
        <v>27</v>
      </c>
      <c r="E823" t="s">
        <v>31</v>
      </c>
      <c r="F823" t="s">
        <v>36</v>
      </c>
      <c r="G823" s="15">
        <v>99.24</v>
      </c>
      <c r="H823">
        <v>9</v>
      </c>
      <c r="I823">
        <v>44.658000000000001</v>
      </c>
      <c r="J823">
        <v>937.81799999999998</v>
      </c>
      <c r="K823" s="1">
        <v>43543</v>
      </c>
      <c r="L823" s="2">
        <v>0.79791666666666661</v>
      </c>
      <c r="M823" t="s">
        <v>23</v>
      </c>
      <c r="N823">
        <v>893.16</v>
      </c>
      <c r="O823">
        <v>4.7619047620000003</v>
      </c>
      <c r="P823" s="12">
        <v>44.658000000000001</v>
      </c>
    </row>
    <row r="824" spans="1:16" x14ac:dyDescent="0.35">
      <c r="A824" t="s">
        <v>472</v>
      </c>
      <c r="B824" t="s">
        <v>25</v>
      </c>
      <c r="C824" t="s">
        <v>26</v>
      </c>
      <c r="D824" t="s">
        <v>20</v>
      </c>
      <c r="E824" t="s">
        <v>31</v>
      </c>
      <c r="F824" t="s">
        <v>36</v>
      </c>
      <c r="G824" s="15">
        <v>82.93</v>
      </c>
      <c r="H824">
        <v>4</v>
      </c>
      <c r="I824">
        <v>16.585999999999999</v>
      </c>
      <c r="J824">
        <v>348.30599999999998</v>
      </c>
      <c r="K824" s="1">
        <v>43485</v>
      </c>
      <c r="L824" s="2">
        <v>0.70208333333333339</v>
      </c>
      <c r="M824" t="s">
        <v>23</v>
      </c>
      <c r="N824">
        <v>331.72</v>
      </c>
      <c r="O824">
        <v>4.7619047620000003</v>
      </c>
      <c r="P824" s="12">
        <v>16.585999999999999</v>
      </c>
    </row>
    <row r="825" spans="1:16" x14ac:dyDescent="0.35">
      <c r="A825" t="s">
        <v>474</v>
      </c>
      <c r="B825" t="s">
        <v>25</v>
      </c>
      <c r="C825" t="s">
        <v>26</v>
      </c>
      <c r="D825" t="s">
        <v>20</v>
      </c>
      <c r="E825" t="s">
        <v>31</v>
      </c>
      <c r="F825" t="s">
        <v>44</v>
      </c>
      <c r="G825" s="15">
        <v>17.04</v>
      </c>
      <c r="H825">
        <v>4</v>
      </c>
      <c r="I825">
        <v>3.4079999999999999</v>
      </c>
      <c r="J825">
        <v>71.567999999999998</v>
      </c>
      <c r="K825" s="1">
        <v>43532</v>
      </c>
      <c r="L825" s="2">
        <v>0.84375</v>
      </c>
      <c r="M825" t="s">
        <v>23</v>
      </c>
      <c r="N825">
        <v>68.16</v>
      </c>
      <c r="O825">
        <v>4.7619047620000003</v>
      </c>
      <c r="P825" s="12">
        <v>3.4079999999999999</v>
      </c>
    </row>
    <row r="826" spans="1:16" x14ac:dyDescent="0.35">
      <c r="A826" t="s">
        <v>475</v>
      </c>
      <c r="B826" t="s">
        <v>25</v>
      </c>
      <c r="C826" t="s">
        <v>26</v>
      </c>
      <c r="D826" t="s">
        <v>27</v>
      </c>
      <c r="E826" t="s">
        <v>21</v>
      </c>
      <c r="F826" t="s">
        <v>28</v>
      </c>
      <c r="G826" s="15">
        <v>40.86</v>
      </c>
      <c r="H826">
        <v>8</v>
      </c>
      <c r="I826">
        <v>16.344000000000001</v>
      </c>
      <c r="J826">
        <v>343.22399999999999</v>
      </c>
      <c r="K826" s="1">
        <v>43503</v>
      </c>
      <c r="L826" s="2">
        <v>0.60972222222222217</v>
      </c>
      <c r="M826" t="s">
        <v>33</v>
      </c>
      <c r="N826">
        <v>326.88</v>
      </c>
      <c r="O826">
        <v>4.7619047620000003</v>
      </c>
      <c r="P826" s="12">
        <v>16.344000000000001</v>
      </c>
    </row>
    <row r="827" spans="1:16" x14ac:dyDescent="0.35">
      <c r="A827" t="s">
        <v>476</v>
      </c>
      <c r="B827" t="s">
        <v>25</v>
      </c>
      <c r="C827" t="s">
        <v>26</v>
      </c>
      <c r="D827" t="s">
        <v>20</v>
      </c>
      <c r="E827" t="s">
        <v>31</v>
      </c>
      <c r="F827" t="s">
        <v>44</v>
      </c>
      <c r="G827" s="15">
        <v>17.440000000000001</v>
      </c>
      <c r="H827">
        <v>5</v>
      </c>
      <c r="I827">
        <v>4.3600000000000003</v>
      </c>
      <c r="J827">
        <v>91.56</v>
      </c>
      <c r="K827" s="1">
        <v>43480</v>
      </c>
      <c r="L827" s="2">
        <v>0.80902777777777779</v>
      </c>
      <c r="M827" t="s">
        <v>29</v>
      </c>
      <c r="N827">
        <v>87.2</v>
      </c>
      <c r="O827">
        <v>4.7619047620000003</v>
      </c>
      <c r="P827" s="12">
        <v>4.3600000000000003</v>
      </c>
    </row>
    <row r="828" spans="1:16" x14ac:dyDescent="0.35">
      <c r="A828" t="s">
        <v>479</v>
      </c>
      <c r="B828" t="s">
        <v>25</v>
      </c>
      <c r="C828" t="s">
        <v>26</v>
      </c>
      <c r="D828" t="s">
        <v>27</v>
      </c>
      <c r="E828" t="s">
        <v>31</v>
      </c>
      <c r="F828" t="s">
        <v>46</v>
      </c>
      <c r="G828" s="15">
        <v>12.78</v>
      </c>
      <c r="H828">
        <v>1</v>
      </c>
      <c r="I828">
        <v>0.63900000000000001</v>
      </c>
      <c r="J828">
        <v>13.419</v>
      </c>
      <c r="K828" s="1">
        <v>43473</v>
      </c>
      <c r="L828" s="2">
        <v>0.59097222222222223</v>
      </c>
      <c r="M828" t="s">
        <v>23</v>
      </c>
      <c r="N828">
        <v>12.78</v>
      </c>
      <c r="O828">
        <v>4.7619047620000003</v>
      </c>
      <c r="P828" s="12">
        <v>0.63900000000000001</v>
      </c>
    </row>
    <row r="829" spans="1:16" x14ac:dyDescent="0.35">
      <c r="A829" t="s">
        <v>482</v>
      </c>
      <c r="B829" t="s">
        <v>25</v>
      </c>
      <c r="C829" t="s">
        <v>26</v>
      </c>
      <c r="D829" t="s">
        <v>20</v>
      </c>
      <c r="E829" t="s">
        <v>31</v>
      </c>
      <c r="F829" t="s">
        <v>44</v>
      </c>
      <c r="G829" s="15">
        <v>27.66</v>
      </c>
      <c r="H829">
        <v>10</v>
      </c>
      <c r="I829">
        <v>13.83</v>
      </c>
      <c r="J829">
        <v>290.43</v>
      </c>
      <c r="K829" s="1">
        <v>43510</v>
      </c>
      <c r="L829" s="2">
        <v>0.47638888888888892</v>
      </c>
      <c r="M829" t="s">
        <v>33</v>
      </c>
      <c r="N829">
        <v>276.60000000000002</v>
      </c>
      <c r="O829">
        <v>4.7619047620000003</v>
      </c>
      <c r="P829" s="12">
        <v>13.83</v>
      </c>
    </row>
    <row r="830" spans="1:16" x14ac:dyDescent="0.35">
      <c r="A830" t="s">
        <v>483</v>
      </c>
      <c r="B830" t="s">
        <v>25</v>
      </c>
      <c r="C830" t="s">
        <v>26</v>
      </c>
      <c r="D830" t="s">
        <v>27</v>
      </c>
      <c r="E830" t="s">
        <v>31</v>
      </c>
      <c r="F830" t="s">
        <v>46</v>
      </c>
      <c r="G830" s="15">
        <v>45.74</v>
      </c>
      <c r="H830">
        <v>3</v>
      </c>
      <c r="I830">
        <v>6.8609999999999998</v>
      </c>
      <c r="J830">
        <v>144.08099999999999</v>
      </c>
      <c r="K830" s="1">
        <v>43534</v>
      </c>
      <c r="L830" s="2">
        <v>0.73472222222222217</v>
      </c>
      <c r="M830" t="s">
        <v>33</v>
      </c>
      <c r="N830">
        <v>137.22</v>
      </c>
      <c r="O830">
        <v>4.7619047620000003</v>
      </c>
      <c r="P830" s="12">
        <v>6.8609999999999998</v>
      </c>
    </row>
    <row r="831" spans="1:16" x14ac:dyDescent="0.35">
      <c r="A831" t="s">
        <v>494</v>
      </c>
      <c r="B831" t="s">
        <v>25</v>
      </c>
      <c r="C831" t="s">
        <v>26</v>
      </c>
      <c r="D831" t="s">
        <v>20</v>
      </c>
      <c r="E831" t="s">
        <v>21</v>
      </c>
      <c r="F831" t="s">
        <v>28</v>
      </c>
      <c r="G831" s="15">
        <v>46.57</v>
      </c>
      <c r="H831">
        <v>10</v>
      </c>
      <c r="I831">
        <v>23.285</v>
      </c>
      <c r="J831">
        <v>488.98500000000001</v>
      </c>
      <c r="K831" s="1">
        <v>43492</v>
      </c>
      <c r="L831" s="2">
        <v>0.58194444444444449</v>
      </c>
      <c r="M831" t="s">
        <v>29</v>
      </c>
      <c r="N831">
        <v>465.7</v>
      </c>
      <c r="O831">
        <v>4.7619047620000003</v>
      </c>
      <c r="P831" s="12">
        <v>23.285</v>
      </c>
    </row>
    <row r="832" spans="1:16" x14ac:dyDescent="0.35">
      <c r="A832" t="s">
        <v>495</v>
      </c>
      <c r="B832" t="s">
        <v>25</v>
      </c>
      <c r="C832" t="s">
        <v>26</v>
      </c>
      <c r="D832" t="s">
        <v>27</v>
      </c>
      <c r="E832" t="s">
        <v>31</v>
      </c>
      <c r="F832" t="s">
        <v>44</v>
      </c>
      <c r="G832" s="15">
        <v>35.89</v>
      </c>
      <c r="H832">
        <v>1</v>
      </c>
      <c r="I832">
        <v>1.7945</v>
      </c>
      <c r="J832">
        <v>37.6845</v>
      </c>
      <c r="K832" s="1">
        <v>43519</v>
      </c>
      <c r="L832" s="2">
        <v>0.70277777777777783</v>
      </c>
      <c r="M832" t="s">
        <v>33</v>
      </c>
      <c r="N832">
        <v>35.89</v>
      </c>
      <c r="O832">
        <v>4.7619047620000003</v>
      </c>
      <c r="P832" s="12">
        <v>1.7945</v>
      </c>
    </row>
    <row r="833" spans="1:16" x14ac:dyDescent="0.35">
      <c r="A833" t="s">
        <v>496</v>
      </c>
      <c r="B833" t="s">
        <v>25</v>
      </c>
      <c r="C833" t="s">
        <v>26</v>
      </c>
      <c r="D833" t="s">
        <v>27</v>
      </c>
      <c r="E833" t="s">
        <v>31</v>
      </c>
      <c r="F833" t="s">
        <v>44</v>
      </c>
      <c r="G833" s="15">
        <v>40.520000000000003</v>
      </c>
      <c r="H833">
        <v>5</v>
      </c>
      <c r="I833">
        <v>10.130000000000001</v>
      </c>
      <c r="J833">
        <v>212.73</v>
      </c>
      <c r="K833" s="1">
        <v>43499</v>
      </c>
      <c r="L833" s="2">
        <v>0.6381944444444444</v>
      </c>
      <c r="M833" t="s">
        <v>29</v>
      </c>
      <c r="N833">
        <v>202.6</v>
      </c>
      <c r="O833">
        <v>4.7619047620000003</v>
      </c>
      <c r="P833" s="12">
        <v>10.130000000000001</v>
      </c>
    </row>
    <row r="834" spans="1:16" x14ac:dyDescent="0.35">
      <c r="A834" t="s">
        <v>498</v>
      </c>
      <c r="B834" t="s">
        <v>25</v>
      </c>
      <c r="C834" t="s">
        <v>26</v>
      </c>
      <c r="D834" t="s">
        <v>27</v>
      </c>
      <c r="E834" t="s">
        <v>21</v>
      </c>
      <c r="F834" t="s">
        <v>36</v>
      </c>
      <c r="G834" s="15">
        <v>73.95</v>
      </c>
      <c r="H834">
        <v>4</v>
      </c>
      <c r="I834">
        <v>14.79</v>
      </c>
      <c r="J834">
        <v>310.58999999999997</v>
      </c>
      <c r="K834" s="1">
        <v>43499</v>
      </c>
      <c r="L834" s="2">
        <v>0.41805555555555557</v>
      </c>
      <c r="M834" t="s">
        <v>29</v>
      </c>
      <c r="N834">
        <v>295.8</v>
      </c>
      <c r="O834">
        <v>4.7619047620000003</v>
      </c>
      <c r="P834" s="12">
        <v>14.79</v>
      </c>
    </row>
    <row r="835" spans="1:16" x14ac:dyDescent="0.35">
      <c r="A835" t="s">
        <v>499</v>
      </c>
      <c r="B835" t="s">
        <v>25</v>
      </c>
      <c r="C835" t="s">
        <v>26</v>
      </c>
      <c r="D835" t="s">
        <v>20</v>
      </c>
      <c r="E835" t="s">
        <v>21</v>
      </c>
      <c r="F835" t="s">
        <v>44</v>
      </c>
      <c r="G835" s="15">
        <v>22.62</v>
      </c>
      <c r="H835">
        <v>1</v>
      </c>
      <c r="I835">
        <v>1.131</v>
      </c>
      <c r="J835">
        <v>23.751000000000001</v>
      </c>
      <c r="K835" s="1">
        <v>43541</v>
      </c>
      <c r="L835" s="2">
        <v>0.79027777777777775</v>
      </c>
      <c r="M835" t="s">
        <v>29</v>
      </c>
      <c r="N835">
        <v>22.62</v>
      </c>
      <c r="O835">
        <v>4.7619047620000003</v>
      </c>
      <c r="P835" s="12">
        <v>1.131</v>
      </c>
    </row>
    <row r="836" spans="1:16" x14ac:dyDescent="0.35">
      <c r="A836" t="s">
        <v>501</v>
      </c>
      <c r="B836" t="s">
        <v>25</v>
      </c>
      <c r="C836" t="s">
        <v>26</v>
      </c>
      <c r="D836" t="s">
        <v>20</v>
      </c>
      <c r="E836" t="s">
        <v>21</v>
      </c>
      <c r="F836" t="s">
        <v>36</v>
      </c>
      <c r="G836" s="15">
        <v>54.55</v>
      </c>
      <c r="H836">
        <v>10</v>
      </c>
      <c r="I836">
        <v>27.274999999999999</v>
      </c>
      <c r="J836">
        <v>572.77499999999998</v>
      </c>
      <c r="K836" s="1">
        <v>43526</v>
      </c>
      <c r="L836" s="2">
        <v>0.47361111111111115</v>
      </c>
      <c r="M836" t="s">
        <v>33</v>
      </c>
      <c r="N836">
        <v>545.5</v>
      </c>
      <c r="O836">
        <v>4.7619047620000003</v>
      </c>
      <c r="P836" s="12">
        <v>27.274999999999999</v>
      </c>
    </row>
    <row r="837" spans="1:16" x14ac:dyDescent="0.35">
      <c r="A837" t="s">
        <v>502</v>
      </c>
      <c r="B837" t="s">
        <v>25</v>
      </c>
      <c r="C837" t="s">
        <v>26</v>
      </c>
      <c r="D837" t="s">
        <v>20</v>
      </c>
      <c r="E837" t="s">
        <v>21</v>
      </c>
      <c r="F837" t="s">
        <v>22</v>
      </c>
      <c r="G837" s="15">
        <v>37.15</v>
      </c>
      <c r="H837">
        <v>7</v>
      </c>
      <c r="I837">
        <v>13.0025</v>
      </c>
      <c r="J837">
        <v>273.05250000000001</v>
      </c>
      <c r="K837" s="1">
        <v>43504</v>
      </c>
      <c r="L837" s="2">
        <v>0.54999999999999993</v>
      </c>
      <c r="M837" t="s">
        <v>33</v>
      </c>
      <c r="N837">
        <v>260.05</v>
      </c>
      <c r="O837">
        <v>4.7619047620000003</v>
      </c>
      <c r="P837" s="12">
        <v>13.0025</v>
      </c>
    </row>
    <row r="838" spans="1:16" x14ac:dyDescent="0.35">
      <c r="A838" t="s">
        <v>504</v>
      </c>
      <c r="B838" t="s">
        <v>25</v>
      </c>
      <c r="C838" t="s">
        <v>26</v>
      </c>
      <c r="D838" t="s">
        <v>27</v>
      </c>
      <c r="E838" t="s">
        <v>31</v>
      </c>
      <c r="F838" t="s">
        <v>44</v>
      </c>
      <c r="G838" s="15">
        <v>21.58</v>
      </c>
      <c r="H838">
        <v>1</v>
      </c>
      <c r="I838">
        <v>1.079</v>
      </c>
      <c r="J838">
        <v>22.658999999999999</v>
      </c>
      <c r="K838" s="1">
        <v>43505</v>
      </c>
      <c r="L838" s="2">
        <v>0.41805555555555557</v>
      </c>
      <c r="M838" t="s">
        <v>23</v>
      </c>
      <c r="N838">
        <v>21.58</v>
      </c>
      <c r="O838">
        <v>4.7619047620000003</v>
      </c>
      <c r="P838" s="12">
        <v>1.079</v>
      </c>
    </row>
    <row r="839" spans="1:16" x14ac:dyDescent="0.35">
      <c r="A839" t="s">
        <v>505</v>
      </c>
      <c r="B839" t="s">
        <v>25</v>
      </c>
      <c r="C839" t="s">
        <v>26</v>
      </c>
      <c r="D839" t="s">
        <v>20</v>
      </c>
      <c r="E839" t="s">
        <v>21</v>
      </c>
      <c r="F839" t="s">
        <v>28</v>
      </c>
      <c r="G839" s="15">
        <v>98.84</v>
      </c>
      <c r="H839">
        <v>1</v>
      </c>
      <c r="I839">
        <v>4.9420000000000002</v>
      </c>
      <c r="J839">
        <v>103.782</v>
      </c>
      <c r="K839" s="1">
        <v>43511</v>
      </c>
      <c r="L839" s="2">
        <v>0.47291666666666665</v>
      </c>
      <c r="M839" t="s">
        <v>29</v>
      </c>
      <c r="N839">
        <v>98.84</v>
      </c>
      <c r="O839">
        <v>4.7619047620000003</v>
      </c>
      <c r="P839" s="12">
        <v>4.9420000000000002</v>
      </c>
    </row>
    <row r="840" spans="1:16" x14ac:dyDescent="0.35">
      <c r="A840" t="s">
        <v>506</v>
      </c>
      <c r="B840" t="s">
        <v>25</v>
      </c>
      <c r="C840" t="s">
        <v>26</v>
      </c>
      <c r="D840" t="s">
        <v>20</v>
      </c>
      <c r="E840" t="s">
        <v>21</v>
      </c>
      <c r="F840" t="s">
        <v>32</v>
      </c>
      <c r="G840" s="15">
        <v>83.77</v>
      </c>
      <c r="H840">
        <v>6</v>
      </c>
      <c r="I840">
        <v>25.131</v>
      </c>
      <c r="J840">
        <v>527.75099999999998</v>
      </c>
      <c r="K840" s="1">
        <v>43488</v>
      </c>
      <c r="L840" s="2">
        <v>0.50694444444444442</v>
      </c>
      <c r="M840" t="s">
        <v>23</v>
      </c>
      <c r="N840">
        <v>502.62</v>
      </c>
      <c r="O840">
        <v>4.7619047620000003</v>
      </c>
      <c r="P840" s="12">
        <v>25.131</v>
      </c>
    </row>
    <row r="841" spans="1:16" x14ac:dyDescent="0.35">
      <c r="A841" t="s">
        <v>513</v>
      </c>
      <c r="B841" t="s">
        <v>25</v>
      </c>
      <c r="C841" t="s">
        <v>26</v>
      </c>
      <c r="D841" t="s">
        <v>27</v>
      </c>
      <c r="E841" t="s">
        <v>31</v>
      </c>
      <c r="F841" t="s">
        <v>28</v>
      </c>
      <c r="G841" s="15">
        <v>84.07</v>
      </c>
      <c r="H841">
        <v>4</v>
      </c>
      <c r="I841">
        <v>16.814</v>
      </c>
      <c r="J841">
        <v>353.09399999999999</v>
      </c>
      <c r="K841" s="1">
        <v>43531</v>
      </c>
      <c r="L841" s="2">
        <v>0.70416666666666661</v>
      </c>
      <c r="M841" t="s">
        <v>23</v>
      </c>
      <c r="N841">
        <v>336.28</v>
      </c>
      <c r="O841">
        <v>4.7619047620000003</v>
      </c>
      <c r="P841" s="12">
        <v>16.814</v>
      </c>
    </row>
    <row r="842" spans="1:16" x14ac:dyDescent="0.35">
      <c r="A842" t="s">
        <v>516</v>
      </c>
      <c r="B842" t="s">
        <v>25</v>
      </c>
      <c r="C842" t="s">
        <v>26</v>
      </c>
      <c r="D842" t="s">
        <v>27</v>
      </c>
      <c r="E842" t="s">
        <v>31</v>
      </c>
      <c r="F842" t="s">
        <v>44</v>
      </c>
      <c r="G842" s="15">
        <v>65.97</v>
      </c>
      <c r="H842">
        <v>8</v>
      </c>
      <c r="I842">
        <v>26.388000000000002</v>
      </c>
      <c r="J842">
        <v>554.14800000000002</v>
      </c>
      <c r="K842" s="1">
        <v>43498</v>
      </c>
      <c r="L842" s="2">
        <v>0.8534722222222223</v>
      </c>
      <c r="M842" t="s">
        <v>29</v>
      </c>
      <c r="N842">
        <v>527.76</v>
      </c>
      <c r="O842">
        <v>4.7619047620000003</v>
      </c>
      <c r="P842" s="12">
        <v>26.388000000000002</v>
      </c>
    </row>
    <row r="843" spans="1:16" x14ac:dyDescent="0.35">
      <c r="A843" t="s">
        <v>517</v>
      </c>
      <c r="B843" t="s">
        <v>25</v>
      </c>
      <c r="C843" t="s">
        <v>26</v>
      </c>
      <c r="D843" t="s">
        <v>27</v>
      </c>
      <c r="E843" t="s">
        <v>21</v>
      </c>
      <c r="F843" t="s">
        <v>28</v>
      </c>
      <c r="G843" s="15">
        <v>32.799999999999997</v>
      </c>
      <c r="H843">
        <v>10</v>
      </c>
      <c r="I843">
        <v>16.399999999999999</v>
      </c>
      <c r="J843">
        <v>344.4</v>
      </c>
      <c r="K843" s="1">
        <v>43511</v>
      </c>
      <c r="L843" s="2">
        <v>0.5083333333333333</v>
      </c>
      <c r="M843" t="s">
        <v>29</v>
      </c>
      <c r="N843">
        <v>328</v>
      </c>
      <c r="O843">
        <v>4.7619047620000003</v>
      </c>
      <c r="P843" s="12">
        <v>16.399999999999999</v>
      </c>
    </row>
    <row r="844" spans="1:16" x14ac:dyDescent="0.35">
      <c r="A844" t="s">
        <v>520</v>
      </c>
      <c r="B844" t="s">
        <v>25</v>
      </c>
      <c r="C844" t="s">
        <v>26</v>
      </c>
      <c r="D844" t="s">
        <v>20</v>
      </c>
      <c r="E844" t="s">
        <v>21</v>
      </c>
      <c r="F844" t="s">
        <v>36</v>
      </c>
      <c r="G844" s="15">
        <v>36.979999999999997</v>
      </c>
      <c r="H844">
        <v>10</v>
      </c>
      <c r="I844">
        <v>18.489999999999998</v>
      </c>
      <c r="J844">
        <v>388.29</v>
      </c>
      <c r="K844" s="1">
        <v>43466</v>
      </c>
      <c r="L844" s="2">
        <v>0.82500000000000007</v>
      </c>
      <c r="M844" t="s">
        <v>33</v>
      </c>
      <c r="N844">
        <v>369.8</v>
      </c>
      <c r="O844">
        <v>4.7619047620000003</v>
      </c>
      <c r="P844" s="12">
        <v>18.489999999999998</v>
      </c>
    </row>
    <row r="845" spans="1:16" x14ac:dyDescent="0.35">
      <c r="A845" t="s">
        <v>524</v>
      </c>
      <c r="B845" t="s">
        <v>25</v>
      </c>
      <c r="C845" t="s">
        <v>26</v>
      </c>
      <c r="D845" t="s">
        <v>27</v>
      </c>
      <c r="E845" t="s">
        <v>31</v>
      </c>
      <c r="F845" t="s">
        <v>32</v>
      </c>
      <c r="G845" s="15">
        <v>22.96</v>
      </c>
      <c r="H845">
        <v>1</v>
      </c>
      <c r="I845">
        <v>1.1479999999999999</v>
      </c>
      <c r="J845">
        <v>24.108000000000001</v>
      </c>
      <c r="K845" s="1">
        <v>43495</v>
      </c>
      <c r="L845" s="2">
        <v>0.86597222222222225</v>
      </c>
      <c r="M845" t="s">
        <v>29</v>
      </c>
      <c r="N845">
        <v>22.96</v>
      </c>
      <c r="O845">
        <v>4.7619047620000003</v>
      </c>
      <c r="P845" s="12">
        <v>1.1479999999999999</v>
      </c>
    </row>
    <row r="846" spans="1:16" x14ac:dyDescent="0.35">
      <c r="A846" t="s">
        <v>529</v>
      </c>
      <c r="B846" t="s">
        <v>25</v>
      </c>
      <c r="C846" t="s">
        <v>26</v>
      </c>
      <c r="D846" t="s">
        <v>20</v>
      </c>
      <c r="E846" t="s">
        <v>21</v>
      </c>
      <c r="F846" t="s">
        <v>32</v>
      </c>
      <c r="G846" s="15">
        <v>12.12</v>
      </c>
      <c r="H846">
        <v>10</v>
      </c>
      <c r="I846">
        <v>6.06</v>
      </c>
      <c r="J846">
        <v>127.26</v>
      </c>
      <c r="K846" s="1">
        <v>43529</v>
      </c>
      <c r="L846" s="2">
        <v>0.57222222222222219</v>
      </c>
      <c r="M846" t="s">
        <v>33</v>
      </c>
      <c r="N846">
        <v>121.2</v>
      </c>
      <c r="O846">
        <v>4.7619047620000003</v>
      </c>
      <c r="P846" s="12">
        <v>6.06</v>
      </c>
    </row>
    <row r="847" spans="1:16" x14ac:dyDescent="0.35">
      <c r="A847" t="s">
        <v>532</v>
      </c>
      <c r="B847" t="s">
        <v>25</v>
      </c>
      <c r="C847" t="s">
        <v>26</v>
      </c>
      <c r="D847" t="s">
        <v>27</v>
      </c>
      <c r="E847" t="s">
        <v>21</v>
      </c>
      <c r="F847" t="s">
        <v>28</v>
      </c>
      <c r="G847" s="15">
        <v>63.22</v>
      </c>
      <c r="H847">
        <v>2</v>
      </c>
      <c r="I847">
        <v>6.3220000000000001</v>
      </c>
      <c r="J847">
        <v>132.762</v>
      </c>
      <c r="K847" s="1">
        <v>43466</v>
      </c>
      <c r="L847" s="2">
        <v>0.66041666666666665</v>
      </c>
      <c r="M847" t="s">
        <v>29</v>
      </c>
      <c r="N847">
        <v>126.44</v>
      </c>
      <c r="O847">
        <v>4.7619047620000003</v>
      </c>
      <c r="P847" s="12">
        <v>6.3220000000000001</v>
      </c>
    </row>
    <row r="848" spans="1:16" x14ac:dyDescent="0.35">
      <c r="A848" t="s">
        <v>533</v>
      </c>
      <c r="B848" t="s">
        <v>25</v>
      </c>
      <c r="C848" t="s">
        <v>26</v>
      </c>
      <c r="D848" t="s">
        <v>27</v>
      </c>
      <c r="E848" t="s">
        <v>21</v>
      </c>
      <c r="F848" t="s">
        <v>44</v>
      </c>
      <c r="G848" s="15">
        <v>90.24</v>
      </c>
      <c r="H848">
        <v>6</v>
      </c>
      <c r="I848">
        <v>27.071999999999999</v>
      </c>
      <c r="J848">
        <v>568.51199999999994</v>
      </c>
      <c r="K848" s="1">
        <v>43492</v>
      </c>
      <c r="L848" s="2">
        <v>0.47013888888888888</v>
      </c>
      <c r="M848" t="s">
        <v>29</v>
      </c>
      <c r="N848">
        <v>541.44000000000005</v>
      </c>
      <c r="O848">
        <v>4.7619047620000003</v>
      </c>
      <c r="P848" s="12">
        <v>27.071999999999999</v>
      </c>
    </row>
    <row r="849" spans="1:16" x14ac:dyDescent="0.35">
      <c r="A849" t="s">
        <v>537</v>
      </c>
      <c r="B849" t="s">
        <v>25</v>
      </c>
      <c r="C849" t="s">
        <v>26</v>
      </c>
      <c r="D849" t="s">
        <v>20</v>
      </c>
      <c r="E849" t="s">
        <v>21</v>
      </c>
      <c r="F849" t="s">
        <v>46</v>
      </c>
      <c r="G849" s="15">
        <v>31.9</v>
      </c>
      <c r="H849">
        <v>1</v>
      </c>
      <c r="I849">
        <v>1.595</v>
      </c>
      <c r="J849">
        <v>33.494999999999997</v>
      </c>
      <c r="K849" s="1">
        <v>43470</v>
      </c>
      <c r="L849" s="2">
        <v>0.52777777777777779</v>
      </c>
      <c r="M849" t="s">
        <v>23</v>
      </c>
      <c r="N849">
        <v>31.9</v>
      </c>
      <c r="O849">
        <v>4.7619047620000003</v>
      </c>
      <c r="P849" s="12">
        <v>1.595</v>
      </c>
    </row>
    <row r="850" spans="1:16" x14ac:dyDescent="0.35">
      <c r="A850" t="s">
        <v>538</v>
      </c>
      <c r="B850" t="s">
        <v>25</v>
      </c>
      <c r="C850" t="s">
        <v>26</v>
      </c>
      <c r="D850" t="s">
        <v>27</v>
      </c>
      <c r="E850" t="s">
        <v>31</v>
      </c>
      <c r="F850" t="s">
        <v>32</v>
      </c>
      <c r="G850" s="15">
        <v>69.400000000000006</v>
      </c>
      <c r="H850">
        <v>2</v>
      </c>
      <c r="I850">
        <v>6.94</v>
      </c>
      <c r="J850">
        <v>145.74</v>
      </c>
      <c r="K850" s="1">
        <v>43492</v>
      </c>
      <c r="L850" s="2">
        <v>0.82500000000000007</v>
      </c>
      <c r="M850" t="s">
        <v>23</v>
      </c>
      <c r="N850">
        <v>138.80000000000001</v>
      </c>
      <c r="O850">
        <v>4.7619047620000003</v>
      </c>
      <c r="P850" s="12">
        <v>6.94</v>
      </c>
    </row>
    <row r="851" spans="1:16" x14ac:dyDescent="0.35">
      <c r="A851" t="s">
        <v>545</v>
      </c>
      <c r="B851" t="s">
        <v>25</v>
      </c>
      <c r="C851" t="s">
        <v>26</v>
      </c>
      <c r="D851" t="s">
        <v>20</v>
      </c>
      <c r="E851" t="s">
        <v>21</v>
      </c>
      <c r="F851" t="s">
        <v>32</v>
      </c>
      <c r="G851" s="15">
        <v>15.95</v>
      </c>
      <c r="H851">
        <v>6</v>
      </c>
      <c r="I851">
        <v>4.7850000000000001</v>
      </c>
      <c r="J851">
        <v>100.485</v>
      </c>
      <c r="K851" s="1">
        <v>43505</v>
      </c>
      <c r="L851" s="2">
        <v>0.71875</v>
      </c>
      <c r="M851" t="s">
        <v>33</v>
      </c>
      <c r="N851">
        <v>95.7</v>
      </c>
      <c r="O851">
        <v>4.7619047620000003</v>
      </c>
      <c r="P851" s="12">
        <v>4.7850000000000001</v>
      </c>
    </row>
    <row r="852" spans="1:16" x14ac:dyDescent="0.35">
      <c r="A852" t="s">
        <v>550</v>
      </c>
      <c r="B852" t="s">
        <v>25</v>
      </c>
      <c r="C852" t="s">
        <v>26</v>
      </c>
      <c r="D852" t="s">
        <v>20</v>
      </c>
      <c r="E852" t="s">
        <v>31</v>
      </c>
      <c r="F852" t="s">
        <v>36</v>
      </c>
      <c r="G852" s="15">
        <v>58.39</v>
      </c>
      <c r="H852">
        <v>7</v>
      </c>
      <c r="I852">
        <v>20.436499999999999</v>
      </c>
      <c r="J852">
        <v>429.16649999999998</v>
      </c>
      <c r="K852" s="1">
        <v>43519</v>
      </c>
      <c r="L852" s="2">
        <v>0.8256944444444444</v>
      </c>
      <c r="M852" t="s">
        <v>33</v>
      </c>
      <c r="N852">
        <v>408.73</v>
      </c>
      <c r="O852">
        <v>4.7619047620000003</v>
      </c>
      <c r="P852" s="12">
        <v>20.436499999999999</v>
      </c>
    </row>
    <row r="853" spans="1:16" x14ac:dyDescent="0.35">
      <c r="A853" t="s">
        <v>551</v>
      </c>
      <c r="B853" t="s">
        <v>25</v>
      </c>
      <c r="C853" t="s">
        <v>26</v>
      </c>
      <c r="D853" t="s">
        <v>20</v>
      </c>
      <c r="E853" t="s">
        <v>21</v>
      </c>
      <c r="F853" t="s">
        <v>46</v>
      </c>
      <c r="G853" s="15">
        <v>51.47</v>
      </c>
      <c r="H853">
        <v>1</v>
      </c>
      <c r="I853">
        <v>2.5735000000000001</v>
      </c>
      <c r="J853">
        <v>54.043500000000002</v>
      </c>
      <c r="K853" s="1">
        <v>43542</v>
      </c>
      <c r="L853" s="2">
        <v>0.66111111111111109</v>
      </c>
      <c r="M853" t="s">
        <v>23</v>
      </c>
      <c r="N853">
        <v>51.47</v>
      </c>
      <c r="O853">
        <v>4.7619047620000003</v>
      </c>
      <c r="P853" s="12">
        <v>2.5735000000000001</v>
      </c>
    </row>
    <row r="854" spans="1:16" x14ac:dyDescent="0.35">
      <c r="A854" t="s">
        <v>553</v>
      </c>
      <c r="B854" t="s">
        <v>25</v>
      </c>
      <c r="C854" t="s">
        <v>26</v>
      </c>
      <c r="D854" t="s">
        <v>20</v>
      </c>
      <c r="E854" t="s">
        <v>31</v>
      </c>
      <c r="F854" t="s">
        <v>32</v>
      </c>
      <c r="G854" s="15">
        <v>39.39</v>
      </c>
      <c r="H854">
        <v>5</v>
      </c>
      <c r="I854">
        <v>9.8475000000000001</v>
      </c>
      <c r="J854">
        <v>206.79750000000001</v>
      </c>
      <c r="K854" s="1">
        <v>43487</v>
      </c>
      <c r="L854" s="2">
        <v>0.8652777777777777</v>
      </c>
      <c r="M854" t="s">
        <v>33</v>
      </c>
      <c r="N854">
        <v>196.95</v>
      </c>
      <c r="O854">
        <v>4.7619047620000003</v>
      </c>
      <c r="P854" s="12">
        <v>9.8475000000000001</v>
      </c>
    </row>
    <row r="855" spans="1:16" x14ac:dyDescent="0.35">
      <c r="A855" t="s">
        <v>555</v>
      </c>
      <c r="B855" t="s">
        <v>25</v>
      </c>
      <c r="C855" t="s">
        <v>26</v>
      </c>
      <c r="D855" t="s">
        <v>20</v>
      </c>
      <c r="E855" t="s">
        <v>31</v>
      </c>
      <c r="F855" t="s">
        <v>36</v>
      </c>
      <c r="G855" s="15">
        <v>71.92</v>
      </c>
      <c r="H855">
        <v>5</v>
      </c>
      <c r="I855">
        <v>17.98</v>
      </c>
      <c r="J855">
        <v>377.58</v>
      </c>
      <c r="K855" s="1">
        <v>43482</v>
      </c>
      <c r="L855" s="2">
        <v>0.62847222222222221</v>
      </c>
      <c r="M855" t="s">
        <v>33</v>
      </c>
      <c r="N855">
        <v>359.6</v>
      </c>
      <c r="O855">
        <v>4.7619047620000003</v>
      </c>
      <c r="P855" s="12">
        <v>17.98</v>
      </c>
    </row>
    <row r="856" spans="1:16" x14ac:dyDescent="0.35">
      <c r="A856" t="s">
        <v>557</v>
      </c>
      <c r="B856" t="s">
        <v>25</v>
      </c>
      <c r="C856" t="s">
        <v>26</v>
      </c>
      <c r="D856" t="s">
        <v>20</v>
      </c>
      <c r="E856" t="s">
        <v>21</v>
      </c>
      <c r="F856" t="s">
        <v>32</v>
      </c>
      <c r="G856" s="15">
        <v>83.17</v>
      </c>
      <c r="H856">
        <v>6</v>
      </c>
      <c r="I856">
        <v>24.951000000000001</v>
      </c>
      <c r="J856">
        <v>523.971</v>
      </c>
      <c r="K856" s="1">
        <v>43544</v>
      </c>
      <c r="L856" s="2">
        <v>0.47430555555555554</v>
      </c>
      <c r="M856" t="s">
        <v>29</v>
      </c>
      <c r="N856">
        <v>499.02</v>
      </c>
      <c r="O856">
        <v>4.7619047620000003</v>
      </c>
      <c r="P856" s="12">
        <v>24.951000000000001</v>
      </c>
    </row>
    <row r="857" spans="1:16" x14ac:dyDescent="0.35">
      <c r="A857" t="s">
        <v>559</v>
      </c>
      <c r="B857" t="s">
        <v>25</v>
      </c>
      <c r="C857" t="s">
        <v>26</v>
      </c>
      <c r="D857" t="s">
        <v>27</v>
      </c>
      <c r="E857" t="s">
        <v>31</v>
      </c>
      <c r="F857" t="s">
        <v>22</v>
      </c>
      <c r="G857" s="15">
        <v>62.87</v>
      </c>
      <c r="H857">
        <v>2</v>
      </c>
      <c r="I857">
        <v>6.2869999999999999</v>
      </c>
      <c r="J857">
        <v>132.02699999999999</v>
      </c>
      <c r="K857" s="1">
        <v>43466</v>
      </c>
      <c r="L857" s="2">
        <v>0.48819444444444443</v>
      </c>
      <c r="M857" t="s">
        <v>29</v>
      </c>
      <c r="N857">
        <v>125.74</v>
      </c>
      <c r="O857">
        <v>4.7619047620000003</v>
      </c>
      <c r="P857" s="12">
        <v>6.2869999999999999</v>
      </c>
    </row>
    <row r="858" spans="1:16" x14ac:dyDescent="0.35">
      <c r="A858" t="s">
        <v>569</v>
      </c>
      <c r="B858" t="s">
        <v>25</v>
      </c>
      <c r="C858" t="s">
        <v>26</v>
      </c>
      <c r="D858" t="s">
        <v>27</v>
      </c>
      <c r="E858" t="s">
        <v>21</v>
      </c>
      <c r="F858" t="s">
        <v>44</v>
      </c>
      <c r="G858" s="15">
        <v>16.309999999999999</v>
      </c>
      <c r="H858">
        <v>9</v>
      </c>
      <c r="I858">
        <v>7.3395000000000001</v>
      </c>
      <c r="J858">
        <v>154.12950000000001</v>
      </c>
      <c r="K858" s="1">
        <v>43550</v>
      </c>
      <c r="L858" s="2">
        <v>0.4381944444444445</v>
      </c>
      <c r="M858" t="s">
        <v>23</v>
      </c>
      <c r="N858">
        <v>146.79</v>
      </c>
      <c r="O858">
        <v>4.7619047620000003</v>
      </c>
      <c r="P858" s="12">
        <v>7.3395000000000001</v>
      </c>
    </row>
    <row r="859" spans="1:16" x14ac:dyDescent="0.35">
      <c r="A859" t="s">
        <v>571</v>
      </c>
      <c r="B859" t="s">
        <v>25</v>
      </c>
      <c r="C859" t="s">
        <v>26</v>
      </c>
      <c r="D859" t="s">
        <v>27</v>
      </c>
      <c r="E859" t="s">
        <v>31</v>
      </c>
      <c r="F859" t="s">
        <v>32</v>
      </c>
      <c r="G859" s="15">
        <v>16.670000000000002</v>
      </c>
      <c r="H859">
        <v>7</v>
      </c>
      <c r="I859">
        <v>5.8345000000000002</v>
      </c>
      <c r="J859">
        <v>122.5245</v>
      </c>
      <c r="K859" s="1">
        <v>43503</v>
      </c>
      <c r="L859" s="2">
        <v>0.48333333333333334</v>
      </c>
      <c r="M859" t="s">
        <v>23</v>
      </c>
      <c r="N859">
        <v>116.69</v>
      </c>
      <c r="O859">
        <v>4.7619047620000003</v>
      </c>
      <c r="P859" s="12">
        <v>5.8345000000000002</v>
      </c>
    </row>
    <row r="860" spans="1:16" x14ac:dyDescent="0.35">
      <c r="A860" t="s">
        <v>575</v>
      </c>
      <c r="B860" t="s">
        <v>25</v>
      </c>
      <c r="C860" t="s">
        <v>26</v>
      </c>
      <c r="D860" t="s">
        <v>20</v>
      </c>
      <c r="E860" t="s">
        <v>21</v>
      </c>
      <c r="F860" t="s">
        <v>44</v>
      </c>
      <c r="G860" s="15">
        <v>87.48</v>
      </c>
      <c r="H860">
        <v>6</v>
      </c>
      <c r="I860">
        <v>26.244</v>
      </c>
      <c r="J860">
        <v>551.12400000000002</v>
      </c>
      <c r="K860" s="1">
        <v>43497</v>
      </c>
      <c r="L860" s="2">
        <v>0.77986111111111101</v>
      </c>
      <c r="M860" t="s">
        <v>23</v>
      </c>
      <c r="N860">
        <v>524.88</v>
      </c>
      <c r="O860">
        <v>4.7619047620000003</v>
      </c>
      <c r="P860" s="12">
        <v>26.244</v>
      </c>
    </row>
    <row r="861" spans="1:16" x14ac:dyDescent="0.35">
      <c r="A861" t="s">
        <v>577</v>
      </c>
      <c r="B861" t="s">
        <v>25</v>
      </c>
      <c r="C861" t="s">
        <v>26</v>
      </c>
      <c r="D861" t="s">
        <v>20</v>
      </c>
      <c r="E861" t="s">
        <v>31</v>
      </c>
      <c r="F861" t="s">
        <v>22</v>
      </c>
      <c r="G861" s="15">
        <v>75.88</v>
      </c>
      <c r="H861">
        <v>1</v>
      </c>
      <c r="I861">
        <v>3.794</v>
      </c>
      <c r="J861">
        <v>79.674000000000007</v>
      </c>
      <c r="K861" s="1">
        <v>43468</v>
      </c>
      <c r="L861" s="2">
        <v>0.4375</v>
      </c>
      <c r="M861" t="s">
        <v>33</v>
      </c>
      <c r="N861">
        <v>75.88</v>
      </c>
      <c r="O861">
        <v>4.7619047620000003</v>
      </c>
      <c r="P861" s="12">
        <v>3.794</v>
      </c>
    </row>
    <row r="862" spans="1:16" x14ac:dyDescent="0.35">
      <c r="A862" t="s">
        <v>579</v>
      </c>
      <c r="B862" t="s">
        <v>25</v>
      </c>
      <c r="C862" t="s">
        <v>26</v>
      </c>
      <c r="D862" t="s">
        <v>20</v>
      </c>
      <c r="E862" t="s">
        <v>31</v>
      </c>
      <c r="F862" t="s">
        <v>28</v>
      </c>
      <c r="G862" s="15">
        <v>18.77</v>
      </c>
      <c r="H862">
        <v>6</v>
      </c>
      <c r="I862">
        <v>5.6310000000000002</v>
      </c>
      <c r="J862">
        <v>118.251</v>
      </c>
      <c r="K862" s="1">
        <v>43493</v>
      </c>
      <c r="L862" s="2">
        <v>0.69652777777777775</v>
      </c>
      <c r="M862" t="s">
        <v>33</v>
      </c>
      <c r="N862">
        <v>112.62</v>
      </c>
      <c r="O862">
        <v>4.7619047620000003</v>
      </c>
      <c r="P862" s="12">
        <v>5.6310000000000002</v>
      </c>
    </row>
    <row r="863" spans="1:16" x14ac:dyDescent="0.35">
      <c r="A863" t="s">
        <v>589</v>
      </c>
      <c r="B863" t="s">
        <v>25</v>
      </c>
      <c r="C863" t="s">
        <v>26</v>
      </c>
      <c r="D863" t="s">
        <v>27</v>
      </c>
      <c r="E863" t="s">
        <v>31</v>
      </c>
      <c r="F863" t="s">
        <v>28</v>
      </c>
      <c r="G863" s="15">
        <v>22.21</v>
      </c>
      <c r="H863">
        <v>6</v>
      </c>
      <c r="I863">
        <v>6.6630000000000003</v>
      </c>
      <c r="J863">
        <v>139.923</v>
      </c>
      <c r="K863" s="1">
        <v>43531</v>
      </c>
      <c r="L863" s="2">
        <v>0.43263888888888885</v>
      </c>
      <c r="M863" t="s">
        <v>33</v>
      </c>
      <c r="N863">
        <v>133.26</v>
      </c>
      <c r="O863">
        <v>4.7619047620000003</v>
      </c>
      <c r="P863" s="12">
        <v>6.6630000000000003</v>
      </c>
    </row>
    <row r="864" spans="1:16" x14ac:dyDescent="0.35">
      <c r="A864" t="s">
        <v>593</v>
      </c>
      <c r="B864" t="s">
        <v>25</v>
      </c>
      <c r="C864" t="s">
        <v>26</v>
      </c>
      <c r="D864" t="s">
        <v>20</v>
      </c>
      <c r="E864" t="s">
        <v>21</v>
      </c>
      <c r="F864" t="s">
        <v>44</v>
      </c>
      <c r="G864" s="15">
        <v>98.52</v>
      </c>
      <c r="H864">
        <v>10</v>
      </c>
      <c r="I864">
        <v>49.26</v>
      </c>
      <c r="J864">
        <v>1034.46</v>
      </c>
      <c r="K864" s="1">
        <v>43495</v>
      </c>
      <c r="L864" s="2">
        <v>0.84930555555555554</v>
      </c>
      <c r="M864" t="s">
        <v>23</v>
      </c>
      <c r="N864">
        <v>985.2</v>
      </c>
      <c r="O864">
        <v>4.7619047620000003</v>
      </c>
      <c r="P864" s="12">
        <v>49.26</v>
      </c>
    </row>
    <row r="865" spans="1:16" x14ac:dyDescent="0.35">
      <c r="A865" t="s">
        <v>597</v>
      </c>
      <c r="B865" t="s">
        <v>25</v>
      </c>
      <c r="C865" t="s">
        <v>26</v>
      </c>
      <c r="D865" t="s">
        <v>27</v>
      </c>
      <c r="E865" t="s">
        <v>31</v>
      </c>
      <c r="F865" t="s">
        <v>44</v>
      </c>
      <c r="G865" s="15">
        <v>89.2</v>
      </c>
      <c r="H865">
        <v>10</v>
      </c>
      <c r="I865">
        <v>44.6</v>
      </c>
      <c r="J865">
        <v>936.6</v>
      </c>
      <c r="K865" s="1">
        <v>43507</v>
      </c>
      <c r="L865" s="2">
        <v>0.65416666666666667</v>
      </c>
      <c r="M865" t="s">
        <v>33</v>
      </c>
      <c r="N865">
        <v>892</v>
      </c>
      <c r="O865">
        <v>4.7619047620000003</v>
      </c>
      <c r="P865" s="12">
        <v>44.6</v>
      </c>
    </row>
    <row r="866" spans="1:16" x14ac:dyDescent="0.35">
      <c r="A866" t="s">
        <v>602</v>
      </c>
      <c r="B866" t="s">
        <v>25</v>
      </c>
      <c r="C866" t="s">
        <v>26</v>
      </c>
      <c r="D866" t="s">
        <v>27</v>
      </c>
      <c r="E866" t="s">
        <v>21</v>
      </c>
      <c r="F866" t="s">
        <v>36</v>
      </c>
      <c r="G866" s="15">
        <v>49.33</v>
      </c>
      <c r="H866">
        <v>10</v>
      </c>
      <c r="I866">
        <v>24.664999999999999</v>
      </c>
      <c r="J866">
        <v>517.96500000000003</v>
      </c>
      <c r="K866" s="1">
        <v>43499</v>
      </c>
      <c r="L866" s="2">
        <v>0.69444444444444453</v>
      </c>
      <c r="M866" t="s">
        <v>33</v>
      </c>
      <c r="N866">
        <v>493.3</v>
      </c>
      <c r="O866">
        <v>4.7619047620000003</v>
      </c>
      <c r="P866" s="12">
        <v>24.664999999999999</v>
      </c>
    </row>
    <row r="867" spans="1:16" x14ac:dyDescent="0.35">
      <c r="A867" t="s">
        <v>605</v>
      </c>
      <c r="B867" t="s">
        <v>25</v>
      </c>
      <c r="C867" t="s">
        <v>26</v>
      </c>
      <c r="D867" t="s">
        <v>27</v>
      </c>
      <c r="E867" t="s">
        <v>21</v>
      </c>
      <c r="F867" t="s">
        <v>36</v>
      </c>
      <c r="G867" s="15">
        <v>73.98</v>
      </c>
      <c r="H867">
        <v>7</v>
      </c>
      <c r="I867">
        <v>25.893000000000001</v>
      </c>
      <c r="J867">
        <v>543.75300000000004</v>
      </c>
      <c r="K867" s="1">
        <v>43526</v>
      </c>
      <c r="L867" s="2">
        <v>0.6958333333333333</v>
      </c>
      <c r="M867" t="s">
        <v>23</v>
      </c>
      <c r="N867">
        <v>517.86</v>
      </c>
      <c r="O867">
        <v>4.7619047620000003</v>
      </c>
      <c r="P867" s="12">
        <v>25.893000000000001</v>
      </c>
    </row>
    <row r="868" spans="1:16" x14ac:dyDescent="0.35">
      <c r="A868" t="s">
        <v>613</v>
      </c>
      <c r="B868" t="s">
        <v>25</v>
      </c>
      <c r="C868" t="s">
        <v>26</v>
      </c>
      <c r="D868" t="s">
        <v>27</v>
      </c>
      <c r="E868" t="s">
        <v>31</v>
      </c>
      <c r="F868" t="s">
        <v>44</v>
      </c>
      <c r="G868" s="15">
        <v>31.77</v>
      </c>
      <c r="H868">
        <v>4</v>
      </c>
      <c r="I868">
        <v>6.3540000000000001</v>
      </c>
      <c r="J868">
        <v>133.434</v>
      </c>
      <c r="K868" s="1">
        <v>43479</v>
      </c>
      <c r="L868" s="2">
        <v>0.61319444444444449</v>
      </c>
      <c r="M868" t="s">
        <v>23</v>
      </c>
      <c r="N868">
        <v>127.08</v>
      </c>
      <c r="O868">
        <v>4.7619047620000003</v>
      </c>
      <c r="P868" s="12">
        <v>6.3540000000000001</v>
      </c>
    </row>
    <row r="869" spans="1:16" x14ac:dyDescent="0.35">
      <c r="A869" t="s">
        <v>616</v>
      </c>
      <c r="B869" t="s">
        <v>25</v>
      </c>
      <c r="C869" t="s">
        <v>26</v>
      </c>
      <c r="D869" t="s">
        <v>27</v>
      </c>
      <c r="E869" t="s">
        <v>31</v>
      </c>
      <c r="F869" t="s">
        <v>44</v>
      </c>
      <c r="G869" s="15">
        <v>27.22</v>
      </c>
      <c r="H869">
        <v>3</v>
      </c>
      <c r="I869">
        <v>4.0830000000000002</v>
      </c>
      <c r="J869">
        <v>85.742999999999995</v>
      </c>
      <c r="K869" s="1">
        <v>43472</v>
      </c>
      <c r="L869" s="2">
        <v>0.52569444444444446</v>
      </c>
      <c r="M869" t="s">
        <v>29</v>
      </c>
      <c r="N869">
        <v>81.66</v>
      </c>
      <c r="O869">
        <v>4.7619047620000003</v>
      </c>
      <c r="P869" s="12">
        <v>4.0830000000000002</v>
      </c>
    </row>
    <row r="870" spans="1:16" x14ac:dyDescent="0.35">
      <c r="A870" t="s">
        <v>618</v>
      </c>
      <c r="B870" t="s">
        <v>25</v>
      </c>
      <c r="C870" t="s">
        <v>26</v>
      </c>
      <c r="D870" t="s">
        <v>20</v>
      </c>
      <c r="E870" t="s">
        <v>21</v>
      </c>
      <c r="F870" t="s">
        <v>46</v>
      </c>
      <c r="G870" s="15">
        <v>92.98</v>
      </c>
      <c r="H870">
        <v>2</v>
      </c>
      <c r="I870">
        <v>9.298</v>
      </c>
      <c r="J870">
        <v>195.25800000000001</v>
      </c>
      <c r="K870" s="1">
        <v>43509</v>
      </c>
      <c r="L870" s="2">
        <v>0.62916666666666665</v>
      </c>
      <c r="M870" t="s">
        <v>33</v>
      </c>
      <c r="N870">
        <v>185.96</v>
      </c>
      <c r="O870">
        <v>4.7619047620000003</v>
      </c>
      <c r="P870" s="12">
        <v>9.298</v>
      </c>
    </row>
    <row r="871" spans="1:16" x14ac:dyDescent="0.35">
      <c r="A871" t="s">
        <v>624</v>
      </c>
      <c r="B871" t="s">
        <v>25</v>
      </c>
      <c r="C871" t="s">
        <v>26</v>
      </c>
      <c r="D871" t="s">
        <v>27</v>
      </c>
      <c r="E871" t="s">
        <v>31</v>
      </c>
      <c r="F871" t="s">
        <v>46</v>
      </c>
      <c r="G871" s="15">
        <v>59.61</v>
      </c>
      <c r="H871">
        <v>10</v>
      </c>
      <c r="I871">
        <v>29.805</v>
      </c>
      <c r="J871">
        <v>625.90499999999997</v>
      </c>
      <c r="K871" s="1">
        <v>43538</v>
      </c>
      <c r="L871" s="2">
        <v>0.46319444444444446</v>
      </c>
      <c r="M871" t="s">
        <v>29</v>
      </c>
      <c r="N871">
        <v>596.1</v>
      </c>
      <c r="O871">
        <v>4.7619047620000003</v>
      </c>
      <c r="P871" s="12">
        <v>29.805</v>
      </c>
    </row>
    <row r="872" spans="1:16" x14ac:dyDescent="0.35">
      <c r="A872" t="s">
        <v>626</v>
      </c>
      <c r="B872" t="s">
        <v>25</v>
      </c>
      <c r="C872" t="s">
        <v>26</v>
      </c>
      <c r="D872" t="s">
        <v>20</v>
      </c>
      <c r="E872" t="s">
        <v>31</v>
      </c>
      <c r="F872" t="s">
        <v>22</v>
      </c>
      <c r="G872" s="15">
        <v>46.53</v>
      </c>
      <c r="H872">
        <v>6</v>
      </c>
      <c r="I872">
        <v>13.959</v>
      </c>
      <c r="J872">
        <v>293.13900000000001</v>
      </c>
      <c r="K872" s="1">
        <v>43527</v>
      </c>
      <c r="L872" s="2">
        <v>0.45416666666666666</v>
      </c>
      <c r="M872" t="s">
        <v>33</v>
      </c>
      <c r="N872">
        <v>279.18</v>
      </c>
      <c r="O872">
        <v>4.7619047620000003</v>
      </c>
      <c r="P872" s="12">
        <v>13.959</v>
      </c>
    </row>
    <row r="873" spans="1:16" x14ac:dyDescent="0.35">
      <c r="A873" t="s">
        <v>627</v>
      </c>
      <c r="B873" t="s">
        <v>25</v>
      </c>
      <c r="C873" t="s">
        <v>26</v>
      </c>
      <c r="D873" t="s">
        <v>20</v>
      </c>
      <c r="E873" t="s">
        <v>21</v>
      </c>
      <c r="F873" t="s">
        <v>32</v>
      </c>
      <c r="G873" s="15">
        <v>24.24</v>
      </c>
      <c r="H873">
        <v>7</v>
      </c>
      <c r="I873">
        <v>8.484</v>
      </c>
      <c r="J873">
        <v>178.16399999999999</v>
      </c>
      <c r="K873" s="1">
        <v>43492</v>
      </c>
      <c r="L873" s="2">
        <v>0.73472222222222217</v>
      </c>
      <c r="M873" t="s">
        <v>23</v>
      </c>
      <c r="N873">
        <v>169.68</v>
      </c>
      <c r="O873">
        <v>4.7619047620000003</v>
      </c>
      <c r="P873" s="12">
        <v>8.484</v>
      </c>
    </row>
    <row r="874" spans="1:16" x14ac:dyDescent="0.35">
      <c r="A874" t="s">
        <v>633</v>
      </c>
      <c r="B874" t="s">
        <v>25</v>
      </c>
      <c r="C874" t="s">
        <v>26</v>
      </c>
      <c r="D874" t="s">
        <v>27</v>
      </c>
      <c r="E874" t="s">
        <v>21</v>
      </c>
      <c r="F874" t="s">
        <v>36</v>
      </c>
      <c r="G874" s="15">
        <v>46.66</v>
      </c>
      <c r="H874">
        <v>9</v>
      </c>
      <c r="I874">
        <v>20.997</v>
      </c>
      <c r="J874">
        <v>440.93700000000001</v>
      </c>
      <c r="K874" s="1">
        <v>43513</v>
      </c>
      <c r="L874" s="2">
        <v>0.7993055555555556</v>
      </c>
      <c r="M874" t="s">
        <v>23</v>
      </c>
      <c r="N874">
        <v>419.94</v>
      </c>
      <c r="O874">
        <v>4.7619047620000003</v>
      </c>
      <c r="P874" s="12">
        <v>20.997</v>
      </c>
    </row>
    <row r="875" spans="1:16" x14ac:dyDescent="0.35">
      <c r="A875" t="s">
        <v>634</v>
      </c>
      <c r="B875" t="s">
        <v>25</v>
      </c>
      <c r="C875" t="s">
        <v>26</v>
      </c>
      <c r="D875" t="s">
        <v>27</v>
      </c>
      <c r="E875" t="s">
        <v>21</v>
      </c>
      <c r="F875" t="s">
        <v>46</v>
      </c>
      <c r="G875" s="15">
        <v>36.85</v>
      </c>
      <c r="H875">
        <v>5</v>
      </c>
      <c r="I875">
        <v>9.2125000000000004</v>
      </c>
      <c r="J875">
        <v>193.46250000000001</v>
      </c>
      <c r="K875" s="1">
        <v>43491</v>
      </c>
      <c r="L875" s="2">
        <v>0.78680555555555554</v>
      </c>
      <c r="M875" t="s">
        <v>29</v>
      </c>
      <c r="N875">
        <v>184.25</v>
      </c>
      <c r="O875">
        <v>4.7619047620000003</v>
      </c>
      <c r="P875" s="12">
        <v>9.2125000000000004</v>
      </c>
    </row>
    <row r="876" spans="1:16" x14ac:dyDescent="0.35">
      <c r="A876" t="s">
        <v>636</v>
      </c>
      <c r="B876" t="s">
        <v>25</v>
      </c>
      <c r="C876" t="s">
        <v>26</v>
      </c>
      <c r="D876" t="s">
        <v>27</v>
      </c>
      <c r="E876" t="s">
        <v>31</v>
      </c>
      <c r="F876" t="s">
        <v>28</v>
      </c>
      <c r="G876" s="15">
        <v>83.08</v>
      </c>
      <c r="H876">
        <v>1</v>
      </c>
      <c r="I876">
        <v>4.1539999999999999</v>
      </c>
      <c r="J876">
        <v>87.233999999999995</v>
      </c>
      <c r="K876" s="1">
        <v>43488</v>
      </c>
      <c r="L876" s="2">
        <v>0.71944444444444444</v>
      </c>
      <c r="M876" t="s">
        <v>23</v>
      </c>
      <c r="N876">
        <v>83.08</v>
      </c>
      <c r="O876">
        <v>4.7619047620000003</v>
      </c>
      <c r="P876" s="12">
        <v>4.1539999999999999</v>
      </c>
    </row>
    <row r="877" spans="1:16" x14ac:dyDescent="0.35">
      <c r="A877" t="s">
        <v>637</v>
      </c>
      <c r="B877" t="s">
        <v>25</v>
      </c>
      <c r="C877" t="s">
        <v>26</v>
      </c>
      <c r="D877" t="s">
        <v>27</v>
      </c>
      <c r="E877" t="s">
        <v>21</v>
      </c>
      <c r="F877" t="s">
        <v>46</v>
      </c>
      <c r="G877" s="15">
        <v>64.989999999999995</v>
      </c>
      <c r="H877">
        <v>1</v>
      </c>
      <c r="I877">
        <v>3.2494999999999998</v>
      </c>
      <c r="J877">
        <v>68.239500000000007</v>
      </c>
      <c r="K877" s="1">
        <v>43491</v>
      </c>
      <c r="L877" s="2">
        <v>0.42083333333333334</v>
      </c>
      <c r="M877" t="s">
        <v>33</v>
      </c>
      <c r="N877">
        <v>64.989999999999995</v>
      </c>
      <c r="O877">
        <v>4.7619047620000003</v>
      </c>
      <c r="P877" s="12">
        <v>3.2494999999999998</v>
      </c>
    </row>
    <row r="878" spans="1:16" x14ac:dyDescent="0.35">
      <c r="A878" t="s">
        <v>638</v>
      </c>
      <c r="B878" t="s">
        <v>25</v>
      </c>
      <c r="C878" t="s">
        <v>26</v>
      </c>
      <c r="D878" t="s">
        <v>27</v>
      </c>
      <c r="E878" t="s">
        <v>31</v>
      </c>
      <c r="F878" t="s">
        <v>44</v>
      </c>
      <c r="G878" s="15">
        <v>77.56</v>
      </c>
      <c r="H878">
        <v>10</v>
      </c>
      <c r="I878">
        <v>38.78</v>
      </c>
      <c r="J878">
        <v>814.38</v>
      </c>
      <c r="K878" s="1">
        <v>43538</v>
      </c>
      <c r="L878" s="2">
        <v>0.85763888888888884</v>
      </c>
      <c r="M878" t="s">
        <v>23</v>
      </c>
      <c r="N878">
        <v>775.6</v>
      </c>
      <c r="O878">
        <v>4.7619047620000003</v>
      </c>
      <c r="P878" s="12">
        <v>38.78</v>
      </c>
    </row>
    <row r="879" spans="1:16" x14ac:dyDescent="0.35">
      <c r="A879" t="s">
        <v>640</v>
      </c>
      <c r="B879" t="s">
        <v>25</v>
      </c>
      <c r="C879" t="s">
        <v>26</v>
      </c>
      <c r="D879" t="s">
        <v>20</v>
      </c>
      <c r="E879" t="s">
        <v>21</v>
      </c>
      <c r="F879" t="s">
        <v>46</v>
      </c>
      <c r="G879" s="15">
        <v>51.89</v>
      </c>
      <c r="H879">
        <v>7</v>
      </c>
      <c r="I879">
        <v>18.1615</v>
      </c>
      <c r="J879">
        <v>381.39150000000001</v>
      </c>
      <c r="K879" s="1">
        <v>43473</v>
      </c>
      <c r="L879" s="2">
        <v>0.83888888888888891</v>
      </c>
      <c r="M879" t="s">
        <v>29</v>
      </c>
      <c r="N879">
        <v>363.23</v>
      </c>
      <c r="O879">
        <v>4.7619047620000003</v>
      </c>
      <c r="P879" s="12">
        <v>18.1615</v>
      </c>
    </row>
    <row r="880" spans="1:16" x14ac:dyDescent="0.35">
      <c r="A880" t="s">
        <v>643</v>
      </c>
      <c r="B880" t="s">
        <v>25</v>
      </c>
      <c r="C880" t="s">
        <v>26</v>
      </c>
      <c r="D880" t="s">
        <v>20</v>
      </c>
      <c r="E880" t="s">
        <v>21</v>
      </c>
      <c r="F880" t="s">
        <v>44</v>
      </c>
      <c r="G880" s="15">
        <v>49.79</v>
      </c>
      <c r="H880">
        <v>4</v>
      </c>
      <c r="I880">
        <v>9.9580000000000002</v>
      </c>
      <c r="J880">
        <v>209.11799999999999</v>
      </c>
      <c r="K880" s="1">
        <v>43552</v>
      </c>
      <c r="L880" s="2">
        <v>0.8027777777777777</v>
      </c>
      <c r="M880" t="s">
        <v>33</v>
      </c>
      <c r="N880">
        <v>199.16</v>
      </c>
      <c r="O880">
        <v>4.7619047620000003</v>
      </c>
      <c r="P880" s="12">
        <v>9.9580000000000002</v>
      </c>
    </row>
    <row r="881" spans="1:16" x14ac:dyDescent="0.35">
      <c r="A881" t="s">
        <v>647</v>
      </c>
      <c r="B881" t="s">
        <v>25</v>
      </c>
      <c r="C881" t="s">
        <v>26</v>
      </c>
      <c r="D881" t="s">
        <v>20</v>
      </c>
      <c r="E881" t="s">
        <v>21</v>
      </c>
      <c r="F881" t="s">
        <v>44</v>
      </c>
      <c r="G881" s="15">
        <v>98.97</v>
      </c>
      <c r="H881">
        <v>9</v>
      </c>
      <c r="I881">
        <v>44.536499999999997</v>
      </c>
      <c r="J881">
        <v>935.26649999999995</v>
      </c>
      <c r="K881" s="1">
        <v>43533</v>
      </c>
      <c r="L881" s="2">
        <v>0.47430555555555554</v>
      </c>
      <c r="M881" t="s">
        <v>29</v>
      </c>
      <c r="N881">
        <v>890.73</v>
      </c>
      <c r="O881">
        <v>4.7619047620000003</v>
      </c>
      <c r="P881" s="12">
        <v>44.536499999999997</v>
      </c>
    </row>
    <row r="882" spans="1:16" x14ac:dyDescent="0.35">
      <c r="A882" t="s">
        <v>649</v>
      </c>
      <c r="B882" t="s">
        <v>25</v>
      </c>
      <c r="C882" t="s">
        <v>26</v>
      </c>
      <c r="D882" t="s">
        <v>20</v>
      </c>
      <c r="E882" t="s">
        <v>31</v>
      </c>
      <c r="F882" t="s">
        <v>36</v>
      </c>
      <c r="G882" s="15">
        <v>80.930000000000007</v>
      </c>
      <c r="H882">
        <v>1</v>
      </c>
      <c r="I882">
        <v>4.0465</v>
      </c>
      <c r="J882">
        <v>84.976500000000001</v>
      </c>
      <c r="K882" s="1">
        <v>43484</v>
      </c>
      <c r="L882" s="2">
        <v>0.67222222222222217</v>
      </c>
      <c r="M882" t="s">
        <v>33</v>
      </c>
      <c r="N882">
        <v>80.930000000000007</v>
      </c>
      <c r="O882">
        <v>4.7619047620000003</v>
      </c>
      <c r="P882" s="12">
        <v>4.0465</v>
      </c>
    </row>
    <row r="883" spans="1:16" x14ac:dyDescent="0.35">
      <c r="A883" t="s">
        <v>653</v>
      </c>
      <c r="B883" t="s">
        <v>25</v>
      </c>
      <c r="C883" t="s">
        <v>26</v>
      </c>
      <c r="D883" t="s">
        <v>20</v>
      </c>
      <c r="E883" t="s">
        <v>31</v>
      </c>
      <c r="F883" t="s">
        <v>28</v>
      </c>
      <c r="G883" s="15">
        <v>87.91</v>
      </c>
      <c r="H883">
        <v>5</v>
      </c>
      <c r="I883">
        <v>21.977499999999999</v>
      </c>
      <c r="J883">
        <v>461.52749999999997</v>
      </c>
      <c r="K883" s="1">
        <v>43538</v>
      </c>
      <c r="L883" s="2">
        <v>0.75694444444444453</v>
      </c>
      <c r="M883" t="s">
        <v>23</v>
      </c>
      <c r="N883">
        <v>439.55</v>
      </c>
      <c r="O883">
        <v>4.7619047620000003</v>
      </c>
      <c r="P883" s="12">
        <v>21.977499999999999</v>
      </c>
    </row>
    <row r="884" spans="1:16" x14ac:dyDescent="0.35">
      <c r="A884" t="s">
        <v>655</v>
      </c>
      <c r="B884" t="s">
        <v>25</v>
      </c>
      <c r="C884" t="s">
        <v>26</v>
      </c>
      <c r="D884" t="s">
        <v>20</v>
      </c>
      <c r="E884" t="s">
        <v>21</v>
      </c>
      <c r="F884" t="s">
        <v>46</v>
      </c>
      <c r="G884" s="15">
        <v>43.46</v>
      </c>
      <c r="H884">
        <v>6</v>
      </c>
      <c r="I884">
        <v>13.038</v>
      </c>
      <c r="J884">
        <v>273.798</v>
      </c>
      <c r="K884" s="1">
        <v>43503</v>
      </c>
      <c r="L884" s="2">
        <v>0.74652777777777779</v>
      </c>
      <c r="M884" t="s">
        <v>23</v>
      </c>
      <c r="N884">
        <v>260.76</v>
      </c>
      <c r="O884">
        <v>4.7619047620000003</v>
      </c>
      <c r="P884" s="12">
        <v>13.038</v>
      </c>
    </row>
    <row r="885" spans="1:16" x14ac:dyDescent="0.35">
      <c r="A885" t="s">
        <v>673</v>
      </c>
      <c r="B885" t="s">
        <v>25</v>
      </c>
      <c r="C885" t="s">
        <v>26</v>
      </c>
      <c r="D885" t="s">
        <v>27</v>
      </c>
      <c r="E885" t="s">
        <v>21</v>
      </c>
      <c r="F885" t="s">
        <v>28</v>
      </c>
      <c r="G885" s="15">
        <v>46.2</v>
      </c>
      <c r="H885">
        <v>1</v>
      </c>
      <c r="I885">
        <v>2.31</v>
      </c>
      <c r="J885">
        <v>48.51</v>
      </c>
      <c r="K885" s="1">
        <v>43543</v>
      </c>
      <c r="L885" s="2">
        <v>0.51111111111111118</v>
      </c>
      <c r="M885" t="s">
        <v>29</v>
      </c>
      <c r="N885">
        <v>46.2</v>
      </c>
      <c r="O885">
        <v>4.7619047620000003</v>
      </c>
      <c r="P885" s="12">
        <v>2.31</v>
      </c>
    </row>
    <row r="886" spans="1:16" x14ac:dyDescent="0.35">
      <c r="A886" t="s">
        <v>677</v>
      </c>
      <c r="B886" t="s">
        <v>25</v>
      </c>
      <c r="C886" t="s">
        <v>26</v>
      </c>
      <c r="D886" t="s">
        <v>20</v>
      </c>
      <c r="E886" t="s">
        <v>21</v>
      </c>
      <c r="F886" t="s">
        <v>28</v>
      </c>
      <c r="G886" s="15">
        <v>88.55</v>
      </c>
      <c r="H886">
        <v>8</v>
      </c>
      <c r="I886">
        <v>35.42</v>
      </c>
      <c r="J886">
        <v>743.82</v>
      </c>
      <c r="K886" s="1">
        <v>43543</v>
      </c>
      <c r="L886" s="2">
        <v>0.64513888888888882</v>
      </c>
      <c r="M886" t="s">
        <v>23</v>
      </c>
      <c r="N886">
        <v>708.4</v>
      </c>
      <c r="O886">
        <v>4.7619047620000003</v>
      </c>
      <c r="P886" s="12">
        <v>35.42</v>
      </c>
    </row>
    <row r="887" spans="1:16" x14ac:dyDescent="0.35">
      <c r="A887" t="s">
        <v>679</v>
      </c>
      <c r="B887" t="s">
        <v>25</v>
      </c>
      <c r="C887" t="s">
        <v>26</v>
      </c>
      <c r="D887" t="s">
        <v>20</v>
      </c>
      <c r="E887" t="s">
        <v>21</v>
      </c>
      <c r="F887" t="s">
        <v>44</v>
      </c>
      <c r="G887" s="15">
        <v>72.52</v>
      </c>
      <c r="H887">
        <v>8</v>
      </c>
      <c r="I887">
        <v>29.007999999999999</v>
      </c>
      <c r="J887">
        <v>609.16800000000001</v>
      </c>
      <c r="K887" s="1">
        <v>43554</v>
      </c>
      <c r="L887" s="2">
        <v>0.80972222222222223</v>
      </c>
      <c r="M887" t="s">
        <v>33</v>
      </c>
      <c r="N887">
        <v>580.16</v>
      </c>
      <c r="O887">
        <v>4.7619047620000003</v>
      </c>
      <c r="P887" s="12">
        <v>29.007999999999999</v>
      </c>
    </row>
    <row r="888" spans="1:16" x14ac:dyDescent="0.35">
      <c r="A888" t="s">
        <v>680</v>
      </c>
      <c r="B888" t="s">
        <v>25</v>
      </c>
      <c r="C888" t="s">
        <v>26</v>
      </c>
      <c r="D888" t="s">
        <v>20</v>
      </c>
      <c r="E888" t="s">
        <v>31</v>
      </c>
      <c r="F888" t="s">
        <v>28</v>
      </c>
      <c r="G888" s="15">
        <v>12.05</v>
      </c>
      <c r="H888">
        <v>5</v>
      </c>
      <c r="I888">
        <v>3.0125000000000002</v>
      </c>
      <c r="J888">
        <v>63.262500000000003</v>
      </c>
      <c r="K888" s="1">
        <v>43512</v>
      </c>
      <c r="L888" s="2">
        <v>0.66180555555555554</v>
      </c>
      <c r="M888" t="s">
        <v>23</v>
      </c>
      <c r="N888">
        <v>60.25</v>
      </c>
      <c r="O888">
        <v>4.7619047620000003</v>
      </c>
      <c r="P888" s="12">
        <v>3.0125000000000002</v>
      </c>
    </row>
    <row r="889" spans="1:16" x14ac:dyDescent="0.35">
      <c r="A889" t="s">
        <v>682</v>
      </c>
      <c r="B889" t="s">
        <v>25</v>
      </c>
      <c r="C889" t="s">
        <v>26</v>
      </c>
      <c r="D889" t="s">
        <v>27</v>
      </c>
      <c r="E889" t="s">
        <v>31</v>
      </c>
      <c r="F889" t="s">
        <v>22</v>
      </c>
      <c r="G889" s="15">
        <v>70.209999999999994</v>
      </c>
      <c r="H889">
        <v>6</v>
      </c>
      <c r="I889">
        <v>21.062999999999999</v>
      </c>
      <c r="J889">
        <v>442.32299999999998</v>
      </c>
      <c r="K889" s="1">
        <v>43554</v>
      </c>
      <c r="L889" s="2">
        <v>0.62361111111111112</v>
      </c>
      <c r="M889" t="s">
        <v>29</v>
      </c>
      <c r="N889">
        <v>421.26</v>
      </c>
      <c r="O889">
        <v>4.7619047620000003</v>
      </c>
      <c r="P889" s="12">
        <v>21.062999999999999</v>
      </c>
    </row>
    <row r="890" spans="1:16" x14ac:dyDescent="0.35">
      <c r="A890" t="s">
        <v>684</v>
      </c>
      <c r="B890" t="s">
        <v>25</v>
      </c>
      <c r="C890" t="s">
        <v>26</v>
      </c>
      <c r="D890" t="s">
        <v>20</v>
      </c>
      <c r="E890" t="s">
        <v>21</v>
      </c>
      <c r="F890" t="s">
        <v>36</v>
      </c>
      <c r="G890" s="15">
        <v>15.49</v>
      </c>
      <c r="H890">
        <v>2</v>
      </c>
      <c r="I890">
        <v>1.5489999999999999</v>
      </c>
      <c r="J890">
        <v>32.529000000000003</v>
      </c>
      <c r="K890" s="1">
        <v>43481</v>
      </c>
      <c r="L890" s="2">
        <v>0.63194444444444442</v>
      </c>
      <c r="M890" t="s">
        <v>29</v>
      </c>
      <c r="N890">
        <v>30.98</v>
      </c>
      <c r="O890">
        <v>4.7619047620000003</v>
      </c>
      <c r="P890" s="12">
        <v>1.5489999999999999</v>
      </c>
    </row>
    <row r="891" spans="1:16" x14ac:dyDescent="0.35">
      <c r="A891" t="s">
        <v>685</v>
      </c>
      <c r="B891" t="s">
        <v>25</v>
      </c>
      <c r="C891" t="s">
        <v>26</v>
      </c>
      <c r="D891" t="s">
        <v>27</v>
      </c>
      <c r="E891" t="s">
        <v>31</v>
      </c>
      <c r="F891" t="s">
        <v>28</v>
      </c>
      <c r="G891" s="15">
        <v>24.74</v>
      </c>
      <c r="H891">
        <v>10</v>
      </c>
      <c r="I891">
        <v>12.37</v>
      </c>
      <c r="J891">
        <v>259.77</v>
      </c>
      <c r="K891" s="1">
        <v>43520</v>
      </c>
      <c r="L891" s="2">
        <v>0.6972222222222223</v>
      </c>
      <c r="M891" t="s">
        <v>29</v>
      </c>
      <c r="N891">
        <v>247.4</v>
      </c>
      <c r="O891">
        <v>4.7619047620000003</v>
      </c>
      <c r="P891" s="12">
        <v>12.37</v>
      </c>
    </row>
    <row r="892" spans="1:16" x14ac:dyDescent="0.35">
      <c r="A892" t="s">
        <v>692</v>
      </c>
      <c r="B892" t="s">
        <v>25</v>
      </c>
      <c r="C892" t="s">
        <v>26</v>
      </c>
      <c r="D892" t="s">
        <v>27</v>
      </c>
      <c r="E892" t="s">
        <v>21</v>
      </c>
      <c r="F892" t="s">
        <v>28</v>
      </c>
      <c r="G892" s="15">
        <v>99.69</v>
      </c>
      <c r="H892">
        <v>1</v>
      </c>
      <c r="I892">
        <v>4.9844999999999997</v>
      </c>
      <c r="J892">
        <v>104.67449999999999</v>
      </c>
      <c r="K892" s="1">
        <v>43523</v>
      </c>
      <c r="L892" s="2">
        <v>0.43263888888888885</v>
      </c>
      <c r="M892" t="s">
        <v>33</v>
      </c>
      <c r="N892">
        <v>99.69</v>
      </c>
      <c r="O892">
        <v>4.7619047620000003</v>
      </c>
      <c r="P892" s="12">
        <v>4.9844999999999997</v>
      </c>
    </row>
    <row r="893" spans="1:16" x14ac:dyDescent="0.35">
      <c r="A893" t="s">
        <v>697</v>
      </c>
      <c r="B893" t="s">
        <v>25</v>
      </c>
      <c r="C893" t="s">
        <v>26</v>
      </c>
      <c r="D893" t="s">
        <v>20</v>
      </c>
      <c r="E893" t="s">
        <v>31</v>
      </c>
      <c r="F893" t="s">
        <v>36</v>
      </c>
      <c r="G893" s="15">
        <v>17.14</v>
      </c>
      <c r="H893">
        <v>7</v>
      </c>
      <c r="I893">
        <v>5.9989999999999997</v>
      </c>
      <c r="J893">
        <v>125.979</v>
      </c>
      <c r="K893" s="1">
        <v>43481</v>
      </c>
      <c r="L893" s="2">
        <v>0.50486111111111109</v>
      </c>
      <c r="M893" t="s">
        <v>33</v>
      </c>
      <c r="N893">
        <v>119.98</v>
      </c>
      <c r="O893">
        <v>4.7619047620000003</v>
      </c>
      <c r="P893" s="12">
        <v>5.9989999999999997</v>
      </c>
    </row>
    <row r="894" spans="1:16" x14ac:dyDescent="0.35">
      <c r="A894" t="s">
        <v>699</v>
      </c>
      <c r="B894" t="s">
        <v>25</v>
      </c>
      <c r="C894" t="s">
        <v>26</v>
      </c>
      <c r="D894" t="s">
        <v>20</v>
      </c>
      <c r="E894" t="s">
        <v>21</v>
      </c>
      <c r="F894" t="s">
        <v>44</v>
      </c>
      <c r="G894" s="15">
        <v>87.1</v>
      </c>
      <c r="H894">
        <v>10</v>
      </c>
      <c r="I894">
        <v>43.55</v>
      </c>
      <c r="J894">
        <v>914.55</v>
      </c>
      <c r="K894" s="1">
        <v>43508</v>
      </c>
      <c r="L894" s="2">
        <v>0.61458333333333337</v>
      </c>
      <c r="M894" t="s">
        <v>33</v>
      </c>
      <c r="N894">
        <v>871</v>
      </c>
      <c r="O894">
        <v>4.7619047620000003</v>
      </c>
      <c r="P894" s="12">
        <v>43.55</v>
      </c>
    </row>
    <row r="895" spans="1:16" x14ac:dyDescent="0.35">
      <c r="A895" t="s">
        <v>700</v>
      </c>
      <c r="B895" t="s">
        <v>25</v>
      </c>
      <c r="C895" t="s">
        <v>26</v>
      </c>
      <c r="D895" t="s">
        <v>27</v>
      </c>
      <c r="E895" t="s">
        <v>21</v>
      </c>
      <c r="F895" t="s">
        <v>36</v>
      </c>
      <c r="G895" s="15">
        <v>98.8</v>
      </c>
      <c r="H895">
        <v>2</v>
      </c>
      <c r="I895">
        <v>9.8800000000000008</v>
      </c>
      <c r="J895">
        <v>207.48</v>
      </c>
      <c r="K895" s="1">
        <v>43517</v>
      </c>
      <c r="L895" s="2">
        <v>0.48541666666666666</v>
      </c>
      <c r="M895" t="s">
        <v>29</v>
      </c>
      <c r="N895">
        <v>197.6</v>
      </c>
      <c r="O895">
        <v>4.7619047620000003</v>
      </c>
      <c r="P895" s="12">
        <v>9.8800000000000008</v>
      </c>
    </row>
    <row r="896" spans="1:16" x14ac:dyDescent="0.35">
      <c r="A896" t="s">
        <v>704</v>
      </c>
      <c r="B896" t="s">
        <v>25</v>
      </c>
      <c r="C896" t="s">
        <v>26</v>
      </c>
      <c r="D896" t="s">
        <v>20</v>
      </c>
      <c r="E896" t="s">
        <v>21</v>
      </c>
      <c r="F896" t="s">
        <v>22</v>
      </c>
      <c r="G896" s="15">
        <v>47.71</v>
      </c>
      <c r="H896">
        <v>6</v>
      </c>
      <c r="I896">
        <v>14.313000000000001</v>
      </c>
      <c r="J896">
        <v>300.57299999999998</v>
      </c>
      <c r="K896" s="1">
        <v>43512</v>
      </c>
      <c r="L896" s="2">
        <v>0.59652777777777777</v>
      </c>
      <c r="M896" t="s">
        <v>23</v>
      </c>
      <c r="N896">
        <v>286.26</v>
      </c>
      <c r="O896">
        <v>4.7619047620000003</v>
      </c>
      <c r="P896" s="12">
        <v>14.313000000000001</v>
      </c>
    </row>
    <row r="897" spans="1:16" x14ac:dyDescent="0.35">
      <c r="A897" t="s">
        <v>709</v>
      </c>
      <c r="B897" t="s">
        <v>25</v>
      </c>
      <c r="C897" t="s">
        <v>26</v>
      </c>
      <c r="D897" t="s">
        <v>27</v>
      </c>
      <c r="E897" t="s">
        <v>31</v>
      </c>
      <c r="F897" t="s">
        <v>22</v>
      </c>
      <c r="G897" s="15">
        <v>33.64</v>
      </c>
      <c r="H897">
        <v>8</v>
      </c>
      <c r="I897">
        <v>13.456</v>
      </c>
      <c r="J897">
        <v>282.57600000000002</v>
      </c>
      <c r="K897" s="1">
        <v>43511</v>
      </c>
      <c r="L897" s="2">
        <v>0.71527777777777779</v>
      </c>
      <c r="M897" t="s">
        <v>33</v>
      </c>
      <c r="N897">
        <v>269.12</v>
      </c>
      <c r="O897">
        <v>4.7619047620000003</v>
      </c>
      <c r="P897" s="12">
        <v>13.456</v>
      </c>
    </row>
    <row r="898" spans="1:16" x14ac:dyDescent="0.35">
      <c r="A898" t="s">
        <v>714</v>
      </c>
      <c r="B898" t="s">
        <v>25</v>
      </c>
      <c r="C898" t="s">
        <v>26</v>
      </c>
      <c r="D898" t="s">
        <v>27</v>
      </c>
      <c r="E898" t="s">
        <v>31</v>
      </c>
      <c r="F898" t="s">
        <v>22</v>
      </c>
      <c r="G898" s="15">
        <v>58.95</v>
      </c>
      <c r="H898">
        <v>10</v>
      </c>
      <c r="I898">
        <v>29.475000000000001</v>
      </c>
      <c r="J898">
        <v>618.97500000000002</v>
      </c>
      <c r="K898" s="1">
        <v>43503</v>
      </c>
      <c r="L898" s="2">
        <v>0.6020833333333333</v>
      </c>
      <c r="M898" t="s">
        <v>23</v>
      </c>
      <c r="N898">
        <v>589.5</v>
      </c>
      <c r="O898">
        <v>4.7619047620000003</v>
      </c>
      <c r="P898" s="12">
        <v>29.475000000000001</v>
      </c>
    </row>
    <row r="899" spans="1:16" x14ac:dyDescent="0.35">
      <c r="A899" t="s">
        <v>718</v>
      </c>
      <c r="B899" t="s">
        <v>25</v>
      </c>
      <c r="C899" t="s">
        <v>26</v>
      </c>
      <c r="D899" t="s">
        <v>27</v>
      </c>
      <c r="E899" t="s">
        <v>21</v>
      </c>
      <c r="F899" t="s">
        <v>46</v>
      </c>
      <c r="G899" s="15">
        <v>49.32</v>
      </c>
      <c r="H899">
        <v>6</v>
      </c>
      <c r="I899">
        <v>14.795999999999999</v>
      </c>
      <c r="J899">
        <v>310.71600000000001</v>
      </c>
      <c r="K899" s="1">
        <v>43474</v>
      </c>
      <c r="L899" s="2">
        <v>0.57361111111111118</v>
      </c>
      <c r="M899" t="s">
        <v>23</v>
      </c>
      <c r="N899">
        <v>295.92</v>
      </c>
      <c r="O899">
        <v>4.7619047620000003</v>
      </c>
      <c r="P899" s="12">
        <v>14.795999999999999</v>
      </c>
    </row>
    <row r="900" spans="1:16" x14ac:dyDescent="0.35">
      <c r="A900" t="s">
        <v>724</v>
      </c>
      <c r="B900" t="s">
        <v>25</v>
      </c>
      <c r="C900" t="s">
        <v>26</v>
      </c>
      <c r="D900" t="s">
        <v>20</v>
      </c>
      <c r="E900" t="s">
        <v>31</v>
      </c>
      <c r="F900" t="s">
        <v>36</v>
      </c>
      <c r="G900" s="15">
        <v>72.88</v>
      </c>
      <c r="H900">
        <v>2</v>
      </c>
      <c r="I900">
        <v>7.2880000000000003</v>
      </c>
      <c r="J900">
        <v>153.048</v>
      </c>
      <c r="K900" s="1">
        <v>43537</v>
      </c>
      <c r="L900" s="2">
        <v>0.53541666666666665</v>
      </c>
      <c r="M900" t="s">
        <v>29</v>
      </c>
      <c r="N900">
        <v>145.76</v>
      </c>
      <c r="O900">
        <v>4.7619047620000003</v>
      </c>
      <c r="P900" s="12">
        <v>7.2880000000000003</v>
      </c>
    </row>
    <row r="901" spans="1:16" x14ac:dyDescent="0.35">
      <c r="A901" t="s">
        <v>726</v>
      </c>
      <c r="B901" t="s">
        <v>25</v>
      </c>
      <c r="C901" t="s">
        <v>26</v>
      </c>
      <c r="D901" t="s">
        <v>20</v>
      </c>
      <c r="E901" t="s">
        <v>21</v>
      </c>
      <c r="F901" t="s">
        <v>36</v>
      </c>
      <c r="G901" s="15">
        <v>70.19</v>
      </c>
      <c r="H901">
        <v>9</v>
      </c>
      <c r="I901">
        <v>31.5855</v>
      </c>
      <c r="J901">
        <v>663.29549999999995</v>
      </c>
      <c r="K901" s="1">
        <v>43490</v>
      </c>
      <c r="L901" s="2">
        <v>0.56805555555555554</v>
      </c>
      <c r="M901" t="s">
        <v>29</v>
      </c>
      <c r="N901">
        <v>631.71</v>
      </c>
      <c r="O901">
        <v>4.7619047620000003</v>
      </c>
      <c r="P901" s="12">
        <v>31.5855</v>
      </c>
    </row>
    <row r="902" spans="1:16" x14ac:dyDescent="0.35">
      <c r="A902" t="s">
        <v>727</v>
      </c>
      <c r="B902" t="s">
        <v>25</v>
      </c>
      <c r="C902" t="s">
        <v>26</v>
      </c>
      <c r="D902" t="s">
        <v>20</v>
      </c>
      <c r="E902" t="s">
        <v>31</v>
      </c>
      <c r="F902" t="s">
        <v>44</v>
      </c>
      <c r="G902" s="15">
        <v>55.04</v>
      </c>
      <c r="H902">
        <v>7</v>
      </c>
      <c r="I902">
        <v>19.263999999999999</v>
      </c>
      <c r="J902">
        <v>404.54399999999998</v>
      </c>
      <c r="K902" s="1">
        <v>43536</v>
      </c>
      <c r="L902" s="2">
        <v>0.81874999999999998</v>
      </c>
      <c r="M902" t="s">
        <v>23</v>
      </c>
      <c r="N902">
        <v>385.28</v>
      </c>
      <c r="O902">
        <v>4.7619047620000003</v>
      </c>
      <c r="P902" s="12">
        <v>19.263999999999999</v>
      </c>
    </row>
    <row r="903" spans="1:16" x14ac:dyDescent="0.35">
      <c r="A903" t="s">
        <v>729</v>
      </c>
      <c r="B903" t="s">
        <v>25</v>
      </c>
      <c r="C903" t="s">
        <v>26</v>
      </c>
      <c r="D903" t="s">
        <v>20</v>
      </c>
      <c r="E903" t="s">
        <v>21</v>
      </c>
      <c r="F903" t="s">
        <v>46</v>
      </c>
      <c r="G903" s="15">
        <v>73.38</v>
      </c>
      <c r="H903">
        <v>7</v>
      </c>
      <c r="I903">
        <v>25.683</v>
      </c>
      <c r="J903">
        <v>539.34299999999996</v>
      </c>
      <c r="K903" s="1">
        <v>43506</v>
      </c>
      <c r="L903" s="2">
        <v>0.5805555555555556</v>
      </c>
      <c r="M903" t="s">
        <v>29</v>
      </c>
      <c r="N903">
        <v>513.66</v>
      </c>
      <c r="O903">
        <v>4.7619047620000003</v>
      </c>
      <c r="P903" s="12">
        <v>25.683</v>
      </c>
    </row>
    <row r="904" spans="1:16" x14ac:dyDescent="0.35">
      <c r="A904" t="s">
        <v>730</v>
      </c>
      <c r="B904" t="s">
        <v>25</v>
      </c>
      <c r="C904" t="s">
        <v>26</v>
      </c>
      <c r="D904" t="s">
        <v>27</v>
      </c>
      <c r="E904" t="s">
        <v>21</v>
      </c>
      <c r="F904" t="s">
        <v>44</v>
      </c>
      <c r="G904" s="15">
        <v>52.6</v>
      </c>
      <c r="H904">
        <v>9</v>
      </c>
      <c r="I904">
        <v>23.67</v>
      </c>
      <c r="J904">
        <v>497.07</v>
      </c>
      <c r="K904" s="1">
        <v>43481</v>
      </c>
      <c r="L904" s="2">
        <v>0.61249999999999993</v>
      </c>
      <c r="M904" t="s">
        <v>29</v>
      </c>
      <c r="N904">
        <v>473.4</v>
      </c>
      <c r="O904">
        <v>4.7619047620000003</v>
      </c>
      <c r="P904" s="12">
        <v>23.67</v>
      </c>
    </row>
    <row r="905" spans="1:16" x14ac:dyDescent="0.35">
      <c r="A905" t="s">
        <v>735</v>
      </c>
      <c r="B905" t="s">
        <v>25</v>
      </c>
      <c r="C905" t="s">
        <v>26</v>
      </c>
      <c r="D905" t="s">
        <v>27</v>
      </c>
      <c r="E905" t="s">
        <v>31</v>
      </c>
      <c r="F905" t="s">
        <v>32</v>
      </c>
      <c r="G905" s="15">
        <v>97.5</v>
      </c>
      <c r="H905">
        <v>10</v>
      </c>
      <c r="I905">
        <v>48.75</v>
      </c>
      <c r="J905">
        <v>1023.75</v>
      </c>
      <c r="K905" s="1">
        <v>43477</v>
      </c>
      <c r="L905" s="2">
        <v>0.6791666666666667</v>
      </c>
      <c r="M905" t="s">
        <v>23</v>
      </c>
      <c r="N905">
        <v>975</v>
      </c>
      <c r="O905">
        <v>4.7619047620000003</v>
      </c>
      <c r="P905" s="12">
        <v>48.75</v>
      </c>
    </row>
    <row r="906" spans="1:16" x14ac:dyDescent="0.35">
      <c r="A906" t="s">
        <v>736</v>
      </c>
      <c r="B906" t="s">
        <v>25</v>
      </c>
      <c r="C906" t="s">
        <v>26</v>
      </c>
      <c r="D906" t="s">
        <v>27</v>
      </c>
      <c r="E906" t="s">
        <v>21</v>
      </c>
      <c r="F906" t="s">
        <v>46</v>
      </c>
      <c r="G906" s="15">
        <v>60.41</v>
      </c>
      <c r="H906">
        <v>8</v>
      </c>
      <c r="I906">
        <v>24.164000000000001</v>
      </c>
      <c r="J906">
        <v>507.44400000000002</v>
      </c>
      <c r="K906" s="1">
        <v>43503</v>
      </c>
      <c r="L906" s="2">
        <v>0.51597222222222217</v>
      </c>
      <c r="M906" t="s">
        <v>23</v>
      </c>
      <c r="N906">
        <v>483.28</v>
      </c>
      <c r="O906">
        <v>4.7619047620000003</v>
      </c>
      <c r="P906" s="12">
        <v>24.164000000000001</v>
      </c>
    </row>
    <row r="907" spans="1:16" x14ac:dyDescent="0.35">
      <c r="A907" t="s">
        <v>743</v>
      </c>
      <c r="B907" t="s">
        <v>25</v>
      </c>
      <c r="C907" t="s">
        <v>26</v>
      </c>
      <c r="D907" t="s">
        <v>20</v>
      </c>
      <c r="E907" t="s">
        <v>31</v>
      </c>
      <c r="F907" t="s">
        <v>44</v>
      </c>
      <c r="G907" s="15">
        <v>68.98</v>
      </c>
      <c r="H907">
        <v>1</v>
      </c>
      <c r="I907">
        <v>3.4489999999999998</v>
      </c>
      <c r="J907">
        <v>72.429000000000002</v>
      </c>
      <c r="K907" s="1">
        <v>43486</v>
      </c>
      <c r="L907" s="2">
        <v>0.84236111111111101</v>
      </c>
      <c r="M907" t="s">
        <v>29</v>
      </c>
      <c r="N907">
        <v>68.98</v>
      </c>
      <c r="O907">
        <v>4.7619047620000003</v>
      </c>
      <c r="P907" s="12">
        <v>3.4489999999999998</v>
      </c>
    </row>
    <row r="908" spans="1:16" x14ac:dyDescent="0.35">
      <c r="A908" t="s">
        <v>744</v>
      </c>
      <c r="B908" t="s">
        <v>25</v>
      </c>
      <c r="C908" t="s">
        <v>26</v>
      </c>
      <c r="D908" t="s">
        <v>27</v>
      </c>
      <c r="E908" t="s">
        <v>31</v>
      </c>
      <c r="F908" t="s">
        <v>46</v>
      </c>
      <c r="G908" s="15">
        <v>15.62</v>
      </c>
      <c r="H908">
        <v>8</v>
      </c>
      <c r="I908">
        <v>6.2480000000000002</v>
      </c>
      <c r="J908">
        <v>131.208</v>
      </c>
      <c r="K908" s="1">
        <v>43485</v>
      </c>
      <c r="L908" s="2">
        <v>0.85902777777777783</v>
      </c>
      <c r="M908" t="s">
        <v>23</v>
      </c>
      <c r="N908">
        <v>124.96</v>
      </c>
      <c r="O908">
        <v>4.7619047620000003</v>
      </c>
      <c r="P908" s="12">
        <v>6.2480000000000002</v>
      </c>
    </row>
    <row r="909" spans="1:16" x14ac:dyDescent="0.35">
      <c r="A909" t="s">
        <v>747</v>
      </c>
      <c r="B909" t="s">
        <v>25</v>
      </c>
      <c r="C909" t="s">
        <v>26</v>
      </c>
      <c r="D909" t="s">
        <v>20</v>
      </c>
      <c r="E909" t="s">
        <v>21</v>
      </c>
      <c r="F909" t="s">
        <v>32</v>
      </c>
      <c r="G909" s="15">
        <v>75.53</v>
      </c>
      <c r="H909">
        <v>4</v>
      </c>
      <c r="I909">
        <v>15.106</v>
      </c>
      <c r="J909">
        <v>317.226</v>
      </c>
      <c r="K909" s="1">
        <v>43543</v>
      </c>
      <c r="L909" s="2">
        <v>0.66111111111111109</v>
      </c>
      <c r="M909" t="s">
        <v>23</v>
      </c>
      <c r="N909">
        <v>302.12</v>
      </c>
      <c r="O909">
        <v>4.7619047620000003</v>
      </c>
      <c r="P909" s="12">
        <v>15.106</v>
      </c>
    </row>
    <row r="910" spans="1:16" x14ac:dyDescent="0.35">
      <c r="A910" t="s">
        <v>748</v>
      </c>
      <c r="B910" t="s">
        <v>25</v>
      </c>
      <c r="C910" t="s">
        <v>26</v>
      </c>
      <c r="D910" t="s">
        <v>27</v>
      </c>
      <c r="E910" t="s">
        <v>21</v>
      </c>
      <c r="F910" t="s">
        <v>28</v>
      </c>
      <c r="G910" s="15">
        <v>77.63</v>
      </c>
      <c r="H910">
        <v>9</v>
      </c>
      <c r="I910">
        <v>34.933500000000002</v>
      </c>
      <c r="J910">
        <v>733.60350000000005</v>
      </c>
      <c r="K910" s="1">
        <v>43515</v>
      </c>
      <c r="L910" s="2">
        <v>0.63472222222222219</v>
      </c>
      <c r="M910" t="s">
        <v>23</v>
      </c>
      <c r="N910">
        <v>698.67</v>
      </c>
      <c r="O910">
        <v>4.7619047620000003</v>
      </c>
      <c r="P910" s="12">
        <v>34.933500000000002</v>
      </c>
    </row>
    <row r="911" spans="1:16" x14ac:dyDescent="0.35">
      <c r="A911" t="s">
        <v>749</v>
      </c>
      <c r="B911" t="s">
        <v>25</v>
      </c>
      <c r="C911" t="s">
        <v>26</v>
      </c>
      <c r="D911" t="s">
        <v>27</v>
      </c>
      <c r="E911" t="s">
        <v>21</v>
      </c>
      <c r="F911" t="s">
        <v>22</v>
      </c>
      <c r="G911" s="15">
        <v>13.85</v>
      </c>
      <c r="H911">
        <v>9</v>
      </c>
      <c r="I911">
        <v>6.2324999999999999</v>
      </c>
      <c r="J911">
        <v>130.88249999999999</v>
      </c>
      <c r="K911" s="1">
        <v>43500</v>
      </c>
      <c r="L911" s="2">
        <v>0.53472222222222221</v>
      </c>
      <c r="M911" t="s">
        <v>23</v>
      </c>
      <c r="N911">
        <v>124.65</v>
      </c>
      <c r="O911">
        <v>4.7619047620000003</v>
      </c>
      <c r="P911" s="12">
        <v>6.2324999999999999</v>
      </c>
    </row>
    <row r="912" spans="1:16" x14ac:dyDescent="0.35">
      <c r="A912" t="s">
        <v>750</v>
      </c>
      <c r="B912" t="s">
        <v>25</v>
      </c>
      <c r="C912" t="s">
        <v>26</v>
      </c>
      <c r="D912" t="s">
        <v>20</v>
      </c>
      <c r="E912" t="s">
        <v>31</v>
      </c>
      <c r="F912" t="s">
        <v>46</v>
      </c>
      <c r="G912" s="15">
        <v>98.7</v>
      </c>
      <c r="H912">
        <v>8</v>
      </c>
      <c r="I912">
        <v>39.479999999999997</v>
      </c>
      <c r="J912">
        <v>829.08</v>
      </c>
      <c r="K912" s="1">
        <v>43496</v>
      </c>
      <c r="L912" s="2">
        <v>0.44166666666666665</v>
      </c>
      <c r="M912" t="s">
        <v>23</v>
      </c>
      <c r="N912">
        <v>789.6</v>
      </c>
      <c r="O912">
        <v>4.7619047620000003</v>
      </c>
      <c r="P912" s="12">
        <v>39.479999999999997</v>
      </c>
    </row>
    <row r="913" spans="1:16" x14ac:dyDescent="0.35">
      <c r="A913" t="s">
        <v>757</v>
      </c>
      <c r="B913" t="s">
        <v>25</v>
      </c>
      <c r="C913" t="s">
        <v>26</v>
      </c>
      <c r="D913" t="s">
        <v>20</v>
      </c>
      <c r="E913" t="s">
        <v>21</v>
      </c>
      <c r="F913" t="s">
        <v>36</v>
      </c>
      <c r="G913" s="15">
        <v>90.63</v>
      </c>
      <c r="H913">
        <v>9</v>
      </c>
      <c r="I913">
        <v>40.783499999999997</v>
      </c>
      <c r="J913">
        <v>856.45349999999996</v>
      </c>
      <c r="K913" s="1">
        <v>43483</v>
      </c>
      <c r="L913" s="2">
        <v>0.64444444444444449</v>
      </c>
      <c r="M913" t="s">
        <v>29</v>
      </c>
      <c r="N913">
        <v>815.67</v>
      </c>
      <c r="O913">
        <v>4.7619047620000003</v>
      </c>
      <c r="P913" s="12">
        <v>40.783499999999997</v>
      </c>
    </row>
    <row r="914" spans="1:16" x14ac:dyDescent="0.35">
      <c r="A914" t="s">
        <v>759</v>
      </c>
      <c r="B914" t="s">
        <v>25</v>
      </c>
      <c r="C914" t="s">
        <v>26</v>
      </c>
      <c r="D914" t="s">
        <v>20</v>
      </c>
      <c r="E914" t="s">
        <v>21</v>
      </c>
      <c r="F914" t="s">
        <v>44</v>
      </c>
      <c r="G914" s="15">
        <v>36.770000000000003</v>
      </c>
      <c r="H914">
        <v>7</v>
      </c>
      <c r="I914">
        <v>12.8695</v>
      </c>
      <c r="J914">
        <v>270.2595</v>
      </c>
      <c r="K914" s="1">
        <v>43476</v>
      </c>
      <c r="L914" s="2">
        <v>0.84027777777777779</v>
      </c>
      <c r="M914" t="s">
        <v>29</v>
      </c>
      <c r="N914">
        <v>257.39</v>
      </c>
      <c r="O914">
        <v>4.7619047620000003</v>
      </c>
      <c r="P914" s="12">
        <v>12.8695</v>
      </c>
    </row>
    <row r="915" spans="1:16" x14ac:dyDescent="0.35">
      <c r="A915" t="s">
        <v>761</v>
      </c>
      <c r="B915" t="s">
        <v>25</v>
      </c>
      <c r="C915" t="s">
        <v>26</v>
      </c>
      <c r="D915" t="s">
        <v>20</v>
      </c>
      <c r="E915" t="s">
        <v>21</v>
      </c>
      <c r="F915" t="s">
        <v>22</v>
      </c>
      <c r="G915" s="15">
        <v>28.5</v>
      </c>
      <c r="H915">
        <v>8</v>
      </c>
      <c r="I915">
        <v>11.4</v>
      </c>
      <c r="J915">
        <v>239.4</v>
      </c>
      <c r="K915" s="1">
        <v>43502</v>
      </c>
      <c r="L915" s="2">
        <v>0.6</v>
      </c>
      <c r="M915" t="s">
        <v>29</v>
      </c>
      <c r="N915">
        <v>228</v>
      </c>
      <c r="O915">
        <v>4.7619047620000003</v>
      </c>
      <c r="P915" s="12">
        <v>11.4</v>
      </c>
    </row>
    <row r="916" spans="1:16" x14ac:dyDescent="0.35">
      <c r="A916" t="s">
        <v>762</v>
      </c>
      <c r="B916" t="s">
        <v>25</v>
      </c>
      <c r="C916" t="s">
        <v>26</v>
      </c>
      <c r="D916" t="s">
        <v>20</v>
      </c>
      <c r="E916" t="s">
        <v>31</v>
      </c>
      <c r="F916" t="s">
        <v>32</v>
      </c>
      <c r="G916" s="15">
        <v>55.57</v>
      </c>
      <c r="H916">
        <v>3</v>
      </c>
      <c r="I916">
        <v>8.3354999999999997</v>
      </c>
      <c r="J916">
        <v>175.0455</v>
      </c>
      <c r="K916" s="1">
        <v>43473</v>
      </c>
      <c r="L916" s="2">
        <v>0.48749999999999999</v>
      </c>
      <c r="M916" t="s">
        <v>33</v>
      </c>
      <c r="N916">
        <v>166.71</v>
      </c>
      <c r="O916">
        <v>4.7619047620000003</v>
      </c>
      <c r="P916" s="12">
        <v>8.3354999999999997</v>
      </c>
    </row>
    <row r="917" spans="1:16" x14ac:dyDescent="0.35">
      <c r="A917" t="s">
        <v>764</v>
      </c>
      <c r="B917" t="s">
        <v>25</v>
      </c>
      <c r="C917" t="s">
        <v>26</v>
      </c>
      <c r="D917" t="s">
        <v>27</v>
      </c>
      <c r="E917" t="s">
        <v>31</v>
      </c>
      <c r="F917" t="s">
        <v>46</v>
      </c>
      <c r="G917" s="15">
        <v>97.26</v>
      </c>
      <c r="H917">
        <v>4</v>
      </c>
      <c r="I917">
        <v>19.452000000000002</v>
      </c>
      <c r="J917">
        <v>408.49200000000002</v>
      </c>
      <c r="K917" s="1">
        <v>43540</v>
      </c>
      <c r="L917" s="2">
        <v>0.6479166666666667</v>
      </c>
      <c r="M917" t="s">
        <v>23</v>
      </c>
      <c r="N917">
        <v>389.04</v>
      </c>
      <c r="O917">
        <v>4.7619047620000003</v>
      </c>
      <c r="P917" s="12">
        <v>19.452000000000002</v>
      </c>
    </row>
    <row r="918" spans="1:16" x14ac:dyDescent="0.35">
      <c r="A918" t="s">
        <v>771</v>
      </c>
      <c r="B918" t="s">
        <v>25</v>
      </c>
      <c r="C918" t="s">
        <v>26</v>
      </c>
      <c r="D918" t="s">
        <v>20</v>
      </c>
      <c r="E918" t="s">
        <v>31</v>
      </c>
      <c r="F918" t="s">
        <v>22</v>
      </c>
      <c r="G918" s="15">
        <v>81.95</v>
      </c>
      <c r="H918">
        <v>10</v>
      </c>
      <c r="I918">
        <v>40.975000000000001</v>
      </c>
      <c r="J918">
        <v>860.47500000000002</v>
      </c>
      <c r="K918" s="1">
        <v>43534</v>
      </c>
      <c r="L918" s="2">
        <v>0.52708333333333335</v>
      </c>
      <c r="M918" t="s">
        <v>33</v>
      </c>
      <c r="N918">
        <v>819.5</v>
      </c>
      <c r="O918">
        <v>4.7619047620000003</v>
      </c>
      <c r="P918" s="12">
        <v>40.975000000000001</v>
      </c>
    </row>
    <row r="919" spans="1:16" x14ac:dyDescent="0.35">
      <c r="A919" t="s">
        <v>772</v>
      </c>
      <c r="B919" t="s">
        <v>25</v>
      </c>
      <c r="C919" t="s">
        <v>26</v>
      </c>
      <c r="D919" t="s">
        <v>20</v>
      </c>
      <c r="E919" t="s">
        <v>21</v>
      </c>
      <c r="F919" t="s">
        <v>32</v>
      </c>
      <c r="G919" s="15">
        <v>81.2</v>
      </c>
      <c r="H919">
        <v>7</v>
      </c>
      <c r="I919">
        <v>28.42</v>
      </c>
      <c r="J919">
        <v>596.82000000000005</v>
      </c>
      <c r="K919" s="1">
        <v>43547</v>
      </c>
      <c r="L919" s="2">
        <v>0.66597222222222219</v>
      </c>
      <c r="M919" t="s">
        <v>33</v>
      </c>
      <c r="N919">
        <v>568.4</v>
      </c>
      <c r="O919">
        <v>4.7619047620000003</v>
      </c>
      <c r="P919" s="12">
        <v>28.42</v>
      </c>
    </row>
    <row r="920" spans="1:16" x14ac:dyDescent="0.35">
      <c r="A920" t="s">
        <v>773</v>
      </c>
      <c r="B920" t="s">
        <v>25</v>
      </c>
      <c r="C920" t="s">
        <v>26</v>
      </c>
      <c r="D920" t="s">
        <v>27</v>
      </c>
      <c r="E920" t="s">
        <v>31</v>
      </c>
      <c r="F920" t="s">
        <v>28</v>
      </c>
      <c r="G920" s="15">
        <v>58.76</v>
      </c>
      <c r="H920">
        <v>10</v>
      </c>
      <c r="I920">
        <v>29.38</v>
      </c>
      <c r="J920">
        <v>616.98</v>
      </c>
      <c r="K920" s="1">
        <v>43494</v>
      </c>
      <c r="L920" s="2">
        <v>0.60138888888888886</v>
      </c>
      <c r="M920" t="s">
        <v>23</v>
      </c>
      <c r="N920">
        <v>587.6</v>
      </c>
      <c r="O920">
        <v>4.7619047620000003</v>
      </c>
      <c r="P920" s="12">
        <v>29.38</v>
      </c>
    </row>
    <row r="921" spans="1:16" x14ac:dyDescent="0.35">
      <c r="A921" t="s">
        <v>776</v>
      </c>
      <c r="B921" t="s">
        <v>25</v>
      </c>
      <c r="C921" t="s">
        <v>26</v>
      </c>
      <c r="D921" t="s">
        <v>27</v>
      </c>
      <c r="E921" t="s">
        <v>31</v>
      </c>
      <c r="F921" t="s">
        <v>32</v>
      </c>
      <c r="G921" s="15">
        <v>55.61</v>
      </c>
      <c r="H921">
        <v>7</v>
      </c>
      <c r="I921">
        <v>19.4635</v>
      </c>
      <c r="J921">
        <v>408.73349999999999</v>
      </c>
      <c r="K921" s="1">
        <v>43547</v>
      </c>
      <c r="L921" s="2">
        <v>0.52847222222222223</v>
      </c>
      <c r="M921" t="s">
        <v>29</v>
      </c>
      <c r="N921">
        <v>389.27</v>
      </c>
      <c r="O921">
        <v>4.7619047620000003</v>
      </c>
      <c r="P921" s="12">
        <v>19.4635</v>
      </c>
    </row>
    <row r="922" spans="1:16" x14ac:dyDescent="0.35">
      <c r="A922" t="s">
        <v>777</v>
      </c>
      <c r="B922" t="s">
        <v>25</v>
      </c>
      <c r="C922" t="s">
        <v>26</v>
      </c>
      <c r="D922" t="s">
        <v>27</v>
      </c>
      <c r="E922" t="s">
        <v>31</v>
      </c>
      <c r="F922" t="s">
        <v>44</v>
      </c>
      <c r="G922" s="15">
        <v>84.83</v>
      </c>
      <c r="H922">
        <v>1</v>
      </c>
      <c r="I922">
        <v>4.2415000000000003</v>
      </c>
      <c r="J922">
        <v>89.0715</v>
      </c>
      <c r="K922" s="1">
        <v>43479</v>
      </c>
      <c r="L922" s="2">
        <v>0.63888888888888895</v>
      </c>
      <c r="M922" t="s">
        <v>23</v>
      </c>
      <c r="N922">
        <v>84.83</v>
      </c>
      <c r="O922">
        <v>4.7619047620000003</v>
      </c>
      <c r="P922" s="12">
        <v>4.2415000000000003</v>
      </c>
    </row>
    <row r="923" spans="1:16" x14ac:dyDescent="0.35">
      <c r="A923" t="s">
        <v>780</v>
      </c>
      <c r="B923" t="s">
        <v>25</v>
      </c>
      <c r="C923" t="s">
        <v>26</v>
      </c>
      <c r="D923" t="s">
        <v>20</v>
      </c>
      <c r="E923" t="s">
        <v>21</v>
      </c>
      <c r="F923" t="s">
        <v>36</v>
      </c>
      <c r="G923" s="15">
        <v>31.67</v>
      </c>
      <c r="H923">
        <v>8</v>
      </c>
      <c r="I923">
        <v>12.667999999999999</v>
      </c>
      <c r="J923">
        <v>266.02800000000002</v>
      </c>
      <c r="K923" s="1">
        <v>43467</v>
      </c>
      <c r="L923" s="2">
        <v>0.67986111111111114</v>
      </c>
      <c r="M923" t="s">
        <v>33</v>
      </c>
      <c r="N923">
        <v>253.36</v>
      </c>
      <c r="O923">
        <v>4.7619047620000003</v>
      </c>
      <c r="P923" s="12">
        <v>12.667999999999999</v>
      </c>
    </row>
    <row r="924" spans="1:16" x14ac:dyDescent="0.35">
      <c r="A924" t="s">
        <v>781</v>
      </c>
      <c r="B924" t="s">
        <v>25</v>
      </c>
      <c r="C924" t="s">
        <v>26</v>
      </c>
      <c r="D924" t="s">
        <v>20</v>
      </c>
      <c r="E924" t="s">
        <v>21</v>
      </c>
      <c r="F924" t="s">
        <v>44</v>
      </c>
      <c r="G924" s="15">
        <v>38.42</v>
      </c>
      <c r="H924">
        <v>1</v>
      </c>
      <c r="I924">
        <v>1.921</v>
      </c>
      <c r="J924">
        <v>40.341000000000001</v>
      </c>
      <c r="K924" s="1">
        <v>43498</v>
      </c>
      <c r="L924" s="2">
        <v>0.68958333333333333</v>
      </c>
      <c r="M924" t="s">
        <v>29</v>
      </c>
      <c r="N924">
        <v>38.42</v>
      </c>
      <c r="O924">
        <v>4.7619047620000003</v>
      </c>
      <c r="P924" s="12">
        <v>1.921</v>
      </c>
    </row>
    <row r="925" spans="1:16" x14ac:dyDescent="0.35">
      <c r="A925" t="s">
        <v>783</v>
      </c>
      <c r="B925" t="s">
        <v>25</v>
      </c>
      <c r="C925" t="s">
        <v>26</v>
      </c>
      <c r="D925" t="s">
        <v>20</v>
      </c>
      <c r="E925" t="s">
        <v>21</v>
      </c>
      <c r="F925" t="s">
        <v>32</v>
      </c>
      <c r="G925" s="15">
        <v>10.53</v>
      </c>
      <c r="H925">
        <v>5</v>
      </c>
      <c r="I925">
        <v>2.6324999999999998</v>
      </c>
      <c r="J925">
        <v>55.282499999999999</v>
      </c>
      <c r="K925" s="1">
        <v>43495</v>
      </c>
      <c r="L925" s="2">
        <v>0.61319444444444449</v>
      </c>
      <c r="M925" t="s">
        <v>33</v>
      </c>
      <c r="N925">
        <v>52.65</v>
      </c>
      <c r="O925">
        <v>4.7619047620000003</v>
      </c>
      <c r="P925" s="12">
        <v>2.6324999999999998</v>
      </c>
    </row>
    <row r="926" spans="1:16" x14ac:dyDescent="0.35">
      <c r="A926" t="s">
        <v>785</v>
      </c>
      <c r="B926" t="s">
        <v>25</v>
      </c>
      <c r="C926" t="s">
        <v>26</v>
      </c>
      <c r="D926" t="s">
        <v>20</v>
      </c>
      <c r="E926" t="s">
        <v>31</v>
      </c>
      <c r="F926" t="s">
        <v>22</v>
      </c>
      <c r="G926" s="15">
        <v>81.23</v>
      </c>
      <c r="H926">
        <v>7</v>
      </c>
      <c r="I926">
        <v>28.430499999999999</v>
      </c>
      <c r="J926">
        <v>597.04049999999995</v>
      </c>
      <c r="K926" s="1">
        <v>43480</v>
      </c>
      <c r="L926" s="2">
        <v>0.86388888888888893</v>
      </c>
      <c r="M926" t="s">
        <v>29</v>
      </c>
      <c r="N926">
        <v>568.61</v>
      </c>
      <c r="O926">
        <v>4.7619047620000003</v>
      </c>
      <c r="P926" s="12">
        <v>28.430499999999999</v>
      </c>
    </row>
    <row r="927" spans="1:16" x14ac:dyDescent="0.35">
      <c r="A927" t="s">
        <v>790</v>
      </c>
      <c r="B927" t="s">
        <v>25</v>
      </c>
      <c r="C927" t="s">
        <v>26</v>
      </c>
      <c r="D927" t="s">
        <v>20</v>
      </c>
      <c r="E927" t="s">
        <v>21</v>
      </c>
      <c r="F927" t="s">
        <v>46</v>
      </c>
      <c r="G927" s="15">
        <v>84.87</v>
      </c>
      <c r="H927">
        <v>3</v>
      </c>
      <c r="I927">
        <v>12.730499999999999</v>
      </c>
      <c r="J927">
        <v>267.34050000000002</v>
      </c>
      <c r="K927" s="1">
        <v>43490</v>
      </c>
      <c r="L927" s="2">
        <v>0.77083333333333337</v>
      </c>
      <c r="M927" t="s">
        <v>23</v>
      </c>
      <c r="N927">
        <v>254.61</v>
      </c>
      <c r="O927">
        <v>4.7619047620000003</v>
      </c>
      <c r="P927" s="12">
        <v>12.730499999999999</v>
      </c>
    </row>
    <row r="928" spans="1:16" x14ac:dyDescent="0.35">
      <c r="A928" t="s">
        <v>802</v>
      </c>
      <c r="B928" t="s">
        <v>25</v>
      </c>
      <c r="C928" t="s">
        <v>26</v>
      </c>
      <c r="D928" t="s">
        <v>27</v>
      </c>
      <c r="E928" t="s">
        <v>21</v>
      </c>
      <c r="F928" t="s">
        <v>46</v>
      </c>
      <c r="G928" s="15">
        <v>76.06</v>
      </c>
      <c r="H928">
        <v>3</v>
      </c>
      <c r="I928">
        <v>11.409000000000001</v>
      </c>
      <c r="J928">
        <v>239.589</v>
      </c>
      <c r="K928" s="1">
        <v>43470</v>
      </c>
      <c r="L928" s="2">
        <v>0.85416666666666663</v>
      </c>
      <c r="M928" t="s">
        <v>33</v>
      </c>
      <c r="N928">
        <v>228.18</v>
      </c>
      <c r="O928">
        <v>4.7619047620000003</v>
      </c>
      <c r="P928" s="12">
        <v>11.409000000000001</v>
      </c>
    </row>
    <row r="929" spans="1:16" x14ac:dyDescent="0.35">
      <c r="A929" t="s">
        <v>807</v>
      </c>
      <c r="B929" t="s">
        <v>25</v>
      </c>
      <c r="C929" t="s">
        <v>26</v>
      </c>
      <c r="D929" t="s">
        <v>20</v>
      </c>
      <c r="E929" t="s">
        <v>21</v>
      </c>
      <c r="F929" t="s">
        <v>22</v>
      </c>
      <c r="G929" s="15">
        <v>85.87</v>
      </c>
      <c r="H929">
        <v>7</v>
      </c>
      <c r="I929">
        <v>30.054500000000001</v>
      </c>
      <c r="J929">
        <v>631.14449999999999</v>
      </c>
      <c r="K929" s="1">
        <v>43523</v>
      </c>
      <c r="L929" s="2">
        <v>0.79236111111111107</v>
      </c>
      <c r="M929" t="s">
        <v>33</v>
      </c>
      <c r="N929">
        <v>601.09</v>
      </c>
      <c r="O929">
        <v>4.7619047620000003</v>
      </c>
      <c r="P929" s="12">
        <v>30.054500000000001</v>
      </c>
    </row>
    <row r="930" spans="1:16" x14ac:dyDescent="0.35">
      <c r="A930" t="s">
        <v>808</v>
      </c>
      <c r="B930" t="s">
        <v>25</v>
      </c>
      <c r="C930" t="s">
        <v>26</v>
      </c>
      <c r="D930" t="s">
        <v>20</v>
      </c>
      <c r="E930" t="s">
        <v>21</v>
      </c>
      <c r="F930" t="s">
        <v>36</v>
      </c>
      <c r="G930" s="15">
        <v>67.989999999999995</v>
      </c>
      <c r="H930">
        <v>7</v>
      </c>
      <c r="I930">
        <v>23.796500000000002</v>
      </c>
      <c r="J930">
        <v>499.72649999999999</v>
      </c>
      <c r="K930" s="1">
        <v>43513</v>
      </c>
      <c r="L930" s="2">
        <v>0.70138888888888884</v>
      </c>
      <c r="M930" t="s">
        <v>23</v>
      </c>
      <c r="N930">
        <v>475.93</v>
      </c>
      <c r="O930">
        <v>4.7619047620000003</v>
      </c>
      <c r="P930" s="12">
        <v>23.796500000000002</v>
      </c>
    </row>
    <row r="931" spans="1:16" x14ac:dyDescent="0.35">
      <c r="A931" t="s">
        <v>809</v>
      </c>
      <c r="B931" t="s">
        <v>25</v>
      </c>
      <c r="C931" t="s">
        <v>26</v>
      </c>
      <c r="D931" t="s">
        <v>27</v>
      </c>
      <c r="E931" t="s">
        <v>21</v>
      </c>
      <c r="F931" t="s">
        <v>44</v>
      </c>
      <c r="G931" s="15">
        <v>52.42</v>
      </c>
      <c r="H931">
        <v>1</v>
      </c>
      <c r="I931">
        <v>2.621</v>
      </c>
      <c r="J931">
        <v>55.040999999999997</v>
      </c>
      <c r="K931" s="1">
        <v>43502</v>
      </c>
      <c r="L931" s="2">
        <v>0.43194444444444446</v>
      </c>
      <c r="M931" t="s">
        <v>33</v>
      </c>
      <c r="N931">
        <v>52.42</v>
      </c>
      <c r="O931">
        <v>4.7619047620000003</v>
      </c>
      <c r="P931" s="12">
        <v>2.621</v>
      </c>
    </row>
    <row r="932" spans="1:16" x14ac:dyDescent="0.35">
      <c r="A932" t="s">
        <v>810</v>
      </c>
      <c r="B932" t="s">
        <v>25</v>
      </c>
      <c r="C932" t="s">
        <v>26</v>
      </c>
      <c r="D932" t="s">
        <v>20</v>
      </c>
      <c r="E932" t="s">
        <v>31</v>
      </c>
      <c r="F932" t="s">
        <v>44</v>
      </c>
      <c r="G932" s="15">
        <v>65.650000000000006</v>
      </c>
      <c r="H932">
        <v>2</v>
      </c>
      <c r="I932">
        <v>6.5650000000000004</v>
      </c>
      <c r="J932">
        <v>137.86500000000001</v>
      </c>
      <c r="K932" s="1">
        <v>43482</v>
      </c>
      <c r="L932" s="2">
        <v>0.69861111111111107</v>
      </c>
      <c r="M932" t="s">
        <v>29</v>
      </c>
      <c r="N932">
        <v>131.30000000000001</v>
      </c>
      <c r="O932">
        <v>4.7619047620000003</v>
      </c>
      <c r="P932" s="12">
        <v>6.5650000000000004</v>
      </c>
    </row>
    <row r="933" spans="1:16" x14ac:dyDescent="0.35">
      <c r="A933" t="s">
        <v>812</v>
      </c>
      <c r="B933" t="s">
        <v>25</v>
      </c>
      <c r="C933" t="s">
        <v>26</v>
      </c>
      <c r="D933" t="s">
        <v>20</v>
      </c>
      <c r="E933" t="s">
        <v>31</v>
      </c>
      <c r="F933" t="s">
        <v>22</v>
      </c>
      <c r="G933" s="15">
        <v>65.31</v>
      </c>
      <c r="H933">
        <v>7</v>
      </c>
      <c r="I933">
        <v>22.858499999999999</v>
      </c>
      <c r="J933">
        <v>480.02850000000001</v>
      </c>
      <c r="K933" s="1">
        <v>43529</v>
      </c>
      <c r="L933" s="2">
        <v>0.75138888888888899</v>
      </c>
      <c r="M933" t="s">
        <v>33</v>
      </c>
      <c r="N933">
        <v>457.17</v>
      </c>
      <c r="O933">
        <v>4.7619047620000003</v>
      </c>
      <c r="P933" s="12">
        <v>22.858499999999999</v>
      </c>
    </row>
    <row r="934" spans="1:16" x14ac:dyDescent="0.35">
      <c r="A934" t="s">
        <v>814</v>
      </c>
      <c r="B934" t="s">
        <v>25</v>
      </c>
      <c r="C934" t="s">
        <v>26</v>
      </c>
      <c r="D934" t="s">
        <v>20</v>
      </c>
      <c r="E934" t="s">
        <v>31</v>
      </c>
      <c r="F934" t="s">
        <v>36</v>
      </c>
      <c r="G934" s="15">
        <v>25.25</v>
      </c>
      <c r="H934">
        <v>5</v>
      </c>
      <c r="I934">
        <v>6.3125</v>
      </c>
      <c r="J934">
        <v>132.5625</v>
      </c>
      <c r="K934" s="1">
        <v>43544</v>
      </c>
      <c r="L934" s="2">
        <v>0.74444444444444446</v>
      </c>
      <c r="M934" t="s">
        <v>29</v>
      </c>
      <c r="N934">
        <v>126.25</v>
      </c>
      <c r="O934">
        <v>4.7619047620000003</v>
      </c>
      <c r="P934" s="12">
        <v>6.3125</v>
      </c>
    </row>
    <row r="935" spans="1:16" x14ac:dyDescent="0.35">
      <c r="A935" t="s">
        <v>816</v>
      </c>
      <c r="B935" t="s">
        <v>25</v>
      </c>
      <c r="C935" t="s">
        <v>26</v>
      </c>
      <c r="D935" t="s">
        <v>27</v>
      </c>
      <c r="E935" t="s">
        <v>31</v>
      </c>
      <c r="F935" t="s">
        <v>22</v>
      </c>
      <c r="G935" s="15">
        <v>21.8</v>
      </c>
      <c r="H935">
        <v>8</v>
      </c>
      <c r="I935">
        <v>8.7200000000000006</v>
      </c>
      <c r="J935">
        <v>183.12</v>
      </c>
      <c r="K935" s="1">
        <v>43515</v>
      </c>
      <c r="L935" s="2">
        <v>0.80833333333333324</v>
      </c>
      <c r="M935" t="s">
        <v>29</v>
      </c>
      <c r="N935">
        <v>174.4</v>
      </c>
      <c r="O935">
        <v>4.7619047620000003</v>
      </c>
      <c r="P935" s="12">
        <v>8.7200000000000006</v>
      </c>
    </row>
    <row r="936" spans="1:16" x14ac:dyDescent="0.35">
      <c r="A936" t="s">
        <v>819</v>
      </c>
      <c r="B936" t="s">
        <v>25</v>
      </c>
      <c r="C936" t="s">
        <v>26</v>
      </c>
      <c r="D936" t="s">
        <v>27</v>
      </c>
      <c r="E936" t="s">
        <v>21</v>
      </c>
      <c r="F936" t="s">
        <v>32</v>
      </c>
      <c r="G936" s="15">
        <v>44.01</v>
      </c>
      <c r="H936">
        <v>8</v>
      </c>
      <c r="I936">
        <v>17.603999999999999</v>
      </c>
      <c r="J936">
        <v>369.68400000000003</v>
      </c>
      <c r="K936" s="1">
        <v>43527</v>
      </c>
      <c r="L936" s="2">
        <v>0.73333333333333339</v>
      </c>
      <c r="M936" t="s">
        <v>29</v>
      </c>
      <c r="N936">
        <v>352.08</v>
      </c>
      <c r="O936">
        <v>4.7619047620000003</v>
      </c>
      <c r="P936" s="12">
        <v>17.603999999999999</v>
      </c>
    </row>
    <row r="937" spans="1:16" x14ac:dyDescent="0.35">
      <c r="A937" t="s">
        <v>820</v>
      </c>
      <c r="B937" t="s">
        <v>25</v>
      </c>
      <c r="C937" t="s">
        <v>26</v>
      </c>
      <c r="D937" t="s">
        <v>20</v>
      </c>
      <c r="E937" t="s">
        <v>21</v>
      </c>
      <c r="F937" t="s">
        <v>22</v>
      </c>
      <c r="G937" s="15">
        <v>10.16</v>
      </c>
      <c r="H937">
        <v>5</v>
      </c>
      <c r="I937">
        <v>2.54</v>
      </c>
      <c r="J937">
        <v>53.34</v>
      </c>
      <c r="K937" s="1">
        <v>43520</v>
      </c>
      <c r="L937" s="2">
        <v>0.54722222222222217</v>
      </c>
      <c r="M937" t="s">
        <v>23</v>
      </c>
      <c r="N937">
        <v>50.8</v>
      </c>
      <c r="O937">
        <v>4.7619047620000003</v>
      </c>
      <c r="P937" s="12">
        <v>2.54</v>
      </c>
    </row>
    <row r="938" spans="1:16" x14ac:dyDescent="0.35">
      <c r="A938" t="s">
        <v>822</v>
      </c>
      <c r="B938" t="s">
        <v>25</v>
      </c>
      <c r="C938" t="s">
        <v>26</v>
      </c>
      <c r="D938" t="s">
        <v>27</v>
      </c>
      <c r="E938" t="s">
        <v>31</v>
      </c>
      <c r="F938" t="s">
        <v>28</v>
      </c>
      <c r="G938" s="15">
        <v>71.89</v>
      </c>
      <c r="H938">
        <v>8</v>
      </c>
      <c r="I938">
        <v>28.756</v>
      </c>
      <c r="J938">
        <v>603.87599999999998</v>
      </c>
      <c r="K938" s="1">
        <v>43515</v>
      </c>
      <c r="L938" s="2">
        <v>0.48125000000000001</v>
      </c>
      <c r="M938" t="s">
        <v>23</v>
      </c>
      <c r="N938">
        <v>575.12</v>
      </c>
      <c r="O938">
        <v>4.7619047620000003</v>
      </c>
      <c r="P938" s="12">
        <v>28.756</v>
      </c>
    </row>
    <row r="939" spans="1:16" x14ac:dyDescent="0.35">
      <c r="A939" t="s">
        <v>823</v>
      </c>
      <c r="B939" t="s">
        <v>25</v>
      </c>
      <c r="C939" t="s">
        <v>26</v>
      </c>
      <c r="D939" t="s">
        <v>27</v>
      </c>
      <c r="E939" t="s">
        <v>21</v>
      </c>
      <c r="F939" t="s">
        <v>22</v>
      </c>
      <c r="G939" s="15">
        <v>10.99</v>
      </c>
      <c r="H939">
        <v>5</v>
      </c>
      <c r="I939">
        <v>2.7475000000000001</v>
      </c>
      <c r="J939">
        <v>57.697499999999998</v>
      </c>
      <c r="K939" s="1">
        <v>43488</v>
      </c>
      <c r="L939" s="2">
        <v>0.4291666666666667</v>
      </c>
      <c r="M939" t="s">
        <v>33</v>
      </c>
      <c r="N939">
        <v>54.95</v>
      </c>
      <c r="O939">
        <v>4.7619047620000003</v>
      </c>
      <c r="P939" s="12">
        <v>2.7475000000000001</v>
      </c>
    </row>
    <row r="940" spans="1:16" x14ac:dyDescent="0.35">
      <c r="A940" t="s">
        <v>824</v>
      </c>
      <c r="B940" t="s">
        <v>25</v>
      </c>
      <c r="C940" t="s">
        <v>26</v>
      </c>
      <c r="D940" t="s">
        <v>20</v>
      </c>
      <c r="E940" t="s">
        <v>31</v>
      </c>
      <c r="F940" t="s">
        <v>22</v>
      </c>
      <c r="G940" s="15">
        <v>60.47</v>
      </c>
      <c r="H940">
        <v>3</v>
      </c>
      <c r="I940">
        <v>9.0704999999999991</v>
      </c>
      <c r="J940">
        <v>190.48050000000001</v>
      </c>
      <c r="K940" s="1">
        <v>43479</v>
      </c>
      <c r="L940" s="2">
        <v>0.4548611111111111</v>
      </c>
      <c r="M940" t="s">
        <v>33</v>
      </c>
      <c r="N940">
        <v>181.41</v>
      </c>
      <c r="O940">
        <v>4.7619047620000003</v>
      </c>
      <c r="P940" s="12">
        <v>9.0704999999999991</v>
      </c>
    </row>
    <row r="941" spans="1:16" x14ac:dyDescent="0.35">
      <c r="A941" t="s">
        <v>827</v>
      </c>
      <c r="B941" t="s">
        <v>25</v>
      </c>
      <c r="C941" t="s">
        <v>26</v>
      </c>
      <c r="D941" t="s">
        <v>20</v>
      </c>
      <c r="E941" t="s">
        <v>31</v>
      </c>
      <c r="F941" t="s">
        <v>22</v>
      </c>
      <c r="G941" s="15">
        <v>68.55</v>
      </c>
      <c r="H941">
        <v>4</v>
      </c>
      <c r="I941">
        <v>13.71</v>
      </c>
      <c r="J941">
        <v>287.91000000000003</v>
      </c>
      <c r="K941" s="1">
        <v>43511</v>
      </c>
      <c r="L941" s="2">
        <v>0.84791666666666676</v>
      </c>
      <c r="M941" t="s">
        <v>33</v>
      </c>
      <c r="N941">
        <v>274.2</v>
      </c>
      <c r="O941">
        <v>4.7619047620000003</v>
      </c>
      <c r="P941" s="12">
        <v>13.71</v>
      </c>
    </row>
    <row r="942" spans="1:16" x14ac:dyDescent="0.35">
      <c r="A942" t="s">
        <v>832</v>
      </c>
      <c r="B942" t="s">
        <v>25</v>
      </c>
      <c r="C942" t="s">
        <v>26</v>
      </c>
      <c r="D942" t="s">
        <v>20</v>
      </c>
      <c r="E942" t="s">
        <v>21</v>
      </c>
      <c r="F942" t="s">
        <v>32</v>
      </c>
      <c r="G942" s="15">
        <v>60.87</v>
      </c>
      <c r="H942">
        <v>1</v>
      </c>
      <c r="I942">
        <v>3.0434999999999999</v>
      </c>
      <c r="J942">
        <v>63.913499999999999</v>
      </c>
      <c r="K942" s="1">
        <v>43489</v>
      </c>
      <c r="L942" s="2">
        <v>0.55833333333333335</v>
      </c>
      <c r="M942" t="s">
        <v>29</v>
      </c>
      <c r="N942">
        <v>60.87</v>
      </c>
      <c r="O942">
        <v>4.7619047620000003</v>
      </c>
      <c r="P942" s="12">
        <v>3.0434999999999999</v>
      </c>
    </row>
    <row r="943" spans="1:16" x14ac:dyDescent="0.35">
      <c r="A943" t="s">
        <v>835</v>
      </c>
      <c r="B943" t="s">
        <v>25</v>
      </c>
      <c r="C943" t="s">
        <v>26</v>
      </c>
      <c r="D943" t="s">
        <v>20</v>
      </c>
      <c r="E943" t="s">
        <v>31</v>
      </c>
      <c r="F943" t="s">
        <v>32</v>
      </c>
      <c r="G943" s="15">
        <v>86.69</v>
      </c>
      <c r="H943">
        <v>5</v>
      </c>
      <c r="I943">
        <v>21.672499999999999</v>
      </c>
      <c r="J943">
        <v>455.1225</v>
      </c>
      <c r="K943" s="1">
        <v>43507</v>
      </c>
      <c r="L943" s="2">
        <v>0.77638888888888891</v>
      </c>
      <c r="M943" t="s">
        <v>23</v>
      </c>
      <c r="N943">
        <v>433.45</v>
      </c>
      <c r="O943">
        <v>4.7619047620000003</v>
      </c>
      <c r="P943" s="12">
        <v>21.672499999999999</v>
      </c>
    </row>
    <row r="944" spans="1:16" x14ac:dyDescent="0.35">
      <c r="A944" t="s">
        <v>837</v>
      </c>
      <c r="B944" t="s">
        <v>25</v>
      </c>
      <c r="C944" t="s">
        <v>26</v>
      </c>
      <c r="D944" t="s">
        <v>20</v>
      </c>
      <c r="E944" t="s">
        <v>21</v>
      </c>
      <c r="F944" t="s">
        <v>28</v>
      </c>
      <c r="G944" s="15">
        <v>30.2</v>
      </c>
      <c r="H944">
        <v>8</v>
      </c>
      <c r="I944">
        <v>12.08</v>
      </c>
      <c r="J944">
        <v>253.68</v>
      </c>
      <c r="K944" s="1">
        <v>43527</v>
      </c>
      <c r="L944" s="2">
        <v>0.8125</v>
      </c>
      <c r="M944" t="s">
        <v>23</v>
      </c>
      <c r="N944">
        <v>241.6</v>
      </c>
      <c r="O944">
        <v>4.7619047620000003</v>
      </c>
      <c r="P944" s="12">
        <v>12.08</v>
      </c>
    </row>
    <row r="945" spans="1:16" x14ac:dyDescent="0.35">
      <c r="A945" t="s">
        <v>838</v>
      </c>
      <c r="B945" t="s">
        <v>25</v>
      </c>
      <c r="C945" t="s">
        <v>26</v>
      </c>
      <c r="D945" t="s">
        <v>20</v>
      </c>
      <c r="E945" t="s">
        <v>31</v>
      </c>
      <c r="F945" t="s">
        <v>46</v>
      </c>
      <c r="G945" s="15">
        <v>67.39</v>
      </c>
      <c r="H945">
        <v>7</v>
      </c>
      <c r="I945">
        <v>23.586500000000001</v>
      </c>
      <c r="J945">
        <v>495.31650000000002</v>
      </c>
      <c r="K945" s="1">
        <v>43547</v>
      </c>
      <c r="L945" s="2">
        <v>0.55763888888888891</v>
      </c>
      <c r="M945" t="s">
        <v>23</v>
      </c>
      <c r="N945">
        <v>471.73</v>
      </c>
      <c r="O945">
        <v>4.7619047620000003</v>
      </c>
      <c r="P945" s="12">
        <v>23.586500000000001</v>
      </c>
    </row>
    <row r="946" spans="1:16" x14ac:dyDescent="0.35">
      <c r="A946" t="s">
        <v>845</v>
      </c>
      <c r="B946" t="s">
        <v>25</v>
      </c>
      <c r="C946" t="s">
        <v>26</v>
      </c>
      <c r="D946" t="s">
        <v>27</v>
      </c>
      <c r="E946" t="s">
        <v>21</v>
      </c>
      <c r="F946" t="s">
        <v>46</v>
      </c>
      <c r="G946" s="15">
        <v>62.18</v>
      </c>
      <c r="H946">
        <v>10</v>
      </c>
      <c r="I946">
        <v>31.09</v>
      </c>
      <c r="J946">
        <v>652.89</v>
      </c>
      <c r="K946" s="1">
        <v>43496</v>
      </c>
      <c r="L946" s="2">
        <v>0.43958333333333338</v>
      </c>
      <c r="M946" t="s">
        <v>23</v>
      </c>
      <c r="N946">
        <v>621.79999999999995</v>
      </c>
      <c r="O946">
        <v>4.7619047620000003</v>
      </c>
      <c r="P946" s="12">
        <v>31.09</v>
      </c>
    </row>
    <row r="947" spans="1:16" x14ac:dyDescent="0.35">
      <c r="A947" t="s">
        <v>848</v>
      </c>
      <c r="B947" t="s">
        <v>25</v>
      </c>
      <c r="C947" t="s">
        <v>26</v>
      </c>
      <c r="D947" t="s">
        <v>20</v>
      </c>
      <c r="E947" t="s">
        <v>21</v>
      </c>
      <c r="F947" t="s">
        <v>36</v>
      </c>
      <c r="G947" s="15">
        <v>64.97</v>
      </c>
      <c r="H947">
        <v>5</v>
      </c>
      <c r="I947">
        <v>16.2425</v>
      </c>
      <c r="J947">
        <v>341.09249999999997</v>
      </c>
      <c r="K947" s="1">
        <v>43504</v>
      </c>
      <c r="L947" s="2">
        <v>0.53611111111111109</v>
      </c>
      <c r="M947" t="s">
        <v>33</v>
      </c>
      <c r="N947">
        <v>324.85000000000002</v>
      </c>
      <c r="O947">
        <v>4.7619047620000003</v>
      </c>
      <c r="P947" s="12">
        <v>16.2425</v>
      </c>
    </row>
    <row r="948" spans="1:16" x14ac:dyDescent="0.35">
      <c r="A948" t="s">
        <v>852</v>
      </c>
      <c r="B948" t="s">
        <v>25</v>
      </c>
      <c r="C948" t="s">
        <v>26</v>
      </c>
      <c r="D948" t="s">
        <v>27</v>
      </c>
      <c r="E948" t="s">
        <v>21</v>
      </c>
      <c r="F948" t="s">
        <v>46</v>
      </c>
      <c r="G948" s="15">
        <v>45.44</v>
      </c>
      <c r="H948">
        <v>7</v>
      </c>
      <c r="I948">
        <v>15.904</v>
      </c>
      <c r="J948">
        <v>333.98399999999998</v>
      </c>
      <c r="K948" s="1">
        <v>43488</v>
      </c>
      <c r="L948" s="2">
        <v>0.46875</v>
      </c>
      <c r="M948" t="s">
        <v>29</v>
      </c>
      <c r="N948">
        <v>318.08</v>
      </c>
      <c r="O948">
        <v>4.7619047620000003</v>
      </c>
      <c r="P948" s="12">
        <v>15.904</v>
      </c>
    </row>
    <row r="949" spans="1:16" x14ac:dyDescent="0.35">
      <c r="A949" t="s">
        <v>858</v>
      </c>
      <c r="B949" t="s">
        <v>25</v>
      </c>
      <c r="C949" t="s">
        <v>26</v>
      </c>
      <c r="D949" t="s">
        <v>20</v>
      </c>
      <c r="E949" t="s">
        <v>31</v>
      </c>
      <c r="F949" t="s">
        <v>36</v>
      </c>
      <c r="G949" s="15">
        <v>10.17</v>
      </c>
      <c r="H949">
        <v>1</v>
      </c>
      <c r="I949">
        <v>0.50849999999999995</v>
      </c>
      <c r="J949">
        <v>10.6785</v>
      </c>
      <c r="K949" s="1">
        <v>43503</v>
      </c>
      <c r="L949" s="2">
        <v>0.59375</v>
      </c>
      <c r="M949" t="s">
        <v>29</v>
      </c>
      <c r="N949">
        <v>10.17</v>
      </c>
      <c r="O949">
        <v>4.7619047620000003</v>
      </c>
      <c r="P949" s="12">
        <v>0.50849999999999995</v>
      </c>
    </row>
    <row r="950" spans="1:16" x14ac:dyDescent="0.35">
      <c r="A950" t="s">
        <v>864</v>
      </c>
      <c r="B950" t="s">
        <v>25</v>
      </c>
      <c r="C950" t="s">
        <v>26</v>
      </c>
      <c r="D950" t="s">
        <v>27</v>
      </c>
      <c r="E950" t="s">
        <v>31</v>
      </c>
      <c r="F950" t="s">
        <v>28</v>
      </c>
      <c r="G950" s="15">
        <v>64.95</v>
      </c>
      <c r="H950">
        <v>10</v>
      </c>
      <c r="I950">
        <v>32.475000000000001</v>
      </c>
      <c r="J950">
        <v>681.97500000000002</v>
      </c>
      <c r="K950" s="1">
        <v>43548</v>
      </c>
      <c r="L950" s="2">
        <v>0.76874999999999993</v>
      </c>
      <c r="M950" t="s">
        <v>29</v>
      </c>
      <c r="N950">
        <v>649.5</v>
      </c>
      <c r="O950">
        <v>4.7619047620000003</v>
      </c>
      <c r="P950" s="12">
        <v>32.475000000000001</v>
      </c>
    </row>
    <row r="951" spans="1:16" x14ac:dyDescent="0.35">
      <c r="A951" t="s">
        <v>874</v>
      </c>
      <c r="B951" t="s">
        <v>25</v>
      </c>
      <c r="C951" t="s">
        <v>26</v>
      </c>
      <c r="D951" t="s">
        <v>27</v>
      </c>
      <c r="E951" t="s">
        <v>31</v>
      </c>
      <c r="F951" t="s">
        <v>28</v>
      </c>
      <c r="G951" s="15">
        <v>55.87</v>
      </c>
      <c r="H951">
        <v>10</v>
      </c>
      <c r="I951">
        <v>27.934999999999999</v>
      </c>
      <c r="J951">
        <v>586.63499999999999</v>
      </c>
      <c r="K951" s="1">
        <v>43480</v>
      </c>
      <c r="L951" s="2">
        <v>0.62569444444444444</v>
      </c>
      <c r="M951" t="s">
        <v>29</v>
      </c>
      <c r="N951">
        <v>558.70000000000005</v>
      </c>
      <c r="O951">
        <v>4.7619047620000003</v>
      </c>
      <c r="P951" s="12">
        <v>27.934999999999999</v>
      </c>
    </row>
    <row r="952" spans="1:16" x14ac:dyDescent="0.35">
      <c r="A952" t="s">
        <v>875</v>
      </c>
      <c r="B952" t="s">
        <v>25</v>
      </c>
      <c r="C952" t="s">
        <v>26</v>
      </c>
      <c r="D952" t="s">
        <v>20</v>
      </c>
      <c r="E952" t="s">
        <v>21</v>
      </c>
      <c r="F952" t="s">
        <v>36</v>
      </c>
      <c r="G952" s="15">
        <v>29.22</v>
      </c>
      <c r="H952">
        <v>6</v>
      </c>
      <c r="I952">
        <v>8.766</v>
      </c>
      <c r="J952">
        <v>184.08600000000001</v>
      </c>
      <c r="K952" s="1">
        <v>43466</v>
      </c>
      <c r="L952" s="2">
        <v>0.4861111111111111</v>
      </c>
      <c r="M952" t="s">
        <v>23</v>
      </c>
      <c r="N952">
        <v>175.32</v>
      </c>
      <c r="O952">
        <v>4.7619047620000003</v>
      </c>
      <c r="P952" s="12">
        <v>8.766</v>
      </c>
    </row>
    <row r="953" spans="1:16" x14ac:dyDescent="0.35">
      <c r="A953" t="s">
        <v>879</v>
      </c>
      <c r="B953" t="s">
        <v>25</v>
      </c>
      <c r="C953" t="s">
        <v>26</v>
      </c>
      <c r="D953" t="s">
        <v>20</v>
      </c>
      <c r="E953" t="s">
        <v>21</v>
      </c>
      <c r="F953" t="s">
        <v>44</v>
      </c>
      <c r="G953" s="15">
        <v>14.87</v>
      </c>
      <c r="H953">
        <v>2</v>
      </c>
      <c r="I953">
        <v>1.4870000000000001</v>
      </c>
      <c r="J953">
        <v>31.227</v>
      </c>
      <c r="K953" s="1">
        <v>43509</v>
      </c>
      <c r="L953" s="2">
        <v>0.76041666666666663</v>
      </c>
      <c r="M953" t="s">
        <v>33</v>
      </c>
      <c r="N953">
        <v>29.74</v>
      </c>
      <c r="O953">
        <v>4.7619047620000003</v>
      </c>
      <c r="P953" s="12">
        <v>1.4870000000000001</v>
      </c>
    </row>
    <row r="954" spans="1:16" x14ac:dyDescent="0.35">
      <c r="A954" t="s">
        <v>883</v>
      </c>
      <c r="B954" t="s">
        <v>25</v>
      </c>
      <c r="C954" t="s">
        <v>26</v>
      </c>
      <c r="D954" t="s">
        <v>27</v>
      </c>
      <c r="E954" t="s">
        <v>21</v>
      </c>
      <c r="F954" t="s">
        <v>36</v>
      </c>
      <c r="G954" s="15">
        <v>22.38</v>
      </c>
      <c r="H954">
        <v>1</v>
      </c>
      <c r="I954">
        <v>1.119</v>
      </c>
      <c r="J954">
        <v>23.498999999999999</v>
      </c>
      <c r="K954" s="1">
        <v>43495</v>
      </c>
      <c r="L954" s="2">
        <v>0.71388888888888891</v>
      </c>
      <c r="M954" t="s">
        <v>33</v>
      </c>
      <c r="N954">
        <v>22.38</v>
      </c>
      <c r="O954">
        <v>4.7619047620000003</v>
      </c>
      <c r="P954" s="12">
        <v>1.119</v>
      </c>
    </row>
    <row r="955" spans="1:16" x14ac:dyDescent="0.35">
      <c r="A955" t="s">
        <v>884</v>
      </c>
      <c r="B955" t="s">
        <v>25</v>
      </c>
      <c r="C955" t="s">
        <v>26</v>
      </c>
      <c r="D955" t="s">
        <v>20</v>
      </c>
      <c r="E955" t="s">
        <v>21</v>
      </c>
      <c r="F955" t="s">
        <v>44</v>
      </c>
      <c r="G955" s="15">
        <v>72.88</v>
      </c>
      <c r="H955">
        <v>9</v>
      </c>
      <c r="I955">
        <v>32.795999999999999</v>
      </c>
      <c r="J955">
        <v>688.71600000000001</v>
      </c>
      <c r="K955" s="1">
        <v>43473</v>
      </c>
      <c r="L955" s="2">
        <v>0.81805555555555554</v>
      </c>
      <c r="M955" t="s">
        <v>29</v>
      </c>
      <c r="N955">
        <v>655.92</v>
      </c>
      <c r="O955">
        <v>4.7619047620000003</v>
      </c>
      <c r="P955" s="12">
        <v>32.795999999999999</v>
      </c>
    </row>
    <row r="956" spans="1:16" x14ac:dyDescent="0.35">
      <c r="A956" t="s">
        <v>888</v>
      </c>
      <c r="B956" t="s">
        <v>25</v>
      </c>
      <c r="C956" t="s">
        <v>26</v>
      </c>
      <c r="D956" t="s">
        <v>27</v>
      </c>
      <c r="E956" t="s">
        <v>31</v>
      </c>
      <c r="F956" t="s">
        <v>22</v>
      </c>
      <c r="G956" s="15">
        <v>53.19</v>
      </c>
      <c r="H956">
        <v>7</v>
      </c>
      <c r="I956">
        <v>18.616499999999998</v>
      </c>
      <c r="J956">
        <v>390.94650000000001</v>
      </c>
      <c r="K956" s="1">
        <v>43479</v>
      </c>
      <c r="L956" s="2">
        <v>0.65416666666666667</v>
      </c>
      <c r="M956" t="s">
        <v>23</v>
      </c>
      <c r="N956">
        <v>372.33</v>
      </c>
      <c r="O956">
        <v>4.7619047620000003</v>
      </c>
      <c r="P956" s="12">
        <v>18.616499999999998</v>
      </c>
    </row>
    <row r="957" spans="1:16" x14ac:dyDescent="0.35">
      <c r="A957" t="s">
        <v>896</v>
      </c>
      <c r="B957" t="s">
        <v>25</v>
      </c>
      <c r="C957" t="s">
        <v>26</v>
      </c>
      <c r="D957" t="s">
        <v>20</v>
      </c>
      <c r="E957" t="s">
        <v>21</v>
      </c>
      <c r="F957" t="s">
        <v>32</v>
      </c>
      <c r="G957" s="15">
        <v>86.27</v>
      </c>
      <c r="H957">
        <v>1</v>
      </c>
      <c r="I957">
        <v>4.3135000000000003</v>
      </c>
      <c r="J957">
        <v>90.583500000000001</v>
      </c>
      <c r="K957" s="1">
        <v>43516</v>
      </c>
      <c r="L957" s="2">
        <v>0.55833333333333335</v>
      </c>
      <c r="M957" t="s">
        <v>23</v>
      </c>
      <c r="N957">
        <v>86.27</v>
      </c>
      <c r="O957">
        <v>4.7619047620000003</v>
      </c>
      <c r="P957" s="12">
        <v>4.3135000000000003</v>
      </c>
    </row>
    <row r="958" spans="1:16" x14ac:dyDescent="0.35">
      <c r="A958" t="s">
        <v>901</v>
      </c>
      <c r="B958" t="s">
        <v>25</v>
      </c>
      <c r="C958" t="s">
        <v>26</v>
      </c>
      <c r="D958" t="s">
        <v>20</v>
      </c>
      <c r="E958" t="s">
        <v>31</v>
      </c>
      <c r="F958" t="s">
        <v>22</v>
      </c>
      <c r="G958" s="15">
        <v>33.81</v>
      </c>
      <c r="H958">
        <v>3</v>
      </c>
      <c r="I958">
        <v>5.0715000000000003</v>
      </c>
      <c r="J958">
        <v>106.50149999999999</v>
      </c>
      <c r="K958" s="1">
        <v>43491</v>
      </c>
      <c r="L958" s="2">
        <v>0.63263888888888886</v>
      </c>
      <c r="M958" t="s">
        <v>23</v>
      </c>
      <c r="N958">
        <v>101.43</v>
      </c>
      <c r="O958">
        <v>4.7619047620000003</v>
      </c>
      <c r="P958" s="12">
        <v>5.0715000000000003</v>
      </c>
    </row>
    <row r="959" spans="1:16" x14ac:dyDescent="0.35">
      <c r="A959" t="s">
        <v>903</v>
      </c>
      <c r="B959" t="s">
        <v>25</v>
      </c>
      <c r="C959" t="s">
        <v>26</v>
      </c>
      <c r="D959" t="s">
        <v>20</v>
      </c>
      <c r="E959" t="s">
        <v>21</v>
      </c>
      <c r="F959" t="s">
        <v>22</v>
      </c>
      <c r="G959" s="15">
        <v>62.82</v>
      </c>
      <c r="H959">
        <v>2</v>
      </c>
      <c r="I959">
        <v>6.282</v>
      </c>
      <c r="J959">
        <v>131.922</v>
      </c>
      <c r="K959" s="1">
        <v>43482</v>
      </c>
      <c r="L959" s="2">
        <v>0.52500000000000002</v>
      </c>
      <c r="M959" t="s">
        <v>23</v>
      </c>
      <c r="N959">
        <v>125.64</v>
      </c>
      <c r="O959">
        <v>4.7619047620000003</v>
      </c>
      <c r="P959" s="12">
        <v>6.282</v>
      </c>
    </row>
    <row r="960" spans="1:16" x14ac:dyDescent="0.35">
      <c r="A960" t="s">
        <v>904</v>
      </c>
      <c r="B960" t="s">
        <v>25</v>
      </c>
      <c r="C960" t="s">
        <v>26</v>
      </c>
      <c r="D960" t="s">
        <v>20</v>
      </c>
      <c r="E960" t="s">
        <v>31</v>
      </c>
      <c r="F960" t="s">
        <v>44</v>
      </c>
      <c r="G960" s="15">
        <v>24.31</v>
      </c>
      <c r="H960">
        <v>3</v>
      </c>
      <c r="I960">
        <v>3.6465000000000001</v>
      </c>
      <c r="J960">
        <v>76.576499999999996</v>
      </c>
      <c r="K960" s="1">
        <v>43473</v>
      </c>
      <c r="L960" s="2">
        <v>0.79791666666666661</v>
      </c>
      <c r="M960" t="s">
        <v>33</v>
      </c>
      <c r="N960">
        <v>72.930000000000007</v>
      </c>
      <c r="O960">
        <v>4.7619047620000003</v>
      </c>
      <c r="P960" s="12">
        <v>3.6465000000000001</v>
      </c>
    </row>
    <row r="961" spans="1:16" x14ac:dyDescent="0.35">
      <c r="A961" t="s">
        <v>907</v>
      </c>
      <c r="B961" t="s">
        <v>25</v>
      </c>
      <c r="C961" t="s">
        <v>26</v>
      </c>
      <c r="D961" t="s">
        <v>27</v>
      </c>
      <c r="E961" t="s">
        <v>31</v>
      </c>
      <c r="F961" t="s">
        <v>46</v>
      </c>
      <c r="G961" s="15">
        <v>56.5</v>
      </c>
      <c r="H961">
        <v>1</v>
      </c>
      <c r="I961">
        <v>2.8250000000000002</v>
      </c>
      <c r="J961">
        <v>59.325000000000003</v>
      </c>
      <c r="K961" s="1">
        <v>43537</v>
      </c>
      <c r="L961" s="2">
        <v>0.65625</v>
      </c>
      <c r="M961" t="s">
        <v>23</v>
      </c>
      <c r="N961">
        <v>56.5</v>
      </c>
      <c r="O961">
        <v>4.7619047620000003</v>
      </c>
      <c r="P961" s="12">
        <v>2.8250000000000002</v>
      </c>
    </row>
    <row r="962" spans="1:16" x14ac:dyDescent="0.35">
      <c r="A962" t="s">
        <v>911</v>
      </c>
      <c r="B962" t="s">
        <v>25</v>
      </c>
      <c r="C962" t="s">
        <v>26</v>
      </c>
      <c r="D962" t="s">
        <v>27</v>
      </c>
      <c r="E962" t="s">
        <v>31</v>
      </c>
      <c r="F962" t="s">
        <v>32</v>
      </c>
      <c r="G962" s="15">
        <v>65.260000000000005</v>
      </c>
      <c r="H962">
        <v>8</v>
      </c>
      <c r="I962">
        <v>26.103999999999999</v>
      </c>
      <c r="J962">
        <v>548.18399999999997</v>
      </c>
      <c r="K962" s="1">
        <v>43539</v>
      </c>
      <c r="L962" s="2">
        <v>0.58611111111111114</v>
      </c>
      <c r="M962" t="s">
        <v>23</v>
      </c>
      <c r="N962">
        <v>522.08000000000004</v>
      </c>
      <c r="O962">
        <v>4.7619047620000003</v>
      </c>
      <c r="P962" s="12">
        <v>26.103999999999999</v>
      </c>
    </row>
    <row r="963" spans="1:16" x14ac:dyDescent="0.35">
      <c r="A963" t="s">
        <v>912</v>
      </c>
      <c r="B963" t="s">
        <v>25</v>
      </c>
      <c r="C963" t="s">
        <v>26</v>
      </c>
      <c r="D963" t="s">
        <v>20</v>
      </c>
      <c r="E963" t="s">
        <v>31</v>
      </c>
      <c r="F963" t="s">
        <v>46</v>
      </c>
      <c r="G963" s="15">
        <v>52.35</v>
      </c>
      <c r="H963">
        <v>1</v>
      </c>
      <c r="I963">
        <v>2.6175000000000002</v>
      </c>
      <c r="J963">
        <v>54.967500000000001</v>
      </c>
      <c r="K963" s="1">
        <v>43508</v>
      </c>
      <c r="L963" s="2">
        <v>0.74236111111111114</v>
      </c>
      <c r="M963" t="s">
        <v>29</v>
      </c>
      <c r="N963">
        <v>52.35</v>
      </c>
      <c r="O963">
        <v>4.7619047620000003</v>
      </c>
      <c r="P963" s="12">
        <v>2.6175000000000002</v>
      </c>
    </row>
    <row r="964" spans="1:16" x14ac:dyDescent="0.35">
      <c r="A964" t="s">
        <v>917</v>
      </c>
      <c r="B964" t="s">
        <v>25</v>
      </c>
      <c r="C964" t="s">
        <v>26</v>
      </c>
      <c r="D964" t="s">
        <v>20</v>
      </c>
      <c r="E964" t="s">
        <v>21</v>
      </c>
      <c r="F964" t="s">
        <v>46</v>
      </c>
      <c r="G964" s="15">
        <v>10.18</v>
      </c>
      <c r="H964">
        <v>8</v>
      </c>
      <c r="I964">
        <v>4.0720000000000001</v>
      </c>
      <c r="J964">
        <v>85.512</v>
      </c>
      <c r="K964" s="1">
        <v>43554</v>
      </c>
      <c r="L964" s="2">
        <v>0.53541666666666665</v>
      </c>
      <c r="M964" t="s">
        <v>33</v>
      </c>
      <c r="N964">
        <v>81.44</v>
      </c>
      <c r="O964">
        <v>4.7619047620000003</v>
      </c>
      <c r="P964" s="12">
        <v>4.0720000000000001</v>
      </c>
    </row>
    <row r="965" spans="1:16" x14ac:dyDescent="0.35">
      <c r="A965" t="s">
        <v>924</v>
      </c>
      <c r="B965" t="s">
        <v>25</v>
      </c>
      <c r="C965" t="s">
        <v>26</v>
      </c>
      <c r="D965" t="s">
        <v>27</v>
      </c>
      <c r="E965" t="s">
        <v>21</v>
      </c>
      <c r="F965" t="s">
        <v>46</v>
      </c>
      <c r="G965" s="15">
        <v>12.19</v>
      </c>
      <c r="H965">
        <v>8</v>
      </c>
      <c r="I965">
        <v>4.8760000000000003</v>
      </c>
      <c r="J965">
        <v>102.396</v>
      </c>
      <c r="K965" s="1">
        <v>43537</v>
      </c>
      <c r="L965" s="2">
        <v>0.53263888888888888</v>
      </c>
      <c r="M965" t="s">
        <v>23</v>
      </c>
      <c r="N965">
        <v>97.52</v>
      </c>
      <c r="O965">
        <v>4.7619047620000003</v>
      </c>
      <c r="P965" s="12">
        <v>4.8760000000000003</v>
      </c>
    </row>
    <row r="966" spans="1:16" x14ac:dyDescent="0.35">
      <c r="A966" t="s">
        <v>926</v>
      </c>
      <c r="B966" t="s">
        <v>25</v>
      </c>
      <c r="C966" t="s">
        <v>26</v>
      </c>
      <c r="D966" t="s">
        <v>27</v>
      </c>
      <c r="E966" t="s">
        <v>21</v>
      </c>
      <c r="F966" t="s">
        <v>22</v>
      </c>
      <c r="G966" s="15">
        <v>83.66</v>
      </c>
      <c r="H966">
        <v>5</v>
      </c>
      <c r="I966">
        <v>20.914999999999999</v>
      </c>
      <c r="J966">
        <v>439.21499999999997</v>
      </c>
      <c r="K966" s="1">
        <v>43517</v>
      </c>
      <c r="L966" s="2">
        <v>0.43472222222222223</v>
      </c>
      <c r="M966" t="s">
        <v>29</v>
      </c>
      <c r="N966">
        <v>418.3</v>
      </c>
      <c r="O966">
        <v>4.7619047620000003</v>
      </c>
      <c r="P966" s="12">
        <v>20.914999999999999</v>
      </c>
    </row>
    <row r="967" spans="1:16" x14ac:dyDescent="0.35">
      <c r="A967" t="s">
        <v>928</v>
      </c>
      <c r="B967" t="s">
        <v>25</v>
      </c>
      <c r="C967" t="s">
        <v>26</v>
      </c>
      <c r="D967" t="s">
        <v>20</v>
      </c>
      <c r="E967" t="s">
        <v>21</v>
      </c>
      <c r="F967" t="s">
        <v>46</v>
      </c>
      <c r="G967" s="15">
        <v>92.49</v>
      </c>
      <c r="H967">
        <v>5</v>
      </c>
      <c r="I967">
        <v>23.122499999999999</v>
      </c>
      <c r="J967">
        <v>485.57249999999999</v>
      </c>
      <c r="K967" s="1">
        <v>43526</v>
      </c>
      <c r="L967" s="2">
        <v>0.69097222222222221</v>
      </c>
      <c r="M967" t="s">
        <v>33</v>
      </c>
      <c r="N967">
        <v>462.45</v>
      </c>
      <c r="O967">
        <v>4.7619047620000003</v>
      </c>
      <c r="P967" s="12">
        <v>23.122499999999999</v>
      </c>
    </row>
    <row r="968" spans="1:16" x14ac:dyDescent="0.35">
      <c r="A968" t="s">
        <v>932</v>
      </c>
      <c r="B968" t="s">
        <v>25</v>
      </c>
      <c r="C968" t="s">
        <v>26</v>
      </c>
      <c r="D968" t="s">
        <v>27</v>
      </c>
      <c r="E968" t="s">
        <v>31</v>
      </c>
      <c r="F968" t="s">
        <v>46</v>
      </c>
      <c r="G968" s="15">
        <v>60.74</v>
      </c>
      <c r="H968">
        <v>7</v>
      </c>
      <c r="I968">
        <v>21.259</v>
      </c>
      <c r="J968">
        <v>446.43900000000002</v>
      </c>
      <c r="K968" s="1">
        <v>43483</v>
      </c>
      <c r="L968" s="2">
        <v>0.68263888888888891</v>
      </c>
      <c r="M968" t="s">
        <v>23</v>
      </c>
      <c r="N968">
        <v>425.18</v>
      </c>
      <c r="O968">
        <v>4.7619047620000003</v>
      </c>
      <c r="P968" s="12">
        <v>21.259</v>
      </c>
    </row>
    <row r="969" spans="1:16" x14ac:dyDescent="0.35">
      <c r="A969" t="s">
        <v>933</v>
      </c>
      <c r="B969" t="s">
        <v>25</v>
      </c>
      <c r="C969" t="s">
        <v>26</v>
      </c>
      <c r="D969" t="s">
        <v>20</v>
      </c>
      <c r="E969" t="s">
        <v>21</v>
      </c>
      <c r="F969" t="s">
        <v>44</v>
      </c>
      <c r="G969" s="15">
        <v>47.27</v>
      </c>
      <c r="H969">
        <v>6</v>
      </c>
      <c r="I969">
        <v>14.180999999999999</v>
      </c>
      <c r="J969">
        <v>297.80099999999999</v>
      </c>
      <c r="K969" s="1">
        <v>43501</v>
      </c>
      <c r="L969" s="2">
        <v>0.4284722222222222</v>
      </c>
      <c r="M969" t="s">
        <v>29</v>
      </c>
      <c r="N969">
        <v>283.62</v>
      </c>
      <c r="O969">
        <v>4.7619047620000003</v>
      </c>
      <c r="P969" s="12">
        <v>14.180999999999999</v>
      </c>
    </row>
    <row r="970" spans="1:16" x14ac:dyDescent="0.35">
      <c r="A970" t="s">
        <v>934</v>
      </c>
      <c r="B970" t="s">
        <v>25</v>
      </c>
      <c r="C970" t="s">
        <v>26</v>
      </c>
      <c r="D970" t="s">
        <v>20</v>
      </c>
      <c r="E970" t="s">
        <v>31</v>
      </c>
      <c r="F970" t="s">
        <v>22</v>
      </c>
      <c r="G970" s="15">
        <v>85.6</v>
      </c>
      <c r="H970">
        <v>7</v>
      </c>
      <c r="I970">
        <v>29.96</v>
      </c>
      <c r="J970">
        <v>629.16</v>
      </c>
      <c r="K970" s="1">
        <v>43526</v>
      </c>
      <c r="L970" s="2">
        <v>0.57638888888888895</v>
      </c>
      <c r="M970" t="s">
        <v>29</v>
      </c>
      <c r="N970">
        <v>599.20000000000005</v>
      </c>
      <c r="O970">
        <v>4.7619047620000003</v>
      </c>
      <c r="P970" s="12">
        <v>29.96</v>
      </c>
    </row>
    <row r="971" spans="1:16" x14ac:dyDescent="0.35">
      <c r="A971" t="s">
        <v>936</v>
      </c>
      <c r="B971" t="s">
        <v>25</v>
      </c>
      <c r="C971" t="s">
        <v>26</v>
      </c>
      <c r="D971" t="s">
        <v>20</v>
      </c>
      <c r="E971" t="s">
        <v>21</v>
      </c>
      <c r="F971" t="s">
        <v>28</v>
      </c>
      <c r="G971" s="15">
        <v>44.84</v>
      </c>
      <c r="H971">
        <v>9</v>
      </c>
      <c r="I971">
        <v>20.178000000000001</v>
      </c>
      <c r="J971">
        <v>423.738</v>
      </c>
      <c r="K971" s="1">
        <v>43479</v>
      </c>
      <c r="L971" s="2">
        <v>0.58333333333333337</v>
      </c>
      <c r="M971" t="s">
        <v>33</v>
      </c>
      <c r="N971">
        <v>403.56</v>
      </c>
      <c r="O971">
        <v>4.7619047620000003</v>
      </c>
      <c r="P971" s="12">
        <v>20.178000000000001</v>
      </c>
    </row>
    <row r="972" spans="1:16" x14ac:dyDescent="0.35">
      <c r="A972" t="s">
        <v>940</v>
      </c>
      <c r="B972" t="s">
        <v>25</v>
      </c>
      <c r="C972" t="s">
        <v>26</v>
      </c>
      <c r="D972" t="s">
        <v>27</v>
      </c>
      <c r="E972" t="s">
        <v>21</v>
      </c>
      <c r="F972" t="s">
        <v>22</v>
      </c>
      <c r="G972" s="15">
        <v>58.32</v>
      </c>
      <c r="H972">
        <v>2</v>
      </c>
      <c r="I972">
        <v>5.8319999999999999</v>
      </c>
      <c r="J972">
        <v>122.47199999999999</v>
      </c>
      <c r="K972" s="1">
        <v>43510</v>
      </c>
      <c r="L972" s="2">
        <v>0.52916666666666667</v>
      </c>
      <c r="M972" t="s">
        <v>23</v>
      </c>
      <c r="N972">
        <v>116.64</v>
      </c>
      <c r="O972">
        <v>4.7619047620000003</v>
      </c>
      <c r="P972" s="12">
        <v>5.8319999999999999</v>
      </c>
    </row>
    <row r="973" spans="1:16" x14ac:dyDescent="0.35">
      <c r="A973" t="s">
        <v>941</v>
      </c>
      <c r="B973" t="s">
        <v>25</v>
      </c>
      <c r="C973" t="s">
        <v>26</v>
      </c>
      <c r="D973" t="s">
        <v>20</v>
      </c>
      <c r="E973" t="s">
        <v>21</v>
      </c>
      <c r="F973" t="s">
        <v>32</v>
      </c>
      <c r="G973" s="15">
        <v>78.38</v>
      </c>
      <c r="H973">
        <v>4</v>
      </c>
      <c r="I973">
        <v>15.676</v>
      </c>
      <c r="J973">
        <v>329.19600000000003</v>
      </c>
      <c r="K973" s="1">
        <v>43548</v>
      </c>
      <c r="L973" s="2">
        <v>0.74722222222222223</v>
      </c>
      <c r="M973" t="s">
        <v>29</v>
      </c>
      <c r="N973">
        <v>313.52</v>
      </c>
      <c r="O973">
        <v>4.7619047620000003</v>
      </c>
      <c r="P973" s="12">
        <v>15.676</v>
      </c>
    </row>
    <row r="974" spans="1:16" x14ac:dyDescent="0.35">
      <c r="A974" t="s">
        <v>942</v>
      </c>
      <c r="B974" t="s">
        <v>25</v>
      </c>
      <c r="C974" t="s">
        <v>26</v>
      </c>
      <c r="D974" t="s">
        <v>27</v>
      </c>
      <c r="E974" t="s">
        <v>31</v>
      </c>
      <c r="F974" t="s">
        <v>22</v>
      </c>
      <c r="G974" s="15">
        <v>84.61</v>
      </c>
      <c r="H974">
        <v>10</v>
      </c>
      <c r="I974">
        <v>42.305</v>
      </c>
      <c r="J974">
        <v>888.40499999999997</v>
      </c>
      <c r="K974" s="1">
        <v>43505</v>
      </c>
      <c r="L974" s="2">
        <v>0.79027777777777775</v>
      </c>
      <c r="M974" t="s">
        <v>33</v>
      </c>
      <c r="N974">
        <v>846.1</v>
      </c>
      <c r="O974">
        <v>4.7619047620000003</v>
      </c>
      <c r="P974" s="12">
        <v>42.305</v>
      </c>
    </row>
    <row r="975" spans="1:16" x14ac:dyDescent="0.35">
      <c r="A975" t="s">
        <v>947</v>
      </c>
      <c r="B975" t="s">
        <v>25</v>
      </c>
      <c r="C975" t="s">
        <v>26</v>
      </c>
      <c r="D975" t="s">
        <v>27</v>
      </c>
      <c r="E975" t="s">
        <v>21</v>
      </c>
      <c r="F975" t="s">
        <v>28</v>
      </c>
      <c r="G975" s="15">
        <v>56.13</v>
      </c>
      <c r="H975">
        <v>4</v>
      </c>
      <c r="I975">
        <v>11.226000000000001</v>
      </c>
      <c r="J975">
        <v>235.74600000000001</v>
      </c>
      <c r="K975" s="1">
        <v>43484</v>
      </c>
      <c r="L975" s="2">
        <v>0.48819444444444443</v>
      </c>
      <c r="M975" t="s">
        <v>23</v>
      </c>
      <c r="N975">
        <v>224.52</v>
      </c>
      <c r="O975">
        <v>4.7619047620000003</v>
      </c>
      <c r="P975" s="12">
        <v>11.226000000000001</v>
      </c>
    </row>
    <row r="976" spans="1:16" x14ac:dyDescent="0.35">
      <c r="A976" t="s">
        <v>951</v>
      </c>
      <c r="B976" t="s">
        <v>25</v>
      </c>
      <c r="C976" t="s">
        <v>26</v>
      </c>
      <c r="D976" t="s">
        <v>27</v>
      </c>
      <c r="E976" t="s">
        <v>21</v>
      </c>
      <c r="F976" t="s">
        <v>28</v>
      </c>
      <c r="G976" s="15">
        <v>35.49</v>
      </c>
      <c r="H976">
        <v>6</v>
      </c>
      <c r="I976">
        <v>10.647</v>
      </c>
      <c r="J976">
        <v>223.58699999999999</v>
      </c>
      <c r="K976" s="1">
        <v>43498</v>
      </c>
      <c r="L976" s="2">
        <v>0.52777777777777779</v>
      </c>
      <c r="M976" t="s">
        <v>29</v>
      </c>
      <c r="N976">
        <v>212.94</v>
      </c>
      <c r="O976">
        <v>4.7619047620000003</v>
      </c>
      <c r="P976" s="12">
        <v>10.647</v>
      </c>
    </row>
    <row r="977" spans="1:16" x14ac:dyDescent="0.35">
      <c r="A977" t="s">
        <v>952</v>
      </c>
      <c r="B977" t="s">
        <v>25</v>
      </c>
      <c r="C977" t="s">
        <v>26</v>
      </c>
      <c r="D977" t="s">
        <v>20</v>
      </c>
      <c r="E977" t="s">
        <v>31</v>
      </c>
      <c r="F977" t="s">
        <v>36</v>
      </c>
      <c r="G977" s="15">
        <v>42.85</v>
      </c>
      <c r="H977">
        <v>1</v>
      </c>
      <c r="I977">
        <v>2.1425000000000001</v>
      </c>
      <c r="J977">
        <v>44.9925</v>
      </c>
      <c r="K977" s="1">
        <v>43538</v>
      </c>
      <c r="L977" s="2">
        <v>0.65</v>
      </c>
      <c r="M977" t="s">
        <v>33</v>
      </c>
      <c r="N977">
        <v>42.85</v>
      </c>
      <c r="O977">
        <v>4.7619047620000003</v>
      </c>
      <c r="P977" s="12">
        <v>2.1425000000000001</v>
      </c>
    </row>
    <row r="978" spans="1:16" x14ac:dyDescent="0.35">
      <c r="A978" t="s">
        <v>956</v>
      </c>
      <c r="B978" t="s">
        <v>25</v>
      </c>
      <c r="C978" t="s">
        <v>26</v>
      </c>
      <c r="D978" t="s">
        <v>20</v>
      </c>
      <c r="E978" t="s">
        <v>21</v>
      </c>
      <c r="F978" t="s">
        <v>32</v>
      </c>
      <c r="G978" s="15">
        <v>35.79</v>
      </c>
      <c r="H978">
        <v>9</v>
      </c>
      <c r="I978">
        <v>16.105499999999999</v>
      </c>
      <c r="J978">
        <v>338.21550000000002</v>
      </c>
      <c r="K978" s="1">
        <v>43534</v>
      </c>
      <c r="L978" s="2">
        <v>0.62916666666666665</v>
      </c>
      <c r="M978" t="s">
        <v>33</v>
      </c>
      <c r="N978">
        <v>322.11</v>
      </c>
      <c r="O978">
        <v>4.7619047620000003</v>
      </c>
      <c r="P978" s="12">
        <v>16.105499999999999</v>
      </c>
    </row>
    <row r="979" spans="1:16" x14ac:dyDescent="0.35">
      <c r="A979" t="s">
        <v>958</v>
      </c>
      <c r="B979" t="s">
        <v>25</v>
      </c>
      <c r="C979" t="s">
        <v>26</v>
      </c>
      <c r="D979" t="s">
        <v>20</v>
      </c>
      <c r="E979" t="s">
        <v>21</v>
      </c>
      <c r="F979" t="s">
        <v>32</v>
      </c>
      <c r="G979" s="15">
        <v>12.73</v>
      </c>
      <c r="H979">
        <v>2</v>
      </c>
      <c r="I979">
        <v>1.2729999999999999</v>
      </c>
      <c r="J979">
        <v>26.733000000000001</v>
      </c>
      <c r="K979" s="1">
        <v>43518</v>
      </c>
      <c r="L979" s="2">
        <v>0.50694444444444442</v>
      </c>
      <c r="M979" t="s">
        <v>33</v>
      </c>
      <c r="N979">
        <v>25.46</v>
      </c>
      <c r="O979">
        <v>4.7619047620000003</v>
      </c>
      <c r="P979" s="12">
        <v>1.2729999999999999</v>
      </c>
    </row>
    <row r="980" spans="1:16" x14ac:dyDescent="0.35">
      <c r="A980" t="s">
        <v>959</v>
      </c>
      <c r="B980" t="s">
        <v>25</v>
      </c>
      <c r="C980" t="s">
        <v>26</v>
      </c>
      <c r="D980" t="s">
        <v>27</v>
      </c>
      <c r="E980" t="s">
        <v>21</v>
      </c>
      <c r="F980" t="s">
        <v>36</v>
      </c>
      <c r="G980" s="15">
        <v>83.14</v>
      </c>
      <c r="H980">
        <v>7</v>
      </c>
      <c r="I980">
        <v>29.099</v>
      </c>
      <c r="J980">
        <v>611.07899999999995</v>
      </c>
      <c r="K980" s="1">
        <v>43475</v>
      </c>
      <c r="L980" s="2">
        <v>0.4381944444444445</v>
      </c>
      <c r="M980" t="s">
        <v>33</v>
      </c>
      <c r="N980">
        <v>581.98</v>
      </c>
      <c r="O980">
        <v>4.7619047620000003</v>
      </c>
      <c r="P980" s="12">
        <v>29.099</v>
      </c>
    </row>
    <row r="981" spans="1:16" x14ac:dyDescent="0.35">
      <c r="A981" t="s">
        <v>960</v>
      </c>
      <c r="B981" t="s">
        <v>25</v>
      </c>
      <c r="C981" t="s">
        <v>26</v>
      </c>
      <c r="D981" t="s">
        <v>20</v>
      </c>
      <c r="E981" t="s">
        <v>21</v>
      </c>
      <c r="F981" t="s">
        <v>36</v>
      </c>
      <c r="G981" s="15">
        <v>35.22</v>
      </c>
      <c r="H981">
        <v>6</v>
      </c>
      <c r="I981">
        <v>10.566000000000001</v>
      </c>
      <c r="J981">
        <v>221.886</v>
      </c>
      <c r="K981" s="1">
        <v>43538</v>
      </c>
      <c r="L981" s="2">
        <v>0.5756944444444444</v>
      </c>
      <c r="M981" t="s">
        <v>23</v>
      </c>
      <c r="N981">
        <v>211.32</v>
      </c>
      <c r="O981">
        <v>4.7619047620000003</v>
      </c>
      <c r="P981" s="12">
        <v>10.566000000000001</v>
      </c>
    </row>
    <row r="982" spans="1:16" x14ac:dyDescent="0.35">
      <c r="A982" t="s">
        <v>967</v>
      </c>
      <c r="B982" t="s">
        <v>25</v>
      </c>
      <c r="C982" t="s">
        <v>26</v>
      </c>
      <c r="D982" t="s">
        <v>20</v>
      </c>
      <c r="E982" t="s">
        <v>21</v>
      </c>
      <c r="F982" t="s">
        <v>46</v>
      </c>
      <c r="G982" s="15">
        <v>83.35</v>
      </c>
      <c r="H982">
        <v>2</v>
      </c>
      <c r="I982">
        <v>8.3350000000000009</v>
      </c>
      <c r="J982">
        <v>175.035</v>
      </c>
      <c r="K982" s="1">
        <v>43498</v>
      </c>
      <c r="L982" s="2">
        <v>0.58680555555555558</v>
      </c>
      <c r="M982" t="s">
        <v>33</v>
      </c>
      <c r="N982">
        <v>166.7</v>
      </c>
      <c r="O982">
        <v>4.7619047620000003</v>
      </c>
      <c r="P982" s="12">
        <v>8.3350000000000009</v>
      </c>
    </row>
    <row r="983" spans="1:16" x14ac:dyDescent="0.35">
      <c r="A983" t="s">
        <v>969</v>
      </c>
      <c r="B983" t="s">
        <v>25</v>
      </c>
      <c r="C983" t="s">
        <v>26</v>
      </c>
      <c r="D983" t="s">
        <v>27</v>
      </c>
      <c r="E983" t="s">
        <v>31</v>
      </c>
      <c r="F983" t="s">
        <v>22</v>
      </c>
      <c r="G983" s="15">
        <v>64.08</v>
      </c>
      <c r="H983">
        <v>7</v>
      </c>
      <c r="I983">
        <v>22.428000000000001</v>
      </c>
      <c r="J983">
        <v>470.988</v>
      </c>
      <c r="K983" s="1">
        <v>43485</v>
      </c>
      <c r="L983" s="2">
        <v>0.51874999999999993</v>
      </c>
      <c r="M983" t="s">
        <v>23</v>
      </c>
      <c r="N983">
        <v>448.56</v>
      </c>
      <c r="O983">
        <v>4.7619047620000003</v>
      </c>
      <c r="P983" s="12">
        <v>22.428000000000001</v>
      </c>
    </row>
    <row r="984" spans="1:16" x14ac:dyDescent="0.35">
      <c r="A984" t="s">
        <v>971</v>
      </c>
      <c r="B984" t="s">
        <v>25</v>
      </c>
      <c r="C984" t="s">
        <v>26</v>
      </c>
      <c r="D984" t="s">
        <v>20</v>
      </c>
      <c r="E984" t="s">
        <v>31</v>
      </c>
      <c r="F984" t="s">
        <v>32</v>
      </c>
      <c r="G984" s="15">
        <v>85.72</v>
      </c>
      <c r="H984">
        <v>3</v>
      </c>
      <c r="I984">
        <v>12.858000000000001</v>
      </c>
      <c r="J984">
        <v>270.01799999999997</v>
      </c>
      <c r="K984" s="1">
        <v>43489</v>
      </c>
      <c r="L984" s="2">
        <v>0.87430555555555556</v>
      </c>
      <c r="M984" t="s">
        <v>23</v>
      </c>
      <c r="N984">
        <v>257.16000000000003</v>
      </c>
      <c r="O984">
        <v>4.7619047620000003</v>
      </c>
      <c r="P984" s="12">
        <v>12.858000000000001</v>
      </c>
    </row>
    <row r="985" spans="1:16" x14ac:dyDescent="0.35">
      <c r="A985" t="s">
        <v>972</v>
      </c>
      <c r="B985" t="s">
        <v>25</v>
      </c>
      <c r="C985" t="s">
        <v>26</v>
      </c>
      <c r="D985" t="s">
        <v>27</v>
      </c>
      <c r="E985" t="s">
        <v>21</v>
      </c>
      <c r="F985" t="s">
        <v>22</v>
      </c>
      <c r="G985" s="15">
        <v>78.89</v>
      </c>
      <c r="H985">
        <v>7</v>
      </c>
      <c r="I985">
        <v>27.611499999999999</v>
      </c>
      <c r="J985">
        <v>579.8415</v>
      </c>
      <c r="K985" s="1">
        <v>43470</v>
      </c>
      <c r="L985" s="2">
        <v>0.82500000000000007</v>
      </c>
      <c r="M985" t="s">
        <v>23</v>
      </c>
      <c r="N985">
        <v>552.23</v>
      </c>
      <c r="O985">
        <v>4.7619047620000003</v>
      </c>
      <c r="P985" s="12">
        <v>27.611499999999999</v>
      </c>
    </row>
    <row r="986" spans="1:16" x14ac:dyDescent="0.35">
      <c r="A986" t="s">
        <v>975</v>
      </c>
      <c r="B986" t="s">
        <v>25</v>
      </c>
      <c r="C986" t="s">
        <v>26</v>
      </c>
      <c r="D986" t="s">
        <v>27</v>
      </c>
      <c r="E986" t="s">
        <v>21</v>
      </c>
      <c r="F986" t="s">
        <v>44</v>
      </c>
      <c r="G986" s="15">
        <v>57.29</v>
      </c>
      <c r="H986">
        <v>6</v>
      </c>
      <c r="I986">
        <v>17.187000000000001</v>
      </c>
      <c r="J986">
        <v>360.92700000000002</v>
      </c>
      <c r="K986" s="1">
        <v>43545</v>
      </c>
      <c r="L986" s="2">
        <v>0.71111111111111114</v>
      </c>
      <c r="M986" t="s">
        <v>23</v>
      </c>
      <c r="N986">
        <v>343.74</v>
      </c>
      <c r="O986">
        <v>4.7619047620000003</v>
      </c>
      <c r="P986" s="12">
        <v>17.187000000000001</v>
      </c>
    </row>
    <row r="987" spans="1:16" x14ac:dyDescent="0.35">
      <c r="A987" t="s">
        <v>977</v>
      </c>
      <c r="B987" t="s">
        <v>25</v>
      </c>
      <c r="C987" t="s">
        <v>26</v>
      </c>
      <c r="D987" t="s">
        <v>20</v>
      </c>
      <c r="E987" t="s">
        <v>31</v>
      </c>
      <c r="F987" t="s">
        <v>46</v>
      </c>
      <c r="G987" s="15">
        <v>99.82</v>
      </c>
      <c r="H987">
        <v>9</v>
      </c>
      <c r="I987">
        <v>44.918999999999997</v>
      </c>
      <c r="J987">
        <v>943.29899999999998</v>
      </c>
      <c r="K987" s="1">
        <v>43551</v>
      </c>
      <c r="L987" s="2">
        <v>0.4465277777777778</v>
      </c>
      <c r="M987" t="s">
        <v>29</v>
      </c>
      <c r="N987">
        <v>898.38</v>
      </c>
      <c r="O987">
        <v>4.7619047620000003</v>
      </c>
      <c r="P987" s="12">
        <v>44.918999999999997</v>
      </c>
    </row>
    <row r="988" spans="1:16" x14ac:dyDescent="0.35">
      <c r="A988" t="s">
        <v>982</v>
      </c>
      <c r="B988" t="s">
        <v>25</v>
      </c>
      <c r="C988" t="s">
        <v>26</v>
      </c>
      <c r="D988" t="s">
        <v>20</v>
      </c>
      <c r="E988" t="s">
        <v>31</v>
      </c>
      <c r="F988" t="s">
        <v>28</v>
      </c>
      <c r="G988" s="15">
        <v>84.25</v>
      </c>
      <c r="H988">
        <v>2</v>
      </c>
      <c r="I988">
        <v>8.4250000000000007</v>
      </c>
      <c r="J988">
        <v>176.92500000000001</v>
      </c>
      <c r="K988" s="1">
        <v>43550</v>
      </c>
      <c r="L988" s="2">
        <v>0.59236111111111112</v>
      </c>
      <c r="M988" t="s">
        <v>33</v>
      </c>
      <c r="N988">
        <v>168.5</v>
      </c>
      <c r="O988">
        <v>4.7619047620000003</v>
      </c>
      <c r="P988" s="12">
        <v>8.4250000000000007</v>
      </c>
    </row>
    <row r="989" spans="1:16" x14ac:dyDescent="0.35">
      <c r="A989" t="s">
        <v>984</v>
      </c>
      <c r="B989" t="s">
        <v>25</v>
      </c>
      <c r="C989" t="s">
        <v>26</v>
      </c>
      <c r="D989" t="s">
        <v>20</v>
      </c>
      <c r="E989" t="s">
        <v>31</v>
      </c>
      <c r="F989" t="s">
        <v>32</v>
      </c>
      <c r="G989" s="15">
        <v>35.81</v>
      </c>
      <c r="H989">
        <v>5</v>
      </c>
      <c r="I989">
        <v>8.9525000000000006</v>
      </c>
      <c r="J989">
        <v>188.0025</v>
      </c>
      <c r="K989" s="1">
        <v>43502</v>
      </c>
      <c r="L989" s="2">
        <v>0.78055555555555556</v>
      </c>
      <c r="M989" t="s">
        <v>23</v>
      </c>
      <c r="N989">
        <v>179.05</v>
      </c>
      <c r="O989">
        <v>4.7619047620000003</v>
      </c>
      <c r="P989" s="12">
        <v>8.9525000000000006</v>
      </c>
    </row>
    <row r="990" spans="1:16" x14ac:dyDescent="0.35">
      <c r="A990" t="s">
        <v>989</v>
      </c>
      <c r="B990" t="s">
        <v>25</v>
      </c>
      <c r="C990" t="s">
        <v>26</v>
      </c>
      <c r="D990" t="s">
        <v>20</v>
      </c>
      <c r="E990" t="s">
        <v>21</v>
      </c>
      <c r="F990" t="s">
        <v>44</v>
      </c>
      <c r="G990" s="15">
        <v>21.04</v>
      </c>
      <c r="H990">
        <v>4</v>
      </c>
      <c r="I990">
        <v>4.2080000000000002</v>
      </c>
      <c r="J990">
        <v>88.367999999999995</v>
      </c>
      <c r="K990" s="1">
        <v>43478</v>
      </c>
      <c r="L990" s="2">
        <v>0.58194444444444449</v>
      </c>
      <c r="M990" t="s">
        <v>29</v>
      </c>
      <c r="N990">
        <v>84.16</v>
      </c>
      <c r="O990">
        <v>4.7619047620000003</v>
      </c>
      <c r="P990" s="12">
        <v>4.2080000000000002</v>
      </c>
    </row>
    <row r="991" spans="1:16" x14ac:dyDescent="0.35">
      <c r="A991" t="s">
        <v>992</v>
      </c>
      <c r="B991" t="s">
        <v>25</v>
      </c>
      <c r="C991" t="s">
        <v>26</v>
      </c>
      <c r="D991" t="s">
        <v>20</v>
      </c>
      <c r="E991" t="s">
        <v>31</v>
      </c>
      <c r="F991" t="s">
        <v>44</v>
      </c>
      <c r="G991" s="15">
        <v>50.49</v>
      </c>
      <c r="H991">
        <v>9</v>
      </c>
      <c r="I991">
        <v>22.720500000000001</v>
      </c>
      <c r="J991">
        <v>477.13049999999998</v>
      </c>
      <c r="K991" s="1">
        <v>43475</v>
      </c>
      <c r="L991" s="2">
        <v>0.71944444444444444</v>
      </c>
      <c r="M991" t="s">
        <v>29</v>
      </c>
      <c r="N991">
        <v>454.41</v>
      </c>
      <c r="O991">
        <v>4.7619047620000003</v>
      </c>
      <c r="P991" s="12">
        <v>22.720500000000001</v>
      </c>
    </row>
    <row r="992" spans="1:16" x14ac:dyDescent="0.35">
      <c r="A992" t="s">
        <v>994</v>
      </c>
      <c r="B992" t="s">
        <v>25</v>
      </c>
      <c r="C992" t="s">
        <v>26</v>
      </c>
      <c r="D992" t="s">
        <v>27</v>
      </c>
      <c r="E992" t="s">
        <v>21</v>
      </c>
      <c r="F992" t="s">
        <v>32</v>
      </c>
      <c r="G992" s="15">
        <v>15.8</v>
      </c>
      <c r="H992">
        <v>10</v>
      </c>
      <c r="I992">
        <v>7.9</v>
      </c>
      <c r="J992">
        <v>165.9</v>
      </c>
      <c r="K992" s="1">
        <v>43474</v>
      </c>
      <c r="L992" s="2">
        <v>0.50486111111111109</v>
      </c>
      <c r="M992" t="s">
        <v>29</v>
      </c>
      <c r="N992">
        <v>158</v>
      </c>
      <c r="O992">
        <v>4.7619047620000003</v>
      </c>
      <c r="P992" s="12">
        <v>7.9</v>
      </c>
    </row>
    <row r="993" spans="1:16" x14ac:dyDescent="0.35">
      <c r="A993" t="s">
        <v>996</v>
      </c>
      <c r="B993" t="s">
        <v>25</v>
      </c>
      <c r="C993" t="s">
        <v>26</v>
      </c>
      <c r="D993" t="s">
        <v>20</v>
      </c>
      <c r="E993" t="s">
        <v>31</v>
      </c>
      <c r="F993" t="s">
        <v>46</v>
      </c>
      <c r="G993" s="15">
        <v>91.98</v>
      </c>
      <c r="H993">
        <v>1</v>
      </c>
      <c r="I993">
        <v>4.5990000000000002</v>
      </c>
      <c r="J993">
        <v>96.578999999999994</v>
      </c>
      <c r="K993" s="1">
        <v>43542</v>
      </c>
      <c r="L993" s="2">
        <v>0.64513888888888882</v>
      </c>
      <c r="M993" t="s">
        <v>29</v>
      </c>
      <c r="N993">
        <v>91.98</v>
      </c>
      <c r="O993">
        <v>4.7619047620000003</v>
      </c>
      <c r="P993" s="12">
        <v>4.5990000000000002</v>
      </c>
    </row>
    <row r="994" spans="1:16" x14ac:dyDescent="0.35">
      <c r="A994" t="s">
        <v>999</v>
      </c>
      <c r="B994" t="s">
        <v>25</v>
      </c>
      <c r="C994" t="s">
        <v>26</v>
      </c>
      <c r="D994" t="s">
        <v>20</v>
      </c>
      <c r="E994" t="s">
        <v>31</v>
      </c>
      <c r="F994" t="s">
        <v>28</v>
      </c>
      <c r="G994" s="15">
        <v>96.82</v>
      </c>
      <c r="H994">
        <v>3</v>
      </c>
      <c r="I994">
        <v>14.523</v>
      </c>
      <c r="J994">
        <v>304.983</v>
      </c>
      <c r="K994" s="1">
        <v>43554</v>
      </c>
      <c r="L994" s="2">
        <v>0.85902777777777783</v>
      </c>
      <c r="M994" t="s">
        <v>29</v>
      </c>
      <c r="N994">
        <v>290.45999999999998</v>
      </c>
      <c r="O994">
        <v>4.7619047620000003</v>
      </c>
      <c r="P994" s="12">
        <v>14.523</v>
      </c>
    </row>
    <row r="995" spans="1:16" x14ac:dyDescent="0.35">
      <c r="A995" t="s">
        <v>1010</v>
      </c>
      <c r="B995" t="s">
        <v>25</v>
      </c>
      <c r="C995" t="s">
        <v>26</v>
      </c>
      <c r="D995" t="s">
        <v>27</v>
      </c>
      <c r="E995" t="s">
        <v>31</v>
      </c>
      <c r="F995" t="s">
        <v>46</v>
      </c>
      <c r="G995" s="15">
        <v>86.13</v>
      </c>
      <c r="H995">
        <v>2</v>
      </c>
      <c r="I995">
        <v>8.6129999999999995</v>
      </c>
      <c r="J995">
        <v>180.87299999999999</v>
      </c>
      <c r="K995" s="1">
        <v>43503</v>
      </c>
      <c r="L995" s="2">
        <v>0.74930555555555556</v>
      </c>
      <c r="M995" t="s">
        <v>29</v>
      </c>
      <c r="N995">
        <v>172.26</v>
      </c>
      <c r="O995">
        <v>4.7619047620000003</v>
      </c>
      <c r="P995" s="12">
        <v>8.6129999999999995</v>
      </c>
    </row>
    <row r="996" spans="1:16" x14ac:dyDescent="0.35">
      <c r="A996" t="s">
        <v>1016</v>
      </c>
      <c r="B996" t="s">
        <v>25</v>
      </c>
      <c r="C996" t="s">
        <v>26</v>
      </c>
      <c r="D996" t="s">
        <v>20</v>
      </c>
      <c r="E996" t="s">
        <v>31</v>
      </c>
      <c r="F996" t="s">
        <v>44</v>
      </c>
      <c r="G996" s="15">
        <v>59.59</v>
      </c>
      <c r="H996">
        <v>4</v>
      </c>
      <c r="I996">
        <v>11.917999999999999</v>
      </c>
      <c r="J996">
        <v>250.27799999999999</v>
      </c>
      <c r="K996" s="1">
        <v>43484</v>
      </c>
      <c r="L996" s="2">
        <v>0.53194444444444444</v>
      </c>
      <c r="M996" t="s">
        <v>29</v>
      </c>
      <c r="N996">
        <v>238.36</v>
      </c>
      <c r="O996">
        <v>4.7619047620000003</v>
      </c>
      <c r="P996" s="12">
        <v>11.917999999999999</v>
      </c>
    </row>
    <row r="997" spans="1:16" x14ac:dyDescent="0.35">
      <c r="A997" t="s">
        <v>1019</v>
      </c>
      <c r="B997" t="s">
        <v>25</v>
      </c>
      <c r="C997" t="s">
        <v>26</v>
      </c>
      <c r="D997" t="s">
        <v>27</v>
      </c>
      <c r="E997" t="s">
        <v>31</v>
      </c>
      <c r="F997" t="s">
        <v>22</v>
      </c>
      <c r="G997" s="15">
        <v>99.96</v>
      </c>
      <c r="H997">
        <v>7</v>
      </c>
      <c r="I997">
        <v>34.985999999999997</v>
      </c>
      <c r="J997">
        <v>734.70600000000002</v>
      </c>
      <c r="K997" s="1">
        <v>43488</v>
      </c>
      <c r="L997" s="2">
        <v>0.43958333333333338</v>
      </c>
      <c r="M997" t="s">
        <v>29</v>
      </c>
      <c r="N997">
        <v>699.72</v>
      </c>
      <c r="O997">
        <v>4.7619047620000003</v>
      </c>
      <c r="P997" s="12">
        <v>34.985999999999997</v>
      </c>
    </row>
    <row r="998" spans="1:16" x14ac:dyDescent="0.35">
      <c r="A998" t="s">
        <v>1020</v>
      </c>
      <c r="B998" t="s">
        <v>25</v>
      </c>
      <c r="C998" t="s">
        <v>26</v>
      </c>
      <c r="D998" t="s">
        <v>27</v>
      </c>
      <c r="E998" t="s">
        <v>31</v>
      </c>
      <c r="F998" t="s">
        <v>28</v>
      </c>
      <c r="G998" s="15">
        <v>96.37</v>
      </c>
      <c r="H998">
        <v>7</v>
      </c>
      <c r="I998">
        <v>33.729500000000002</v>
      </c>
      <c r="J998">
        <v>708.31949999999995</v>
      </c>
      <c r="K998" s="1">
        <v>43474</v>
      </c>
      <c r="L998" s="2">
        <v>0.4861111111111111</v>
      </c>
      <c r="M998" t="s">
        <v>29</v>
      </c>
      <c r="N998">
        <v>674.59</v>
      </c>
      <c r="O998">
        <v>4.7619047620000003</v>
      </c>
      <c r="P998" s="12">
        <v>33.729500000000002</v>
      </c>
    </row>
    <row r="999" spans="1:16" x14ac:dyDescent="0.35">
      <c r="A999" t="s">
        <v>1024</v>
      </c>
      <c r="B999" t="s">
        <v>25</v>
      </c>
      <c r="C999" t="s">
        <v>26</v>
      </c>
      <c r="D999" t="s">
        <v>20</v>
      </c>
      <c r="E999" t="s">
        <v>31</v>
      </c>
      <c r="F999" t="s">
        <v>28</v>
      </c>
      <c r="G999" s="15">
        <v>82.34</v>
      </c>
      <c r="H999">
        <v>10</v>
      </c>
      <c r="I999">
        <v>41.17</v>
      </c>
      <c r="J999">
        <v>864.57</v>
      </c>
      <c r="K999" s="1">
        <v>43553</v>
      </c>
      <c r="L999" s="2">
        <v>0.79999999999999993</v>
      </c>
      <c r="M999" t="s">
        <v>23</v>
      </c>
      <c r="N999">
        <v>823.4</v>
      </c>
      <c r="O999">
        <v>4.7619047620000003</v>
      </c>
      <c r="P999" s="12">
        <v>41.17</v>
      </c>
    </row>
    <row r="1000" spans="1:16" x14ac:dyDescent="0.35">
      <c r="A1000" t="s">
        <v>1030</v>
      </c>
      <c r="B1000" t="s">
        <v>25</v>
      </c>
      <c r="C1000" t="s">
        <v>26</v>
      </c>
      <c r="D1000" t="s">
        <v>20</v>
      </c>
      <c r="E1000" t="s">
        <v>21</v>
      </c>
      <c r="F1000" t="s">
        <v>28</v>
      </c>
      <c r="G1000" s="15">
        <v>60.95</v>
      </c>
      <c r="H1000">
        <v>1</v>
      </c>
      <c r="I1000">
        <v>3.0474999999999999</v>
      </c>
      <c r="J1000">
        <v>63.997500000000002</v>
      </c>
      <c r="K1000" s="1">
        <v>43514</v>
      </c>
      <c r="L1000" s="2">
        <v>0.4861111111111111</v>
      </c>
      <c r="M1000" t="s">
        <v>23</v>
      </c>
      <c r="N1000">
        <v>60.95</v>
      </c>
      <c r="O1000">
        <v>4.7619047620000003</v>
      </c>
      <c r="P1000" s="12">
        <v>3.0474999999999999</v>
      </c>
    </row>
    <row r="1001" spans="1:16" x14ac:dyDescent="0.35">
      <c r="A1001" t="s">
        <v>1031</v>
      </c>
      <c r="B1001" t="s">
        <v>25</v>
      </c>
      <c r="C1001" t="s">
        <v>26</v>
      </c>
      <c r="D1001" t="s">
        <v>27</v>
      </c>
      <c r="E1001" t="s">
        <v>31</v>
      </c>
      <c r="F1001" t="s">
        <v>22</v>
      </c>
      <c r="G1001" s="15">
        <v>40.35</v>
      </c>
      <c r="H1001">
        <v>1</v>
      </c>
      <c r="I1001">
        <v>2.0175000000000001</v>
      </c>
      <c r="J1001">
        <v>42.3675</v>
      </c>
      <c r="K1001" s="1">
        <v>43494</v>
      </c>
      <c r="L1001" s="2">
        <v>0.57361111111111118</v>
      </c>
      <c r="M1001" t="s">
        <v>23</v>
      </c>
      <c r="N1001">
        <v>40.35</v>
      </c>
      <c r="O1001">
        <v>4.7619047620000003</v>
      </c>
      <c r="P1001" s="12">
        <v>2.0175000000000001</v>
      </c>
    </row>
  </sheetData>
  <autoFilter ref="A1:P1001"/>
  <mergeCells count="4">
    <mergeCell ref="R16:U22"/>
    <mergeCell ref="R4:S5"/>
    <mergeCell ref="R13:S13"/>
    <mergeCell ref="R11:S1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2"/>
  <sheetViews>
    <sheetView topLeftCell="D1" workbookViewId="0">
      <selection activeCell="N22" sqref="N22"/>
    </sheetView>
  </sheetViews>
  <sheetFormatPr defaultRowHeight="14.5" x14ac:dyDescent="0.35"/>
  <cols>
    <col min="1" max="1" width="11.08984375" hidden="1" customWidth="1"/>
    <col min="2" max="2" width="6.6328125" bestFit="1" customWidth="1"/>
    <col min="3" max="3" width="18.90625" bestFit="1" customWidth="1"/>
    <col min="4" max="4" width="12.81640625" customWidth="1"/>
    <col min="5" max="5" width="9.453125" customWidth="1"/>
    <col min="6" max="6" width="17.90625" customWidth="1"/>
    <col min="7" max="7" width="25.36328125" style="22" customWidth="1"/>
    <col min="8" max="8" width="16.36328125" customWidth="1"/>
    <col min="9" max="9" width="25.6328125" customWidth="1"/>
    <col min="10" max="10" width="4.54296875" customWidth="1"/>
  </cols>
  <sheetData>
    <row r="1" spans="1:16" ht="32" customHeight="1" x14ac:dyDescent="0.35">
      <c r="A1" t="s">
        <v>0</v>
      </c>
      <c r="B1" s="38" t="s">
        <v>1</v>
      </c>
      <c r="C1" s="38" t="s">
        <v>5</v>
      </c>
      <c r="D1" s="39" t="s">
        <v>14</v>
      </c>
      <c r="E1" s="39" t="s">
        <v>15</v>
      </c>
      <c r="F1" s="39" t="s">
        <v>1053</v>
      </c>
      <c r="G1" s="36" t="s">
        <v>1054</v>
      </c>
      <c r="H1" s="39" t="s">
        <v>1056</v>
      </c>
      <c r="I1" s="39" t="s">
        <v>1055</v>
      </c>
    </row>
    <row r="2" spans="1:16" x14ac:dyDescent="0.35">
      <c r="A2" t="s">
        <v>17</v>
      </c>
      <c r="B2" s="21" t="s">
        <v>18</v>
      </c>
      <c r="C2" s="13" t="s">
        <v>22</v>
      </c>
      <c r="D2" s="20">
        <v>4.7619047620000003</v>
      </c>
      <c r="E2" s="13">
        <v>26.141500000000001</v>
      </c>
      <c r="F2" s="19">
        <f>VLOOKUP(B2,Q4_avg_gros_incm_acros_3brnchs!$R$7:$S$9,2,FALSE)</f>
        <v>14.87400147058824</v>
      </c>
      <c r="G2" s="22" t="str">
        <f t="shared" ref="G2:G65" si="0">IF(E2&gt;F2,"Goal Achieved","Need Improvement")</f>
        <v>Goal Achieved</v>
      </c>
      <c r="H2" s="18">
        <f>AVERAGE($E$2:$E$1001)</f>
        <v>15.379369000000006</v>
      </c>
      <c r="I2" s="13" t="str">
        <f>IF(E2&gt;H2,"Goal Achieved","Need Improvement")</f>
        <v>Goal Achieved</v>
      </c>
    </row>
    <row r="3" spans="1:16" ht="14.5" customHeight="1" x14ac:dyDescent="0.35">
      <c r="A3" t="s">
        <v>30</v>
      </c>
      <c r="B3" s="21" t="s">
        <v>18</v>
      </c>
      <c r="C3" s="13" t="s">
        <v>32</v>
      </c>
      <c r="D3" s="20">
        <v>4.7619047620000003</v>
      </c>
      <c r="E3" s="13">
        <v>16.215499999999999</v>
      </c>
      <c r="F3" s="19">
        <f>VLOOKUP(B3,Q4_avg_gros_incm_acros_3brnchs!$R$7:$S$9,2,FALSE)</f>
        <v>14.87400147058824</v>
      </c>
      <c r="G3" s="22" t="str">
        <f t="shared" si="0"/>
        <v>Goal Achieved</v>
      </c>
      <c r="H3" s="18">
        <f t="shared" ref="H3:H66" si="1">AVERAGE($E$2:$E$1001)</f>
        <v>15.379369000000006</v>
      </c>
      <c r="I3" s="13" t="str">
        <f>IF(E3&gt;H3,"Goal Achieved","Need Improvement")</f>
        <v>Goal Achieved</v>
      </c>
      <c r="K3" s="46" t="s">
        <v>1057</v>
      </c>
      <c r="L3" s="46"/>
      <c r="M3" s="46"/>
      <c r="N3" s="46"/>
      <c r="O3" s="46"/>
      <c r="P3" s="46"/>
    </row>
    <row r="4" spans="1:16" x14ac:dyDescent="0.35">
      <c r="A4" t="s">
        <v>34</v>
      </c>
      <c r="B4" s="21" t="s">
        <v>18</v>
      </c>
      <c r="C4" s="13" t="s">
        <v>22</v>
      </c>
      <c r="D4" s="20">
        <v>4.7619047620000003</v>
      </c>
      <c r="E4" s="13">
        <v>23.288</v>
      </c>
      <c r="F4" s="19">
        <f>VLOOKUP(B4,Q4_avg_gros_incm_acros_3brnchs!$R$7:$S$9,2,FALSE)</f>
        <v>14.87400147058824</v>
      </c>
      <c r="G4" s="22" t="str">
        <f t="shared" si="0"/>
        <v>Goal Achieved</v>
      </c>
      <c r="H4" s="18">
        <f t="shared" si="1"/>
        <v>15.379369000000006</v>
      </c>
      <c r="I4" s="13" t="str">
        <f t="shared" ref="I4:I66" si="2">IF(E4&gt;H4,"Goal Achieved","Need Improvement")</f>
        <v>Goal Achieved</v>
      </c>
      <c r="K4" s="46"/>
      <c r="L4" s="46"/>
      <c r="M4" s="46"/>
      <c r="N4" s="46"/>
      <c r="O4" s="46"/>
      <c r="P4" s="46"/>
    </row>
    <row r="5" spans="1:16" x14ac:dyDescent="0.35">
      <c r="A5" t="s">
        <v>35</v>
      </c>
      <c r="B5" s="21" t="s">
        <v>18</v>
      </c>
      <c r="C5" s="13" t="s">
        <v>36</v>
      </c>
      <c r="D5" s="20">
        <v>4.7619047620000003</v>
      </c>
      <c r="E5" s="13">
        <v>30.208500000000001</v>
      </c>
      <c r="F5" s="19">
        <f>VLOOKUP(B5,Q4_avg_gros_incm_acros_3brnchs!$R$7:$S$9,2,FALSE)</f>
        <v>14.87400147058824</v>
      </c>
      <c r="G5" s="22" t="str">
        <f t="shared" si="0"/>
        <v>Goal Achieved</v>
      </c>
      <c r="H5" s="18">
        <f t="shared" si="1"/>
        <v>15.379369000000006</v>
      </c>
      <c r="I5" s="13" t="str">
        <f t="shared" si="2"/>
        <v>Goal Achieved</v>
      </c>
      <c r="K5" s="46"/>
      <c r="L5" s="46"/>
      <c r="M5" s="46"/>
      <c r="N5" s="46"/>
      <c r="O5" s="46"/>
      <c r="P5" s="46"/>
    </row>
    <row r="6" spans="1:16" x14ac:dyDescent="0.35">
      <c r="A6" t="s">
        <v>38</v>
      </c>
      <c r="B6" s="21" t="s">
        <v>18</v>
      </c>
      <c r="C6" s="13" t="s">
        <v>28</v>
      </c>
      <c r="D6" s="20">
        <v>4.7619047620000003</v>
      </c>
      <c r="E6" s="13">
        <v>20.652000000000001</v>
      </c>
      <c r="F6" s="19">
        <f>VLOOKUP(B6,Q4_avg_gros_incm_acros_3brnchs!$R$7:$S$9,2,FALSE)</f>
        <v>14.87400147058824</v>
      </c>
      <c r="G6" s="22" t="str">
        <f t="shared" si="0"/>
        <v>Goal Achieved</v>
      </c>
      <c r="H6" s="18">
        <f t="shared" si="1"/>
        <v>15.379369000000006</v>
      </c>
      <c r="I6" s="13" t="str">
        <f t="shared" si="2"/>
        <v>Goal Achieved</v>
      </c>
      <c r="K6" s="46"/>
      <c r="L6" s="46"/>
      <c r="M6" s="46"/>
      <c r="N6" s="46"/>
      <c r="O6" s="46"/>
      <c r="P6" s="46"/>
    </row>
    <row r="7" spans="1:16" x14ac:dyDescent="0.35">
      <c r="A7" t="s">
        <v>40</v>
      </c>
      <c r="B7" s="21" t="s">
        <v>18</v>
      </c>
      <c r="C7" s="13" t="s">
        <v>22</v>
      </c>
      <c r="D7" s="20">
        <v>4.7619047620000003</v>
      </c>
      <c r="E7" s="13">
        <v>3.6259999999999999</v>
      </c>
      <c r="F7" s="19">
        <f>VLOOKUP(B7,Q4_avg_gros_incm_acros_3brnchs!$R$7:$S$9,2,FALSE)</f>
        <v>14.87400147058824</v>
      </c>
      <c r="G7" s="22" t="str">
        <f t="shared" si="0"/>
        <v>Need Improvement</v>
      </c>
      <c r="H7" s="18">
        <f t="shared" si="1"/>
        <v>15.379369000000006</v>
      </c>
      <c r="I7" s="13" t="str">
        <f t="shared" si="2"/>
        <v>Need Improvement</v>
      </c>
      <c r="K7" s="46"/>
      <c r="L7" s="46"/>
      <c r="M7" s="46"/>
      <c r="N7" s="46"/>
      <c r="O7" s="46"/>
      <c r="P7" s="46"/>
    </row>
    <row r="8" spans="1:16" x14ac:dyDescent="0.35">
      <c r="A8" t="s">
        <v>48</v>
      </c>
      <c r="B8" s="21" t="s">
        <v>18</v>
      </c>
      <c r="C8" s="13" t="s">
        <v>28</v>
      </c>
      <c r="D8" s="20">
        <v>4.7619047620000003</v>
      </c>
      <c r="E8" s="13">
        <v>11.737500000000001</v>
      </c>
      <c r="F8" s="19">
        <f>VLOOKUP(B8,Q4_avg_gros_incm_acros_3brnchs!$R$7:$S$9,2,FALSE)</f>
        <v>14.87400147058824</v>
      </c>
      <c r="G8" s="22" t="str">
        <f t="shared" si="0"/>
        <v>Need Improvement</v>
      </c>
      <c r="H8" s="18">
        <f t="shared" si="1"/>
        <v>15.379369000000006</v>
      </c>
      <c r="I8" s="13" t="str">
        <f t="shared" si="2"/>
        <v>Need Improvement</v>
      </c>
      <c r="K8" s="46"/>
      <c r="L8" s="46"/>
      <c r="M8" s="46"/>
      <c r="N8" s="46"/>
      <c r="O8" s="46"/>
      <c r="P8" s="46"/>
    </row>
    <row r="9" spans="1:16" x14ac:dyDescent="0.35">
      <c r="A9" t="s">
        <v>49</v>
      </c>
      <c r="B9" s="21" t="s">
        <v>18</v>
      </c>
      <c r="C9" s="13" t="s">
        <v>44</v>
      </c>
      <c r="D9" s="20">
        <v>4.7619047620000003</v>
      </c>
      <c r="E9" s="13">
        <v>21.594999999999999</v>
      </c>
      <c r="F9" s="19">
        <f>VLOOKUP(B9,Q4_avg_gros_incm_acros_3brnchs!$R$7:$S$9,2,FALSE)</f>
        <v>14.87400147058824</v>
      </c>
      <c r="G9" s="22" t="str">
        <f t="shared" si="0"/>
        <v>Goal Achieved</v>
      </c>
      <c r="H9" s="18">
        <f t="shared" si="1"/>
        <v>15.379369000000006</v>
      </c>
      <c r="I9" s="13" t="str">
        <f t="shared" si="2"/>
        <v>Goal Achieved</v>
      </c>
      <c r="K9" s="46"/>
      <c r="L9" s="46"/>
      <c r="M9" s="46"/>
      <c r="N9" s="46"/>
      <c r="O9" s="46"/>
      <c r="P9" s="46"/>
    </row>
    <row r="10" spans="1:16" x14ac:dyDescent="0.35">
      <c r="A10" t="s">
        <v>50</v>
      </c>
      <c r="B10" s="21" t="s">
        <v>18</v>
      </c>
      <c r="C10" s="13" t="s">
        <v>22</v>
      </c>
      <c r="D10" s="20">
        <v>4.7619047620000003</v>
      </c>
      <c r="E10" s="13">
        <v>35.69</v>
      </c>
      <c r="F10" s="19">
        <f>VLOOKUP(B10,Q4_avg_gros_incm_acros_3brnchs!$R$7:$S$9,2,FALSE)</f>
        <v>14.87400147058824</v>
      </c>
      <c r="G10" s="22" t="str">
        <f t="shared" si="0"/>
        <v>Goal Achieved</v>
      </c>
      <c r="H10" s="18">
        <f t="shared" si="1"/>
        <v>15.379369000000006</v>
      </c>
      <c r="I10" s="13" t="str">
        <f t="shared" si="2"/>
        <v>Goal Achieved</v>
      </c>
      <c r="K10" s="46"/>
      <c r="L10" s="46"/>
      <c r="M10" s="46"/>
      <c r="N10" s="46"/>
      <c r="O10" s="46"/>
      <c r="P10" s="46"/>
    </row>
    <row r="11" spans="1:16" x14ac:dyDescent="0.35">
      <c r="A11" t="s">
        <v>52</v>
      </c>
      <c r="B11" s="21" t="s">
        <v>18</v>
      </c>
      <c r="C11" s="13" t="s">
        <v>22</v>
      </c>
      <c r="D11" s="20">
        <v>4.7619047620000003</v>
      </c>
      <c r="E11" s="13">
        <v>24.125499999999999</v>
      </c>
      <c r="F11" s="19">
        <f>VLOOKUP(B11,Q4_avg_gros_incm_acros_3brnchs!$R$7:$S$9,2,FALSE)</f>
        <v>14.87400147058824</v>
      </c>
      <c r="G11" s="22" t="str">
        <f t="shared" si="0"/>
        <v>Goal Achieved</v>
      </c>
      <c r="H11" s="18">
        <f t="shared" si="1"/>
        <v>15.379369000000006</v>
      </c>
      <c r="I11" s="13" t="str">
        <f t="shared" si="2"/>
        <v>Goal Achieved</v>
      </c>
      <c r="K11" s="46"/>
      <c r="L11" s="46"/>
      <c r="M11" s="46"/>
      <c r="N11" s="46"/>
      <c r="O11" s="46"/>
      <c r="P11" s="46"/>
    </row>
    <row r="12" spans="1:16" x14ac:dyDescent="0.35">
      <c r="A12" t="s">
        <v>53</v>
      </c>
      <c r="B12" s="21" t="s">
        <v>18</v>
      </c>
      <c r="C12" s="13" t="s">
        <v>36</v>
      </c>
      <c r="D12" s="20">
        <v>4.7619047620000003</v>
      </c>
      <c r="E12" s="13">
        <v>21.783000000000001</v>
      </c>
      <c r="F12" s="19">
        <f>VLOOKUP(B12,Q4_avg_gros_incm_acros_3brnchs!$R$7:$S$9,2,FALSE)</f>
        <v>14.87400147058824</v>
      </c>
      <c r="G12" s="22" t="str">
        <f t="shared" si="0"/>
        <v>Goal Achieved</v>
      </c>
      <c r="H12" s="18">
        <f t="shared" si="1"/>
        <v>15.379369000000006</v>
      </c>
      <c r="I12" s="13" t="str">
        <f t="shared" si="2"/>
        <v>Goal Achieved</v>
      </c>
      <c r="K12" s="24"/>
      <c r="L12" s="24"/>
      <c r="M12" s="24"/>
      <c r="N12" s="24"/>
      <c r="O12" s="24"/>
    </row>
    <row r="13" spans="1:16" ht="14.5" customHeight="1" x14ac:dyDescent="0.35">
      <c r="A13" t="s">
        <v>54</v>
      </c>
      <c r="B13" s="21" t="s">
        <v>18</v>
      </c>
      <c r="C13" s="13" t="s">
        <v>44</v>
      </c>
      <c r="D13" s="20">
        <v>4.7619047620000003</v>
      </c>
      <c r="E13" s="13">
        <v>8.2004999999999999</v>
      </c>
      <c r="F13" s="19">
        <f>VLOOKUP(B13,Q4_avg_gros_incm_acros_3brnchs!$R$7:$S$9,2,FALSE)</f>
        <v>14.87400147058824</v>
      </c>
      <c r="G13" s="22" t="str">
        <f t="shared" si="0"/>
        <v>Need Improvement</v>
      </c>
      <c r="H13" s="18">
        <f t="shared" si="1"/>
        <v>15.379369000000006</v>
      </c>
      <c r="I13" s="13" t="str">
        <f t="shared" si="2"/>
        <v>Need Improvement</v>
      </c>
      <c r="K13" s="50" t="s">
        <v>1070</v>
      </c>
      <c r="L13" s="51"/>
      <c r="M13" s="51"/>
      <c r="N13" s="51"/>
      <c r="O13" s="52"/>
    </row>
    <row r="14" spans="1:16" x14ac:dyDescent="0.35">
      <c r="A14" t="s">
        <v>59</v>
      </c>
      <c r="B14" s="21" t="s">
        <v>18</v>
      </c>
      <c r="C14" s="13" t="s">
        <v>28</v>
      </c>
      <c r="D14" s="20">
        <v>4.7619047620000003</v>
      </c>
      <c r="E14" s="13">
        <v>8.64</v>
      </c>
      <c r="F14" s="19">
        <f>VLOOKUP(B14,Q4_avg_gros_incm_acros_3brnchs!$R$7:$S$9,2,FALSE)</f>
        <v>14.87400147058824</v>
      </c>
      <c r="G14" s="22" t="str">
        <f t="shared" si="0"/>
        <v>Need Improvement</v>
      </c>
      <c r="H14" s="18">
        <f t="shared" si="1"/>
        <v>15.379369000000006</v>
      </c>
      <c r="I14" s="13" t="str">
        <f t="shared" si="2"/>
        <v>Need Improvement</v>
      </c>
      <c r="K14" s="53"/>
      <c r="L14" s="54"/>
      <c r="M14" s="54"/>
      <c r="N14" s="54"/>
      <c r="O14" s="55"/>
    </row>
    <row r="15" spans="1:16" x14ac:dyDescent="0.35">
      <c r="A15" t="s">
        <v>60</v>
      </c>
      <c r="B15" s="21" t="s">
        <v>18</v>
      </c>
      <c r="C15" s="13" t="s">
        <v>36</v>
      </c>
      <c r="D15" s="20">
        <v>4.7619047620000003</v>
      </c>
      <c r="E15" s="13">
        <v>13.294499999999999</v>
      </c>
      <c r="F15" s="19">
        <f>VLOOKUP(B15,Q4_avg_gros_incm_acros_3brnchs!$R$7:$S$9,2,FALSE)</f>
        <v>14.87400147058824</v>
      </c>
      <c r="G15" s="22" t="str">
        <f t="shared" si="0"/>
        <v>Need Improvement</v>
      </c>
      <c r="H15" s="18">
        <f t="shared" si="1"/>
        <v>15.379369000000006</v>
      </c>
      <c r="I15" s="13" t="str">
        <f t="shared" si="2"/>
        <v>Need Improvement</v>
      </c>
      <c r="K15" s="53"/>
      <c r="L15" s="54"/>
      <c r="M15" s="54"/>
      <c r="N15" s="54"/>
      <c r="O15" s="55"/>
    </row>
    <row r="16" spans="1:16" x14ac:dyDescent="0.35">
      <c r="A16" t="s">
        <v>61</v>
      </c>
      <c r="B16" s="21" t="s">
        <v>18</v>
      </c>
      <c r="C16" s="13" t="s">
        <v>32</v>
      </c>
      <c r="D16" s="20">
        <v>4.7619047620000003</v>
      </c>
      <c r="E16" s="13">
        <v>21.036000000000001</v>
      </c>
      <c r="F16" s="19">
        <f>VLOOKUP(B16,Q4_avg_gros_incm_acros_3brnchs!$R$7:$S$9,2,FALSE)</f>
        <v>14.87400147058824</v>
      </c>
      <c r="G16" s="22" t="str">
        <f t="shared" si="0"/>
        <v>Goal Achieved</v>
      </c>
      <c r="H16" s="18">
        <f t="shared" si="1"/>
        <v>15.379369000000006</v>
      </c>
      <c r="I16" s="13" t="str">
        <f t="shared" si="2"/>
        <v>Goal Achieved</v>
      </c>
      <c r="K16" s="53"/>
      <c r="L16" s="54"/>
      <c r="M16" s="54"/>
      <c r="N16" s="54"/>
      <c r="O16" s="55"/>
    </row>
    <row r="17" spans="1:15" x14ac:dyDescent="0.35">
      <c r="A17" t="s">
        <v>63</v>
      </c>
      <c r="B17" s="21" t="s">
        <v>18</v>
      </c>
      <c r="C17" s="13" t="s">
        <v>46</v>
      </c>
      <c r="D17" s="20">
        <v>4.7619047620000003</v>
      </c>
      <c r="E17" s="13">
        <v>8.7669999999999995</v>
      </c>
      <c r="F17" s="19">
        <f>VLOOKUP(B17,Q4_avg_gros_incm_acros_3brnchs!$R$7:$S$9,2,FALSE)</f>
        <v>14.87400147058824</v>
      </c>
      <c r="G17" s="22" t="str">
        <f t="shared" si="0"/>
        <v>Need Improvement</v>
      </c>
      <c r="H17" s="18">
        <f t="shared" si="1"/>
        <v>15.379369000000006</v>
      </c>
      <c r="I17" s="13" t="str">
        <f t="shared" si="2"/>
        <v>Need Improvement</v>
      </c>
      <c r="K17" s="53"/>
      <c r="L17" s="54"/>
      <c r="M17" s="54"/>
      <c r="N17" s="54"/>
      <c r="O17" s="55"/>
    </row>
    <row r="18" spans="1:15" x14ac:dyDescent="0.35">
      <c r="A18" t="s">
        <v>65</v>
      </c>
      <c r="B18" s="21" t="s">
        <v>18</v>
      </c>
      <c r="C18" s="13" t="s">
        <v>22</v>
      </c>
      <c r="D18" s="20">
        <v>4.7619047620000003</v>
      </c>
      <c r="E18" s="13">
        <v>11.2005</v>
      </c>
      <c r="F18" s="19">
        <f>VLOOKUP(B18,Q4_avg_gros_incm_acros_3brnchs!$R$7:$S$9,2,FALSE)</f>
        <v>14.87400147058824</v>
      </c>
      <c r="G18" s="22" t="str">
        <f t="shared" si="0"/>
        <v>Need Improvement</v>
      </c>
      <c r="H18" s="18">
        <f t="shared" si="1"/>
        <v>15.379369000000006</v>
      </c>
      <c r="I18" s="13" t="str">
        <f t="shared" si="2"/>
        <v>Need Improvement</v>
      </c>
      <c r="K18" s="53"/>
      <c r="L18" s="54"/>
      <c r="M18" s="54"/>
      <c r="N18" s="54"/>
      <c r="O18" s="55"/>
    </row>
    <row r="19" spans="1:15" x14ac:dyDescent="0.35">
      <c r="A19" t="s">
        <v>69</v>
      </c>
      <c r="B19" s="21" t="s">
        <v>18</v>
      </c>
      <c r="C19" s="13" t="s">
        <v>22</v>
      </c>
      <c r="D19" s="20">
        <v>4.7619047620000003</v>
      </c>
      <c r="E19" s="13">
        <v>9.6579999999999995</v>
      </c>
      <c r="F19" s="19">
        <f>VLOOKUP(B19,Q4_avg_gros_incm_acros_3brnchs!$R$7:$S$9,2,FALSE)</f>
        <v>14.87400147058824</v>
      </c>
      <c r="G19" s="22" t="str">
        <f t="shared" si="0"/>
        <v>Need Improvement</v>
      </c>
      <c r="H19" s="18">
        <f t="shared" si="1"/>
        <v>15.379369000000006</v>
      </c>
      <c r="I19" s="13" t="str">
        <f t="shared" si="2"/>
        <v>Need Improvement</v>
      </c>
      <c r="K19" s="56"/>
      <c r="L19" s="57"/>
      <c r="M19" s="57"/>
      <c r="N19" s="57"/>
      <c r="O19" s="58"/>
    </row>
    <row r="20" spans="1:15" x14ac:dyDescent="0.35">
      <c r="A20" t="s">
        <v>72</v>
      </c>
      <c r="B20" s="21" t="s">
        <v>18</v>
      </c>
      <c r="C20" s="13" t="s">
        <v>36</v>
      </c>
      <c r="D20" s="20">
        <v>4.7619047620000003</v>
      </c>
      <c r="E20" s="13">
        <v>15.654999999999999</v>
      </c>
      <c r="F20" s="19">
        <f>VLOOKUP(B20,Q4_avg_gros_incm_acros_3brnchs!$R$7:$S$9,2,FALSE)</f>
        <v>14.87400147058824</v>
      </c>
      <c r="G20" s="22" t="str">
        <f t="shared" si="0"/>
        <v>Goal Achieved</v>
      </c>
      <c r="H20" s="18">
        <f t="shared" si="1"/>
        <v>15.379369000000006</v>
      </c>
      <c r="I20" s="13" t="str">
        <f t="shared" si="2"/>
        <v>Goal Achieved</v>
      </c>
    </row>
    <row r="21" spans="1:15" x14ac:dyDescent="0.35">
      <c r="A21" t="s">
        <v>73</v>
      </c>
      <c r="B21" s="21" t="s">
        <v>18</v>
      </c>
      <c r="C21" s="13" t="s">
        <v>28</v>
      </c>
      <c r="D21" s="20">
        <v>4.7619047620000003</v>
      </c>
      <c r="E21" s="13">
        <v>27.396000000000001</v>
      </c>
      <c r="F21" s="19">
        <f>VLOOKUP(B21,Q4_avg_gros_incm_acros_3brnchs!$R$7:$S$9,2,FALSE)</f>
        <v>14.87400147058824</v>
      </c>
      <c r="G21" s="22" t="str">
        <f t="shared" si="0"/>
        <v>Goal Achieved</v>
      </c>
      <c r="H21" s="18">
        <f t="shared" si="1"/>
        <v>15.379369000000006</v>
      </c>
      <c r="I21" s="13" t="str">
        <f t="shared" si="2"/>
        <v>Goal Achieved</v>
      </c>
    </row>
    <row r="22" spans="1:15" x14ac:dyDescent="0.35">
      <c r="A22" t="s">
        <v>87</v>
      </c>
      <c r="B22" s="21" t="s">
        <v>18</v>
      </c>
      <c r="C22" s="13" t="s">
        <v>44</v>
      </c>
      <c r="D22" s="20">
        <v>4.7619047620000003</v>
      </c>
      <c r="E22" s="13">
        <v>11.147500000000001</v>
      </c>
      <c r="F22" s="19">
        <f>VLOOKUP(B22,Q4_avg_gros_incm_acros_3brnchs!$R$7:$S$9,2,FALSE)</f>
        <v>14.87400147058824</v>
      </c>
      <c r="G22" s="22" t="str">
        <f t="shared" si="0"/>
        <v>Need Improvement</v>
      </c>
      <c r="H22" s="18">
        <f t="shared" si="1"/>
        <v>15.379369000000006</v>
      </c>
      <c r="I22" s="13" t="str">
        <f t="shared" si="2"/>
        <v>Need Improvement</v>
      </c>
    </row>
    <row r="23" spans="1:15" x14ac:dyDescent="0.35">
      <c r="A23" t="s">
        <v>92</v>
      </c>
      <c r="B23" s="21" t="s">
        <v>18</v>
      </c>
      <c r="C23" s="13" t="s">
        <v>32</v>
      </c>
      <c r="D23" s="20">
        <v>4.7619047620000003</v>
      </c>
      <c r="E23" s="13">
        <v>4.4340000000000002</v>
      </c>
      <c r="F23" s="19">
        <f>VLOOKUP(B23,Q4_avg_gros_incm_acros_3brnchs!$R$7:$S$9,2,FALSE)</f>
        <v>14.87400147058824</v>
      </c>
      <c r="G23" s="22" t="str">
        <f t="shared" si="0"/>
        <v>Need Improvement</v>
      </c>
      <c r="H23" s="18">
        <f t="shared" si="1"/>
        <v>15.379369000000006</v>
      </c>
      <c r="I23" s="13" t="str">
        <f t="shared" si="2"/>
        <v>Need Improvement</v>
      </c>
    </row>
    <row r="24" spans="1:15" x14ac:dyDescent="0.35">
      <c r="A24" t="s">
        <v>93</v>
      </c>
      <c r="B24" s="21" t="s">
        <v>18</v>
      </c>
      <c r="C24" s="13" t="s">
        <v>22</v>
      </c>
      <c r="D24" s="20">
        <v>4.7619047620000003</v>
      </c>
      <c r="E24" s="13">
        <v>35.840000000000003</v>
      </c>
      <c r="F24" s="19">
        <f>VLOOKUP(B24,Q4_avg_gros_incm_acros_3brnchs!$R$7:$S$9,2,FALSE)</f>
        <v>14.87400147058824</v>
      </c>
      <c r="G24" s="22" t="str">
        <f t="shared" si="0"/>
        <v>Goal Achieved</v>
      </c>
      <c r="H24" s="18">
        <f t="shared" si="1"/>
        <v>15.379369000000006</v>
      </c>
      <c r="I24" s="13" t="str">
        <f t="shared" si="2"/>
        <v>Goal Achieved</v>
      </c>
    </row>
    <row r="25" spans="1:15" x14ac:dyDescent="0.35">
      <c r="A25" t="s">
        <v>94</v>
      </c>
      <c r="B25" s="21" t="s">
        <v>18</v>
      </c>
      <c r="C25" s="13" t="s">
        <v>32</v>
      </c>
      <c r="D25" s="20">
        <v>4.7619047620000003</v>
      </c>
      <c r="E25" s="13">
        <v>36.174999999999997</v>
      </c>
      <c r="F25" s="19">
        <f>VLOOKUP(B25,Q4_avg_gros_incm_acros_3brnchs!$R$7:$S$9,2,FALSE)</f>
        <v>14.87400147058824</v>
      </c>
      <c r="G25" s="22" t="str">
        <f t="shared" si="0"/>
        <v>Goal Achieved</v>
      </c>
      <c r="H25" s="18">
        <f t="shared" si="1"/>
        <v>15.379369000000006</v>
      </c>
      <c r="I25" s="13" t="str">
        <f t="shared" si="2"/>
        <v>Goal Achieved</v>
      </c>
    </row>
    <row r="26" spans="1:15" x14ac:dyDescent="0.35">
      <c r="A26" t="s">
        <v>99</v>
      </c>
      <c r="B26" s="21" t="s">
        <v>18</v>
      </c>
      <c r="C26" s="13" t="s">
        <v>36</v>
      </c>
      <c r="D26" s="20">
        <v>4.7619047620000003</v>
      </c>
      <c r="E26" s="13">
        <v>7.9050000000000002</v>
      </c>
      <c r="F26" s="19">
        <f>VLOOKUP(B26,Q4_avg_gros_incm_acros_3brnchs!$R$7:$S$9,2,FALSE)</f>
        <v>14.87400147058824</v>
      </c>
      <c r="G26" s="22" t="str">
        <f t="shared" si="0"/>
        <v>Need Improvement</v>
      </c>
      <c r="H26" s="18">
        <f t="shared" si="1"/>
        <v>15.379369000000006</v>
      </c>
      <c r="I26" s="13" t="str">
        <f t="shared" si="2"/>
        <v>Need Improvement</v>
      </c>
    </row>
    <row r="27" spans="1:15" x14ac:dyDescent="0.35">
      <c r="A27" t="s">
        <v>101</v>
      </c>
      <c r="B27" s="21" t="s">
        <v>18</v>
      </c>
      <c r="C27" s="13" t="s">
        <v>22</v>
      </c>
      <c r="D27" s="20">
        <v>4.7619047620000003</v>
      </c>
      <c r="E27" s="13">
        <v>7.9349999999999996</v>
      </c>
      <c r="F27" s="19">
        <f>VLOOKUP(B27,Q4_avg_gros_incm_acros_3brnchs!$R$7:$S$9,2,FALSE)</f>
        <v>14.87400147058824</v>
      </c>
      <c r="G27" s="22" t="str">
        <f t="shared" si="0"/>
        <v>Need Improvement</v>
      </c>
      <c r="H27" s="18">
        <f t="shared" si="1"/>
        <v>15.379369000000006</v>
      </c>
      <c r="I27" s="13" t="str">
        <f t="shared" si="2"/>
        <v>Need Improvement</v>
      </c>
    </row>
    <row r="28" spans="1:15" x14ac:dyDescent="0.35">
      <c r="A28" t="s">
        <v>104</v>
      </c>
      <c r="B28" s="21" t="s">
        <v>18</v>
      </c>
      <c r="C28" s="13" t="s">
        <v>36</v>
      </c>
      <c r="D28" s="20">
        <v>4.7619047620000003</v>
      </c>
      <c r="E28" s="13">
        <v>39.384999999999998</v>
      </c>
      <c r="F28" s="19">
        <f>VLOOKUP(B28,Q4_avg_gros_incm_acros_3brnchs!$R$7:$S$9,2,FALSE)</f>
        <v>14.87400147058824</v>
      </c>
      <c r="G28" s="22" t="str">
        <f t="shared" si="0"/>
        <v>Goal Achieved</v>
      </c>
      <c r="H28" s="18">
        <f t="shared" si="1"/>
        <v>15.379369000000006</v>
      </c>
      <c r="I28" s="13" t="str">
        <f t="shared" si="2"/>
        <v>Goal Achieved</v>
      </c>
    </row>
    <row r="29" spans="1:15" x14ac:dyDescent="0.35">
      <c r="A29" t="s">
        <v>105</v>
      </c>
      <c r="B29" s="21" t="s">
        <v>18</v>
      </c>
      <c r="C29" s="13" t="s">
        <v>22</v>
      </c>
      <c r="D29" s="20">
        <v>4.7619047620000003</v>
      </c>
      <c r="E29" s="13">
        <v>0.91649999999999998</v>
      </c>
      <c r="F29" s="19">
        <f>VLOOKUP(B29,Q4_avg_gros_incm_acros_3brnchs!$R$7:$S$9,2,FALSE)</f>
        <v>14.87400147058824</v>
      </c>
      <c r="G29" s="22" t="str">
        <f t="shared" si="0"/>
        <v>Need Improvement</v>
      </c>
      <c r="H29" s="18">
        <f t="shared" si="1"/>
        <v>15.379369000000006</v>
      </c>
      <c r="I29" s="13" t="str">
        <f t="shared" si="2"/>
        <v>Need Improvement</v>
      </c>
    </row>
    <row r="30" spans="1:15" x14ac:dyDescent="0.35">
      <c r="A30" t="s">
        <v>110</v>
      </c>
      <c r="B30" s="21" t="s">
        <v>18</v>
      </c>
      <c r="C30" s="13" t="s">
        <v>32</v>
      </c>
      <c r="D30" s="20">
        <v>4.7619047620000003</v>
      </c>
      <c r="E30" s="13">
        <v>33.601500000000001</v>
      </c>
      <c r="F30" s="19">
        <f>VLOOKUP(B30,Q4_avg_gros_incm_acros_3brnchs!$R$7:$S$9,2,FALSE)</f>
        <v>14.87400147058824</v>
      </c>
      <c r="G30" s="22" t="str">
        <f t="shared" si="0"/>
        <v>Goal Achieved</v>
      </c>
      <c r="H30" s="18">
        <f t="shared" si="1"/>
        <v>15.379369000000006</v>
      </c>
      <c r="I30" s="13" t="str">
        <f t="shared" si="2"/>
        <v>Goal Achieved</v>
      </c>
    </row>
    <row r="31" spans="1:15" x14ac:dyDescent="0.35">
      <c r="A31" t="s">
        <v>113</v>
      </c>
      <c r="B31" s="21" t="s">
        <v>18</v>
      </c>
      <c r="C31" s="13" t="s">
        <v>46</v>
      </c>
      <c r="D31" s="20">
        <v>4.7619047620000003</v>
      </c>
      <c r="E31" s="13">
        <v>9.0045000000000002</v>
      </c>
      <c r="F31" s="19">
        <f>VLOOKUP(B31,Q4_avg_gros_incm_acros_3brnchs!$R$7:$S$9,2,FALSE)</f>
        <v>14.87400147058824</v>
      </c>
      <c r="G31" s="22" t="str">
        <f t="shared" si="0"/>
        <v>Need Improvement</v>
      </c>
      <c r="H31" s="18">
        <f t="shared" si="1"/>
        <v>15.379369000000006</v>
      </c>
      <c r="I31" s="13" t="str">
        <f t="shared" si="2"/>
        <v>Need Improvement</v>
      </c>
    </row>
    <row r="32" spans="1:15" x14ac:dyDescent="0.35">
      <c r="A32" t="s">
        <v>123</v>
      </c>
      <c r="B32" s="21" t="s">
        <v>18</v>
      </c>
      <c r="C32" s="13" t="s">
        <v>44</v>
      </c>
      <c r="D32" s="20">
        <v>4.7619047620000003</v>
      </c>
      <c r="E32" s="13">
        <v>17.283000000000001</v>
      </c>
      <c r="F32" s="19">
        <f>VLOOKUP(B32,Q4_avg_gros_incm_acros_3brnchs!$R$7:$S$9,2,FALSE)</f>
        <v>14.87400147058824</v>
      </c>
      <c r="G32" s="22" t="str">
        <f t="shared" si="0"/>
        <v>Goal Achieved</v>
      </c>
      <c r="H32" s="18">
        <f t="shared" si="1"/>
        <v>15.379369000000006</v>
      </c>
      <c r="I32" s="13" t="str">
        <f t="shared" si="2"/>
        <v>Goal Achieved</v>
      </c>
    </row>
    <row r="33" spans="1:9" x14ac:dyDescent="0.35">
      <c r="A33" t="s">
        <v>124</v>
      </c>
      <c r="B33" s="21" t="s">
        <v>18</v>
      </c>
      <c r="C33" s="13" t="s">
        <v>36</v>
      </c>
      <c r="D33" s="20">
        <v>4.7619047620000003</v>
      </c>
      <c r="E33" s="13">
        <v>2.1234999999999999</v>
      </c>
      <c r="F33" s="19">
        <f>VLOOKUP(B33,Q4_avg_gros_incm_acros_3brnchs!$R$7:$S$9,2,FALSE)</f>
        <v>14.87400147058824</v>
      </c>
      <c r="G33" s="22" t="str">
        <f t="shared" si="0"/>
        <v>Need Improvement</v>
      </c>
      <c r="H33" s="18">
        <f t="shared" si="1"/>
        <v>15.379369000000006</v>
      </c>
      <c r="I33" s="13" t="str">
        <f t="shared" si="2"/>
        <v>Need Improvement</v>
      </c>
    </row>
    <row r="34" spans="1:9" x14ac:dyDescent="0.35">
      <c r="A34" t="s">
        <v>128</v>
      </c>
      <c r="B34" s="21" t="s">
        <v>18</v>
      </c>
      <c r="C34" s="13" t="s">
        <v>36</v>
      </c>
      <c r="D34" s="20">
        <v>4.7619047620000003</v>
      </c>
      <c r="E34" s="13">
        <v>7.6929999999999996</v>
      </c>
      <c r="F34" s="19">
        <f>VLOOKUP(B34,Q4_avg_gros_incm_acros_3brnchs!$R$7:$S$9,2,FALSE)</f>
        <v>14.87400147058824</v>
      </c>
      <c r="G34" s="22" t="str">
        <f t="shared" si="0"/>
        <v>Need Improvement</v>
      </c>
      <c r="H34" s="18">
        <f t="shared" si="1"/>
        <v>15.379369000000006</v>
      </c>
      <c r="I34" s="13" t="str">
        <f t="shared" si="2"/>
        <v>Need Improvement</v>
      </c>
    </row>
    <row r="35" spans="1:9" x14ac:dyDescent="0.35">
      <c r="A35" t="s">
        <v>131</v>
      </c>
      <c r="B35" s="21" t="s">
        <v>18</v>
      </c>
      <c r="C35" s="13" t="s">
        <v>28</v>
      </c>
      <c r="D35" s="20">
        <v>4.7619047620000003</v>
      </c>
      <c r="E35" s="13">
        <v>4.8579999999999997</v>
      </c>
      <c r="F35" s="19">
        <f>VLOOKUP(B35,Q4_avg_gros_incm_acros_3brnchs!$R$7:$S$9,2,FALSE)</f>
        <v>14.87400147058824</v>
      </c>
      <c r="G35" s="22" t="str">
        <f t="shared" si="0"/>
        <v>Need Improvement</v>
      </c>
      <c r="H35" s="18">
        <f t="shared" si="1"/>
        <v>15.379369000000006</v>
      </c>
      <c r="I35" s="13" t="str">
        <f t="shared" si="2"/>
        <v>Need Improvement</v>
      </c>
    </row>
    <row r="36" spans="1:9" x14ac:dyDescent="0.35">
      <c r="A36" t="s">
        <v>134</v>
      </c>
      <c r="B36" s="21" t="s">
        <v>18</v>
      </c>
      <c r="C36" s="13" t="s">
        <v>44</v>
      </c>
      <c r="D36" s="20">
        <v>4.7619047620000003</v>
      </c>
      <c r="E36" s="13">
        <v>7.9124999999999996</v>
      </c>
      <c r="F36" s="19">
        <f>VLOOKUP(B36,Q4_avg_gros_incm_acros_3brnchs!$R$7:$S$9,2,FALSE)</f>
        <v>14.87400147058824</v>
      </c>
      <c r="G36" s="22" t="str">
        <f t="shared" si="0"/>
        <v>Need Improvement</v>
      </c>
      <c r="H36" s="18">
        <f t="shared" si="1"/>
        <v>15.379369000000006</v>
      </c>
      <c r="I36" s="13" t="str">
        <f t="shared" si="2"/>
        <v>Need Improvement</v>
      </c>
    </row>
    <row r="37" spans="1:9" x14ac:dyDescent="0.35">
      <c r="A37" t="s">
        <v>139</v>
      </c>
      <c r="B37" s="21" t="s">
        <v>18</v>
      </c>
      <c r="C37" s="13" t="s">
        <v>44</v>
      </c>
      <c r="D37" s="20">
        <v>4.7619047620000003</v>
      </c>
      <c r="E37" s="13">
        <v>17.478000000000002</v>
      </c>
      <c r="F37" s="19">
        <f>VLOOKUP(B37,Q4_avg_gros_incm_acros_3brnchs!$R$7:$S$9,2,FALSE)</f>
        <v>14.87400147058824</v>
      </c>
      <c r="G37" s="22" t="str">
        <f t="shared" si="0"/>
        <v>Goal Achieved</v>
      </c>
      <c r="H37" s="18">
        <f t="shared" si="1"/>
        <v>15.379369000000006</v>
      </c>
      <c r="I37" s="13" t="str">
        <f t="shared" si="2"/>
        <v>Goal Achieved</v>
      </c>
    </row>
    <row r="38" spans="1:9" x14ac:dyDescent="0.35">
      <c r="A38" t="s">
        <v>141</v>
      </c>
      <c r="B38" s="21" t="s">
        <v>18</v>
      </c>
      <c r="C38" s="13" t="s">
        <v>28</v>
      </c>
      <c r="D38" s="20">
        <v>4.7619047620000003</v>
      </c>
      <c r="E38" s="13">
        <v>44.335000000000001</v>
      </c>
      <c r="F38" s="19">
        <f>VLOOKUP(B38,Q4_avg_gros_incm_acros_3brnchs!$R$7:$S$9,2,FALSE)</f>
        <v>14.87400147058824</v>
      </c>
      <c r="G38" s="22" t="str">
        <f t="shared" si="0"/>
        <v>Goal Achieved</v>
      </c>
      <c r="H38" s="18">
        <f t="shared" si="1"/>
        <v>15.379369000000006</v>
      </c>
      <c r="I38" s="13" t="str">
        <f t="shared" si="2"/>
        <v>Goal Achieved</v>
      </c>
    </row>
    <row r="39" spans="1:9" x14ac:dyDescent="0.35">
      <c r="A39" t="s">
        <v>143</v>
      </c>
      <c r="B39" s="21" t="s">
        <v>18</v>
      </c>
      <c r="C39" s="13" t="s">
        <v>36</v>
      </c>
      <c r="D39" s="20">
        <v>4.7619047620000003</v>
      </c>
      <c r="E39" s="13">
        <v>18.638999999999999</v>
      </c>
      <c r="F39" s="19">
        <f>VLOOKUP(B39,Q4_avg_gros_incm_acros_3brnchs!$R$7:$S$9,2,FALSE)</f>
        <v>14.87400147058824</v>
      </c>
      <c r="G39" s="22" t="str">
        <f t="shared" si="0"/>
        <v>Goal Achieved</v>
      </c>
      <c r="H39" s="18">
        <f t="shared" si="1"/>
        <v>15.379369000000006</v>
      </c>
      <c r="I39" s="13" t="str">
        <f t="shared" si="2"/>
        <v>Goal Achieved</v>
      </c>
    </row>
    <row r="40" spans="1:9" x14ac:dyDescent="0.35">
      <c r="A40" t="s">
        <v>149</v>
      </c>
      <c r="B40" s="21" t="s">
        <v>18</v>
      </c>
      <c r="C40" s="13" t="s">
        <v>32</v>
      </c>
      <c r="D40" s="20">
        <v>4.7619047620000003</v>
      </c>
      <c r="E40" s="13">
        <v>26.131499999999999</v>
      </c>
      <c r="F40" s="19">
        <f>VLOOKUP(B40,Q4_avg_gros_incm_acros_3brnchs!$R$7:$S$9,2,FALSE)</f>
        <v>14.87400147058824</v>
      </c>
      <c r="G40" s="22" t="str">
        <f t="shared" si="0"/>
        <v>Goal Achieved</v>
      </c>
      <c r="H40" s="18">
        <f t="shared" si="1"/>
        <v>15.379369000000006</v>
      </c>
      <c r="I40" s="13" t="str">
        <f t="shared" si="2"/>
        <v>Goal Achieved</v>
      </c>
    </row>
    <row r="41" spans="1:9" x14ac:dyDescent="0.35">
      <c r="A41" t="s">
        <v>154</v>
      </c>
      <c r="B41" s="21" t="s">
        <v>18</v>
      </c>
      <c r="C41" s="13" t="s">
        <v>44</v>
      </c>
      <c r="D41" s="20">
        <v>4.7619047620000003</v>
      </c>
      <c r="E41" s="13">
        <v>5.48</v>
      </c>
      <c r="F41" s="19">
        <f>VLOOKUP(B41,Q4_avg_gros_incm_acros_3brnchs!$R$7:$S$9,2,FALSE)</f>
        <v>14.87400147058824</v>
      </c>
      <c r="G41" s="22" t="str">
        <f t="shared" si="0"/>
        <v>Need Improvement</v>
      </c>
      <c r="H41" s="18">
        <f t="shared" si="1"/>
        <v>15.379369000000006</v>
      </c>
      <c r="I41" s="13" t="str">
        <f t="shared" si="2"/>
        <v>Need Improvement</v>
      </c>
    </row>
    <row r="42" spans="1:9" x14ac:dyDescent="0.35">
      <c r="A42" t="s">
        <v>156</v>
      </c>
      <c r="B42" s="21" t="s">
        <v>18</v>
      </c>
      <c r="C42" s="13" t="s">
        <v>28</v>
      </c>
      <c r="D42" s="20">
        <v>4.7619047620000003</v>
      </c>
      <c r="E42" s="13">
        <v>39.823999999999998</v>
      </c>
      <c r="F42" s="19">
        <f>VLOOKUP(B42,Q4_avg_gros_incm_acros_3brnchs!$R$7:$S$9,2,FALSE)</f>
        <v>14.87400147058824</v>
      </c>
      <c r="G42" s="22" t="str">
        <f t="shared" si="0"/>
        <v>Goal Achieved</v>
      </c>
      <c r="H42" s="18">
        <f t="shared" si="1"/>
        <v>15.379369000000006</v>
      </c>
      <c r="I42" s="13" t="str">
        <f t="shared" si="2"/>
        <v>Goal Achieved</v>
      </c>
    </row>
    <row r="43" spans="1:9" x14ac:dyDescent="0.35">
      <c r="A43" t="s">
        <v>161</v>
      </c>
      <c r="B43" s="21" t="s">
        <v>18</v>
      </c>
      <c r="C43" s="13" t="s">
        <v>32</v>
      </c>
      <c r="D43" s="20">
        <v>4.7619047620000003</v>
      </c>
      <c r="E43" s="13">
        <v>32.791499999999999</v>
      </c>
      <c r="F43" s="19">
        <f>VLOOKUP(B43,Q4_avg_gros_incm_acros_3brnchs!$R$7:$S$9,2,FALSE)</f>
        <v>14.87400147058824</v>
      </c>
      <c r="G43" s="22" t="str">
        <f t="shared" si="0"/>
        <v>Goal Achieved</v>
      </c>
      <c r="H43" s="18">
        <f t="shared" si="1"/>
        <v>15.379369000000006</v>
      </c>
      <c r="I43" s="13" t="str">
        <f t="shared" si="2"/>
        <v>Goal Achieved</v>
      </c>
    </row>
    <row r="44" spans="1:9" x14ac:dyDescent="0.35">
      <c r="A44" t="s">
        <v>162</v>
      </c>
      <c r="B44" s="21" t="s">
        <v>18</v>
      </c>
      <c r="C44" s="13" t="s">
        <v>36</v>
      </c>
      <c r="D44" s="20">
        <v>4.7619047620000003</v>
      </c>
      <c r="E44" s="13">
        <v>8.0625</v>
      </c>
      <c r="F44" s="19">
        <f>VLOOKUP(B44,Q4_avg_gros_incm_acros_3brnchs!$R$7:$S$9,2,FALSE)</f>
        <v>14.87400147058824</v>
      </c>
      <c r="G44" s="22" t="str">
        <f t="shared" si="0"/>
        <v>Need Improvement</v>
      </c>
      <c r="H44" s="18">
        <f t="shared" si="1"/>
        <v>15.379369000000006</v>
      </c>
      <c r="I44" s="13" t="str">
        <f t="shared" si="2"/>
        <v>Need Improvement</v>
      </c>
    </row>
    <row r="45" spans="1:9" x14ac:dyDescent="0.35">
      <c r="A45" t="s">
        <v>167</v>
      </c>
      <c r="B45" s="21" t="s">
        <v>18</v>
      </c>
      <c r="C45" s="13" t="s">
        <v>36</v>
      </c>
      <c r="D45" s="20">
        <v>4.7619047620000003</v>
      </c>
      <c r="E45" s="13">
        <v>27.638999999999999</v>
      </c>
      <c r="F45" s="19">
        <f>VLOOKUP(B45,Q4_avg_gros_incm_acros_3brnchs!$R$7:$S$9,2,FALSE)</f>
        <v>14.87400147058824</v>
      </c>
      <c r="G45" s="22" t="str">
        <f t="shared" si="0"/>
        <v>Goal Achieved</v>
      </c>
      <c r="H45" s="18">
        <f t="shared" si="1"/>
        <v>15.379369000000006</v>
      </c>
      <c r="I45" s="13" t="str">
        <f t="shared" si="2"/>
        <v>Goal Achieved</v>
      </c>
    </row>
    <row r="46" spans="1:9" x14ac:dyDescent="0.35">
      <c r="A46" t="s">
        <v>172</v>
      </c>
      <c r="B46" s="21" t="s">
        <v>18</v>
      </c>
      <c r="C46" s="13" t="s">
        <v>28</v>
      </c>
      <c r="D46" s="20">
        <v>4.7619047620000003</v>
      </c>
      <c r="E46" s="13">
        <v>6.5774999999999997</v>
      </c>
      <c r="F46" s="19">
        <f>VLOOKUP(B46,Q4_avg_gros_incm_acros_3brnchs!$R$7:$S$9,2,FALSE)</f>
        <v>14.87400147058824</v>
      </c>
      <c r="G46" s="22" t="str">
        <f t="shared" si="0"/>
        <v>Need Improvement</v>
      </c>
      <c r="H46" s="18">
        <f t="shared" si="1"/>
        <v>15.379369000000006</v>
      </c>
      <c r="I46" s="13" t="str">
        <f t="shared" si="2"/>
        <v>Need Improvement</v>
      </c>
    </row>
    <row r="47" spans="1:9" x14ac:dyDescent="0.35">
      <c r="A47" t="s">
        <v>173</v>
      </c>
      <c r="B47" s="21" t="s">
        <v>18</v>
      </c>
      <c r="C47" s="13" t="s">
        <v>32</v>
      </c>
      <c r="D47" s="20">
        <v>4.7619047620000003</v>
      </c>
      <c r="E47" s="13">
        <v>10.326000000000001</v>
      </c>
      <c r="F47" s="19">
        <f>VLOOKUP(B47,Q4_avg_gros_incm_acros_3brnchs!$R$7:$S$9,2,FALSE)</f>
        <v>14.87400147058824</v>
      </c>
      <c r="G47" s="22" t="str">
        <f t="shared" si="0"/>
        <v>Need Improvement</v>
      </c>
      <c r="H47" s="18">
        <f t="shared" si="1"/>
        <v>15.379369000000006</v>
      </c>
      <c r="I47" s="13" t="str">
        <f t="shared" si="2"/>
        <v>Need Improvement</v>
      </c>
    </row>
    <row r="48" spans="1:9" x14ac:dyDescent="0.35">
      <c r="A48" t="s">
        <v>175</v>
      </c>
      <c r="B48" s="21" t="s">
        <v>18</v>
      </c>
      <c r="C48" s="13" t="s">
        <v>36</v>
      </c>
      <c r="D48" s="20">
        <v>4.7619047620000003</v>
      </c>
      <c r="E48" s="13">
        <v>29</v>
      </c>
      <c r="F48" s="19">
        <f>VLOOKUP(B48,Q4_avg_gros_incm_acros_3brnchs!$R$7:$S$9,2,FALSE)</f>
        <v>14.87400147058824</v>
      </c>
      <c r="G48" s="22" t="str">
        <f t="shared" si="0"/>
        <v>Goal Achieved</v>
      </c>
      <c r="H48" s="18">
        <f t="shared" si="1"/>
        <v>15.379369000000006</v>
      </c>
      <c r="I48" s="13" t="str">
        <f t="shared" si="2"/>
        <v>Goal Achieved</v>
      </c>
    </row>
    <row r="49" spans="1:9" x14ac:dyDescent="0.35">
      <c r="A49" t="s">
        <v>180</v>
      </c>
      <c r="B49" s="21" t="s">
        <v>18</v>
      </c>
      <c r="C49" s="13" t="s">
        <v>32</v>
      </c>
      <c r="D49" s="20">
        <v>4.7619047620000003</v>
      </c>
      <c r="E49" s="13">
        <v>23.385000000000002</v>
      </c>
      <c r="F49" s="19">
        <f>VLOOKUP(B49,Q4_avg_gros_incm_acros_3brnchs!$R$7:$S$9,2,FALSE)</f>
        <v>14.87400147058824</v>
      </c>
      <c r="G49" s="22" t="str">
        <f t="shared" si="0"/>
        <v>Goal Achieved</v>
      </c>
      <c r="H49" s="18">
        <f t="shared" si="1"/>
        <v>15.379369000000006</v>
      </c>
      <c r="I49" s="13" t="str">
        <f t="shared" si="2"/>
        <v>Goal Achieved</v>
      </c>
    </row>
    <row r="50" spans="1:9" x14ac:dyDescent="0.35">
      <c r="A50" t="s">
        <v>182</v>
      </c>
      <c r="B50" s="21" t="s">
        <v>18</v>
      </c>
      <c r="C50" s="13" t="s">
        <v>46</v>
      </c>
      <c r="D50" s="20">
        <v>4.7619047620000003</v>
      </c>
      <c r="E50" s="13">
        <v>15.07</v>
      </c>
      <c r="F50" s="19">
        <f>VLOOKUP(B50,Q4_avg_gros_incm_acros_3brnchs!$R$7:$S$9,2,FALSE)</f>
        <v>14.87400147058824</v>
      </c>
      <c r="G50" s="22" t="str">
        <f t="shared" si="0"/>
        <v>Goal Achieved</v>
      </c>
      <c r="H50" s="18">
        <f t="shared" si="1"/>
        <v>15.379369000000006</v>
      </c>
      <c r="I50" s="13" t="str">
        <f t="shared" si="2"/>
        <v>Need Improvement</v>
      </c>
    </row>
    <row r="51" spans="1:9" x14ac:dyDescent="0.35">
      <c r="A51" t="s">
        <v>185</v>
      </c>
      <c r="B51" s="21" t="s">
        <v>18</v>
      </c>
      <c r="C51" s="13" t="s">
        <v>22</v>
      </c>
      <c r="D51" s="20">
        <v>4.7619047620000003</v>
      </c>
      <c r="E51" s="13">
        <v>12.984</v>
      </c>
      <c r="F51" s="19">
        <f>VLOOKUP(B51,Q4_avg_gros_incm_acros_3brnchs!$R$7:$S$9,2,FALSE)</f>
        <v>14.87400147058824</v>
      </c>
      <c r="G51" s="22" t="str">
        <f t="shared" si="0"/>
        <v>Need Improvement</v>
      </c>
      <c r="H51" s="18">
        <f t="shared" si="1"/>
        <v>15.379369000000006</v>
      </c>
      <c r="I51" s="13" t="str">
        <f t="shared" si="2"/>
        <v>Need Improvement</v>
      </c>
    </row>
    <row r="52" spans="1:9" x14ac:dyDescent="0.35">
      <c r="A52" t="s">
        <v>188</v>
      </c>
      <c r="B52" s="21" t="s">
        <v>18</v>
      </c>
      <c r="C52" s="13" t="s">
        <v>46</v>
      </c>
      <c r="D52" s="20">
        <v>4.7619047620000003</v>
      </c>
      <c r="E52" s="13">
        <v>37.457999999999998</v>
      </c>
      <c r="F52" s="19">
        <f>VLOOKUP(B52,Q4_avg_gros_incm_acros_3brnchs!$R$7:$S$9,2,FALSE)</f>
        <v>14.87400147058824</v>
      </c>
      <c r="G52" s="22" t="str">
        <f t="shared" si="0"/>
        <v>Goal Achieved</v>
      </c>
      <c r="H52" s="18">
        <f t="shared" si="1"/>
        <v>15.379369000000006</v>
      </c>
      <c r="I52" s="13" t="str">
        <f t="shared" si="2"/>
        <v>Goal Achieved</v>
      </c>
    </row>
    <row r="53" spans="1:9" x14ac:dyDescent="0.35">
      <c r="A53" t="s">
        <v>191</v>
      </c>
      <c r="B53" s="21" t="s">
        <v>18</v>
      </c>
      <c r="C53" s="13" t="s">
        <v>44</v>
      </c>
      <c r="D53" s="20">
        <v>4.7619047620000003</v>
      </c>
      <c r="E53" s="13">
        <v>23.072500000000002</v>
      </c>
      <c r="F53" s="19">
        <f>VLOOKUP(B53,Q4_avg_gros_incm_acros_3brnchs!$R$7:$S$9,2,FALSE)</f>
        <v>14.87400147058824</v>
      </c>
      <c r="G53" s="22" t="str">
        <f t="shared" si="0"/>
        <v>Goal Achieved</v>
      </c>
      <c r="H53" s="18">
        <f t="shared" si="1"/>
        <v>15.379369000000006</v>
      </c>
      <c r="I53" s="13" t="str">
        <f t="shared" si="2"/>
        <v>Goal Achieved</v>
      </c>
    </row>
    <row r="54" spans="1:9" x14ac:dyDescent="0.35">
      <c r="A54" t="s">
        <v>197</v>
      </c>
      <c r="B54" s="21" t="s">
        <v>18</v>
      </c>
      <c r="C54" s="13" t="s">
        <v>36</v>
      </c>
      <c r="D54" s="20">
        <v>4.7619047620000003</v>
      </c>
      <c r="E54" s="13">
        <v>3.1844999999999999</v>
      </c>
      <c r="F54" s="19">
        <f>VLOOKUP(B54,Q4_avg_gros_incm_acros_3brnchs!$R$7:$S$9,2,FALSE)</f>
        <v>14.87400147058824</v>
      </c>
      <c r="G54" s="22" t="str">
        <f t="shared" si="0"/>
        <v>Need Improvement</v>
      </c>
      <c r="H54" s="18">
        <f t="shared" si="1"/>
        <v>15.379369000000006</v>
      </c>
      <c r="I54" s="13" t="str">
        <f t="shared" si="2"/>
        <v>Need Improvement</v>
      </c>
    </row>
    <row r="55" spans="1:9" x14ac:dyDescent="0.35">
      <c r="A55" t="s">
        <v>198</v>
      </c>
      <c r="B55" s="21" t="s">
        <v>18</v>
      </c>
      <c r="C55" s="13" t="s">
        <v>44</v>
      </c>
      <c r="D55" s="20">
        <v>4.7619047620000003</v>
      </c>
      <c r="E55" s="13">
        <v>16.026499999999999</v>
      </c>
      <c r="F55" s="19">
        <f>VLOOKUP(B55,Q4_avg_gros_incm_acros_3brnchs!$R$7:$S$9,2,FALSE)</f>
        <v>14.87400147058824</v>
      </c>
      <c r="G55" s="22" t="str">
        <f t="shared" si="0"/>
        <v>Goal Achieved</v>
      </c>
      <c r="H55" s="18">
        <f t="shared" si="1"/>
        <v>15.379369000000006</v>
      </c>
      <c r="I55" s="13" t="str">
        <f t="shared" si="2"/>
        <v>Goal Achieved</v>
      </c>
    </row>
    <row r="56" spans="1:9" x14ac:dyDescent="0.35">
      <c r="A56" t="s">
        <v>203</v>
      </c>
      <c r="B56" s="21" t="s">
        <v>18</v>
      </c>
      <c r="C56" s="13" t="s">
        <v>46</v>
      </c>
      <c r="D56" s="20">
        <v>4.7619047620000003</v>
      </c>
      <c r="E56" s="13">
        <v>49.49</v>
      </c>
      <c r="F56" s="19">
        <f>VLOOKUP(B56,Q4_avg_gros_incm_acros_3brnchs!$R$7:$S$9,2,FALSE)</f>
        <v>14.87400147058824</v>
      </c>
      <c r="G56" s="22" t="str">
        <f t="shared" si="0"/>
        <v>Goal Achieved</v>
      </c>
      <c r="H56" s="18">
        <f t="shared" si="1"/>
        <v>15.379369000000006</v>
      </c>
      <c r="I56" s="13" t="str">
        <f t="shared" si="2"/>
        <v>Goal Achieved</v>
      </c>
    </row>
    <row r="57" spans="1:9" x14ac:dyDescent="0.35">
      <c r="A57" t="s">
        <v>204</v>
      </c>
      <c r="B57" s="21" t="s">
        <v>18</v>
      </c>
      <c r="C57" s="13" t="s">
        <v>44</v>
      </c>
      <c r="D57" s="20">
        <v>4.7619047620000003</v>
      </c>
      <c r="E57" s="13">
        <v>15.384</v>
      </c>
      <c r="F57" s="19">
        <f>VLOOKUP(B57,Q4_avg_gros_incm_acros_3brnchs!$R$7:$S$9,2,FALSE)</f>
        <v>14.87400147058824</v>
      </c>
      <c r="G57" s="22" t="str">
        <f t="shared" si="0"/>
        <v>Goal Achieved</v>
      </c>
      <c r="H57" s="18">
        <f t="shared" si="1"/>
        <v>15.379369000000006</v>
      </c>
      <c r="I57" s="13" t="str">
        <f t="shared" si="2"/>
        <v>Goal Achieved</v>
      </c>
    </row>
    <row r="58" spans="1:9" x14ac:dyDescent="0.35">
      <c r="A58" t="s">
        <v>205</v>
      </c>
      <c r="B58" s="21" t="s">
        <v>18</v>
      </c>
      <c r="C58" s="13" t="s">
        <v>36</v>
      </c>
      <c r="D58" s="20">
        <v>4.7619047620000003</v>
      </c>
      <c r="E58" s="13">
        <v>24.332000000000001</v>
      </c>
      <c r="F58" s="19">
        <f>VLOOKUP(B58,Q4_avg_gros_incm_acros_3brnchs!$R$7:$S$9,2,FALSE)</f>
        <v>14.87400147058824</v>
      </c>
      <c r="G58" s="22" t="str">
        <f t="shared" si="0"/>
        <v>Goal Achieved</v>
      </c>
      <c r="H58" s="18">
        <f t="shared" si="1"/>
        <v>15.379369000000006</v>
      </c>
      <c r="I58" s="13" t="str">
        <f t="shared" si="2"/>
        <v>Goal Achieved</v>
      </c>
    </row>
    <row r="59" spans="1:9" x14ac:dyDescent="0.35">
      <c r="A59" t="s">
        <v>206</v>
      </c>
      <c r="B59" s="21" t="s">
        <v>18</v>
      </c>
      <c r="C59" s="13" t="s">
        <v>22</v>
      </c>
      <c r="D59" s="20">
        <v>4.7619047620000003</v>
      </c>
      <c r="E59" s="13">
        <v>17.502500000000001</v>
      </c>
      <c r="F59" s="19">
        <f>VLOOKUP(B59,Q4_avg_gros_incm_acros_3brnchs!$R$7:$S$9,2,FALSE)</f>
        <v>14.87400147058824</v>
      </c>
      <c r="G59" s="22" t="str">
        <f t="shared" si="0"/>
        <v>Goal Achieved</v>
      </c>
      <c r="H59" s="18">
        <f t="shared" si="1"/>
        <v>15.379369000000006</v>
      </c>
      <c r="I59" s="13" t="str">
        <f t="shared" si="2"/>
        <v>Goal Achieved</v>
      </c>
    </row>
    <row r="60" spans="1:9" x14ac:dyDescent="0.35">
      <c r="A60" t="s">
        <v>211</v>
      </c>
      <c r="B60" s="21" t="s">
        <v>18</v>
      </c>
      <c r="C60" s="13" t="s">
        <v>32</v>
      </c>
      <c r="D60" s="20">
        <v>4.7619047620000003</v>
      </c>
      <c r="E60" s="13">
        <v>15.228</v>
      </c>
      <c r="F60" s="19">
        <f>VLOOKUP(B60,Q4_avg_gros_incm_acros_3brnchs!$R$7:$S$9,2,FALSE)</f>
        <v>14.87400147058824</v>
      </c>
      <c r="G60" s="22" t="str">
        <f t="shared" si="0"/>
        <v>Goal Achieved</v>
      </c>
      <c r="H60" s="18">
        <f t="shared" si="1"/>
        <v>15.379369000000006</v>
      </c>
      <c r="I60" s="13" t="str">
        <f t="shared" si="2"/>
        <v>Need Improvement</v>
      </c>
    </row>
    <row r="61" spans="1:9" x14ac:dyDescent="0.35">
      <c r="A61" t="s">
        <v>212</v>
      </c>
      <c r="B61" s="21" t="s">
        <v>18</v>
      </c>
      <c r="C61" s="13" t="s">
        <v>44</v>
      </c>
      <c r="D61" s="20">
        <v>4.7619047620000003</v>
      </c>
      <c r="E61" s="13">
        <v>8.8680000000000003</v>
      </c>
      <c r="F61" s="19">
        <f>VLOOKUP(B61,Q4_avg_gros_incm_acros_3brnchs!$R$7:$S$9,2,FALSE)</f>
        <v>14.87400147058824</v>
      </c>
      <c r="G61" s="22" t="str">
        <f t="shared" si="0"/>
        <v>Need Improvement</v>
      </c>
      <c r="H61" s="18">
        <f t="shared" si="1"/>
        <v>15.379369000000006</v>
      </c>
      <c r="I61" s="13" t="str">
        <f t="shared" si="2"/>
        <v>Need Improvement</v>
      </c>
    </row>
    <row r="62" spans="1:9" x14ac:dyDescent="0.35">
      <c r="A62" t="s">
        <v>214</v>
      </c>
      <c r="B62" s="21" t="s">
        <v>18</v>
      </c>
      <c r="C62" s="13" t="s">
        <v>44</v>
      </c>
      <c r="D62" s="20">
        <v>4.7619047620000003</v>
      </c>
      <c r="E62" s="13">
        <v>22.164000000000001</v>
      </c>
      <c r="F62" s="19">
        <f>VLOOKUP(B62,Q4_avg_gros_incm_acros_3brnchs!$R$7:$S$9,2,FALSE)</f>
        <v>14.87400147058824</v>
      </c>
      <c r="G62" s="22" t="str">
        <f t="shared" si="0"/>
        <v>Goal Achieved</v>
      </c>
      <c r="H62" s="18">
        <f t="shared" si="1"/>
        <v>15.379369000000006</v>
      </c>
      <c r="I62" s="13" t="str">
        <f t="shared" si="2"/>
        <v>Goal Achieved</v>
      </c>
    </row>
    <row r="63" spans="1:9" x14ac:dyDescent="0.35">
      <c r="A63" t="s">
        <v>218</v>
      </c>
      <c r="B63" s="21" t="s">
        <v>18</v>
      </c>
      <c r="C63" s="13" t="s">
        <v>36</v>
      </c>
      <c r="D63" s="20">
        <v>4.7619047620000003</v>
      </c>
      <c r="E63" s="13">
        <v>7.75</v>
      </c>
      <c r="F63" s="19">
        <f>VLOOKUP(B63,Q4_avg_gros_incm_acros_3brnchs!$R$7:$S$9,2,FALSE)</f>
        <v>14.87400147058824</v>
      </c>
      <c r="G63" s="22" t="str">
        <f t="shared" si="0"/>
        <v>Need Improvement</v>
      </c>
      <c r="H63" s="18">
        <f t="shared" si="1"/>
        <v>15.379369000000006</v>
      </c>
      <c r="I63" s="13" t="str">
        <f t="shared" si="2"/>
        <v>Need Improvement</v>
      </c>
    </row>
    <row r="64" spans="1:9" x14ac:dyDescent="0.35">
      <c r="A64" t="s">
        <v>220</v>
      </c>
      <c r="B64" s="21" t="s">
        <v>18</v>
      </c>
      <c r="C64" s="13" t="s">
        <v>36</v>
      </c>
      <c r="D64" s="20">
        <v>4.7619047620000003</v>
      </c>
      <c r="E64" s="13">
        <v>4.319</v>
      </c>
      <c r="F64" s="19">
        <f>VLOOKUP(B64,Q4_avg_gros_incm_acros_3brnchs!$R$7:$S$9,2,FALSE)</f>
        <v>14.87400147058824</v>
      </c>
      <c r="G64" s="22" t="str">
        <f t="shared" si="0"/>
        <v>Need Improvement</v>
      </c>
      <c r="H64" s="18">
        <f t="shared" si="1"/>
        <v>15.379369000000006</v>
      </c>
      <c r="I64" s="13" t="str">
        <f t="shared" si="2"/>
        <v>Need Improvement</v>
      </c>
    </row>
    <row r="65" spans="1:9" x14ac:dyDescent="0.35">
      <c r="A65" t="s">
        <v>224</v>
      </c>
      <c r="B65" s="21" t="s">
        <v>18</v>
      </c>
      <c r="C65" s="13" t="s">
        <v>32</v>
      </c>
      <c r="D65" s="20">
        <v>4.7619047620000003</v>
      </c>
      <c r="E65" s="13">
        <v>3.7035</v>
      </c>
      <c r="F65" s="19">
        <f>VLOOKUP(B65,Q4_avg_gros_incm_acros_3brnchs!$R$7:$S$9,2,FALSE)</f>
        <v>14.87400147058824</v>
      </c>
      <c r="G65" s="22" t="str">
        <f t="shared" si="0"/>
        <v>Need Improvement</v>
      </c>
      <c r="H65" s="18">
        <f t="shared" si="1"/>
        <v>15.379369000000006</v>
      </c>
      <c r="I65" s="13" t="str">
        <f t="shared" si="2"/>
        <v>Need Improvement</v>
      </c>
    </row>
    <row r="66" spans="1:9" x14ac:dyDescent="0.35">
      <c r="A66" t="s">
        <v>230</v>
      </c>
      <c r="B66" s="21" t="s">
        <v>18</v>
      </c>
      <c r="C66" s="13" t="s">
        <v>28</v>
      </c>
      <c r="D66" s="20">
        <v>4.7619047620000003</v>
      </c>
      <c r="E66" s="13">
        <v>8.1775000000000002</v>
      </c>
      <c r="F66" s="19">
        <f>VLOOKUP(B66,Q4_avg_gros_incm_acros_3brnchs!$R$7:$S$9,2,FALSE)</f>
        <v>14.87400147058824</v>
      </c>
      <c r="G66" s="22" t="str">
        <f t="shared" ref="G66:G129" si="3">IF(E66&gt;F66,"Goal Achieved","Need Improvement")</f>
        <v>Need Improvement</v>
      </c>
      <c r="H66" s="18">
        <f t="shared" si="1"/>
        <v>15.379369000000006</v>
      </c>
      <c r="I66" s="13" t="str">
        <f t="shared" si="2"/>
        <v>Need Improvement</v>
      </c>
    </row>
    <row r="67" spans="1:9" x14ac:dyDescent="0.35">
      <c r="A67" t="s">
        <v>233</v>
      </c>
      <c r="B67" s="21" t="s">
        <v>18</v>
      </c>
      <c r="C67" s="13" t="s">
        <v>32</v>
      </c>
      <c r="D67" s="20">
        <v>4.7619047620000003</v>
      </c>
      <c r="E67" s="13">
        <v>1.2645</v>
      </c>
      <c r="F67" s="19">
        <f>VLOOKUP(B67,Q4_avg_gros_incm_acros_3brnchs!$R$7:$S$9,2,FALSE)</f>
        <v>14.87400147058824</v>
      </c>
      <c r="G67" s="22" t="str">
        <f t="shared" si="3"/>
        <v>Need Improvement</v>
      </c>
      <c r="H67" s="18">
        <f t="shared" ref="H67:H130" si="4">AVERAGE($E$2:$E$1001)</f>
        <v>15.379369000000006</v>
      </c>
      <c r="I67" s="13" t="str">
        <f t="shared" ref="I67:I130" si="5">IF(E67&gt;H67,"Goal Achieved","Need Improvement")</f>
        <v>Need Improvement</v>
      </c>
    </row>
    <row r="68" spans="1:9" x14ac:dyDescent="0.35">
      <c r="A68" t="s">
        <v>241</v>
      </c>
      <c r="B68" s="21" t="s">
        <v>18</v>
      </c>
      <c r="C68" s="13" t="s">
        <v>22</v>
      </c>
      <c r="D68" s="20">
        <v>4.7619047620000003</v>
      </c>
      <c r="E68" s="13">
        <v>10.3635</v>
      </c>
      <c r="F68" s="19">
        <f>VLOOKUP(B68,Q4_avg_gros_incm_acros_3brnchs!$R$7:$S$9,2,FALSE)</f>
        <v>14.87400147058824</v>
      </c>
      <c r="G68" s="22" t="str">
        <f t="shared" si="3"/>
        <v>Need Improvement</v>
      </c>
      <c r="H68" s="18">
        <f t="shared" si="4"/>
        <v>15.379369000000006</v>
      </c>
      <c r="I68" s="13" t="str">
        <f t="shared" si="5"/>
        <v>Need Improvement</v>
      </c>
    </row>
    <row r="69" spans="1:9" x14ac:dyDescent="0.35">
      <c r="A69" t="s">
        <v>246</v>
      </c>
      <c r="B69" s="21" t="s">
        <v>18</v>
      </c>
      <c r="C69" s="13" t="s">
        <v>28</v>
      </c>
      <c r="D69" s="20">
        <v>4.7619047620000003</v>
      </c>
      <c r="E69" s="13">
        <v>11.8035</v>
      </c>
      <c r="F69" s="19">
        <f>VLOOKUP(B69,Q4_avg_gros_incm_acros_3brnchs!$R$7:$S$9,2,FALSE)</f>
        <v>14.87400147058824</v>
      </c>
      <c r="G69" s="22" t="str">
        <f t="shared" si="3"/>
        <v>Need Improvement</v>
      </c>
      <c r="H69" s="18">
        <f t="shared" si="4"/>
        <v>15.379369000000006</v>
      </c>
      <c r="I69" s="13" t="str">
        <f t="shared" si="5"/>
        <v>Need Improvement</v>
      </c>
    </row>
    <row r="70" spans="1:9" x14ac:dyDescent="0.35">
      <c r="A70" t="s">
        <v>251</v>
      </c>
      <c r="B70" s="21" t="s">
        <v>18</v>
      </c>
      <c r="C70" s="13" t="s">
        <v>32</v>
      </c>
      <c r="D70" s="20">
        <v>4.7619047620000003</v>
      </c>
      <c r="E70" s="13">
        <v>0.91400000000000003</v>
      </c>
      <c r="F70" s="19">
        <f>VLOOKUP(B70,Q4_avg_gros_incm_acros_3brnchs!$R$7:$S$9,2,FALSE)</f>
        <v>14.87400147058824</v>
      </c>
      <c r="G70" s="22" t="str">
        <f t="shared" si="3"/>
        <v>Need Improvement</v>
      </c>
      <c r="H70" s="18">
        <f t="shared" si="4"/>
        <v>15.379369000000006</v>
      </c>
      <c r="I70" s="13" t="str">
        <f t="shared" si="5"/>
        <v>Need Improvement</v>
      </c>
    </row>
    <row r="71" spans="1:9" x14ac:dyDescent="0.35">
      <c r="A71" t="s">
        <v>253</v>
      </c>
      <c r="B71" s="21" t="s">
        <v>18</v>
      </c>
      <c r="C71" s="13" t="s">
        <v>28</v>
      </c>
      <c r="D71" s="20">
        <v>4.7619047620000003</v>
      </c>
      <c r="E71" s="13">
        <v>14.196</v>
      </c>
      <c r="F71" s="19">
        <f>VLOOKUP(B71,Q4_avg_gros_incm_acros_3brnchs!$R$7:$S$9,2,FALSE)</f>
        <v>14.87400147058824</v>
      </c>
      <c r="G71" s="22" t="str">
        <f t="shared" si="3"/>
        <v>Need Improvement</v>
      </c>
      <c r="H71" s="18">
        <f t="shared" si="4"/>
        <v>15.379369000000006</v>
      </c>
      <c r="I71" s="13" t="str">
        <f t="shared" si="5"/>
        <v>Need Improvement</v>
      </c>
    </row>
    <row r="72" spans="1:9" x14ac:dyDescent="0.35">
      <c r="A72" t="s">
        <v>260</v>
      </c>
      <c r="B72" s="21" t="s">
        <v>18</v>
      </c>
      <c r="C72" s="13" t="s">
        <v>44</v>
      </c>
      <c r="D72" s="20">
        <v>4.7619047620000003</v>
      </c>
      <c r="E72" s="13">
        <v>4.3250000000000002</v>
      </c>
      <c r="F72" s="19">
        <f>VLOOKUP(B72,Q4_avg_gros_incm_acros_3brnchs!$R$7:$S$9,2,FALSE)</f>
        <v>14.87400147058824</v>
      </c>
      <c r="G72" s="22" t="str">
        <f t="shared" si="3"/>
        <v>Need Improvement</v>
      </c>
      <c r="H72" s="18">
        <f t="shared" si="4"/>
        <v>15.379369000000006</v>
      </c>
      <c r="I72" s="13" t="str">
        <f t="shared" si="5"/>
        <v>Need Improvement</v>
      </c>
    </row>
    <row r="73" spans="1:9" x14ac:dyDescent="0.35">
      <c r="A73" t="s">
        <v>265</v>
      </c>
      <c r="B73" s="21" t="s">
        <v>18</v>
      </c>
      <c r="C73" s="13" t="s">
        <v>32</v>
      </c>
      <c r="D73" s="20">
        <v>4.7619047620000003</v>
      </c>
      <c r="E73" s="13">
        <v>25.367999999999999</v>
      </c>
      <c r="F73" s="19">
        <f>VLOOKUP(B73,Q4_avg_gros_incm_acros_3brnchs!$R$7:$S$9,2,FALSE)</f>
        <v>14.87400147058824</v>
      </c>
      <c r="G73" s="22" t="str">
        <f t="shared" si="3"/>
        <v>Goal Achieved</v>
      </c>
      <c r="H73" s="18">
        <f t="shared" si="4"/>
        <v>15.379369000000006</v>
      </c>
      <c r="I73" s="13" t="str">
        <f t="shared" si="5"/>
        <v>Goal Achieved</v>
      </c>
    </row>
    <row r="74" spans="1:9" x14ac:dyDescent="0.35">
      <c r="A74" t="s">
        <v>270</v>
      </c>
      <c r="B74" s="21" t="s">
        <v>18</v>
      </c>
      <c r="C74" s="13" t="s">
        <v>22</v>
      </c>
      <c r="D74" s="20">
        <v>4.7619047620000003</v>
      </c>
      <c r="E74" s="13">
        <v>25.97</v>
      </c>
      <c r="F74" s="19">
        <f>VLOOKUP(B74,Q4_avg_gros_incm_acros_3brnchs!$R$7:$S$9,2,FALSE)</f>
        <v>14.87400147058824</v>
      </c>
      <c r="G74" s="22" t="str">
        <f t="shared" si="3"/>
        <v>Goal Achieved</v>
      </c>
      <c r="H74" s="18">
        <f t="shared" si="4"/>
        <v>15.379369000000006</v>
      </c>
      <c r="I74" s="13" t="str">
        <f t="shared" si="5"/>
        <v>Goal Achieved</v>
      </c>
    </row>
    <row r="75" spans="1:9" x14ac:dyDescent="0.35">
      <c r="A75" t="s">
        <v>271</v>
      </c>
      <c r="B75" s="21" t="s">
        <v>18</v>
      </c>
      <c r="C75" s="13" t="s">
        <v>36</v>
      </c>
      <c r="D75" s="20">
        <v>4.7619047620000003</v>
      </c>
      <c r="E75" s="13">
        <v>9.3140000000000001</v>
      </c>
      <c r="F75" s="19">
        <f>VLOOKUP(B75,Q4_avg_gros_incm_acros_3brnchs!$R$7:$S$9,2,FALSE)</f>
        <v>14.87400147058824</v>
      </c>
      <c r="G75" s="22" t="str">
        <f t="shared" si="3"/>
        <v>Need Improvement</v>
      </c>
      <c r="H75" s="18">
        <f t="shared" si="4"/>
        <v>15.379369000000006</v>
      </c>
      <c r="I75" s="13" t="str">
        <f t="shared" si="5"/>
        <v>Need Improvement</v>
      </c>
    </row>
    <row r="76" spans="1:9" x14ac:dyDescent="0.35">
      <c r="A76" t="s">
        <v>275</v>
      </c>
      <c r="B76" s="21" t="s">
        <v>18</v>
      </c>
      <c r="C76" s="13" t="s">
        <v>46</v>
      </c>
      <c r="D76" s="20">
        <v>4.7619047620000003</v>
      </c>
      <c r="E76" s="13">
        <v>4.4844999999999997</v>
      </c>
      <c r="F76" s="19">
        <f>VLOOKUP(B76,Q4_avg_gros_incm_acros_3brnchs!$R$7:$S$9,2,FALSE)</f>
        <v>14.87400147058824</v>
      </c>
      <c r="G76" s="22" t="str">
        <f t="shared" si="3"/>
        <v>Need Improvement</v>
      </c>
      <c r="H76" s="18">
        <f t="shared" si="4"/>
        <v>15.379369000000006</v>
      </c>
      <c r="I76" s="13" t="str">
        <f t="shared" si="5"/>
        <v>Need Improvement</v>
      </c>
    </row>
    <row r="77" spans="1:9" x14ac:dyDescent="0.35">
      <c r="A77" t="s">
        <v>276</v>
      </c>
      <c r="B77" s="21" t="s">
        <v>18</v>
      </c>
      <c r="C77" s="13" t="s">
        <v>44</v>
      </c>
      <c r="D77" s="20">
        <v>4.7619047620000003</v>
      </c>
      <c r="E77" s="13">
        <v>11.223000000000001</v>
      </c>
      <c r="F77" s="19">
        <f>VLOOKUP(B77,Q4_avg_gros_incm_acros_3brnchs!$R$7:$S$9,2,FALSE)</f>
        <v>14.87400147058824</v>
      </c>
      <c r="G77" s="22" t="str">
        <f t="shared" si="3"/>
        <v>Need Improvement</v>
      </c>
      <c r="H77" s="18">
        <f t="shared" si="4"/>
        <v>15.379369000000006</v>
      </c>
      <c r="I77" s="13" t="str">
        <f t="shared" si="5"/>
        <v>Need Improvement</v>
      </c>
    </row>
    <row r="78" spans="1:9" x14ac:dyDescent="0.35">
      <c r="A78" t="s">
        <v>277</v>
      </c>
      <c r="B78" s="21" t="s">
        <v>18</v>
      </c>
      <c r="C78" s="13" t="s">
        <v>22</v>
      </c>
      <c r="D78" s="20">
        <v>4.7619047620000003</v>
      </c>
      <c r="E78" s="13">
        <v>5.9770000000000003</v>
      </c>
      <c r="F78" s="19">
        <f>VLOOKUP(B78,Q4_avg_gros_incm_acros_3brnchs!$R$7:$S$9,2,FALSE)</f>
        <v>14.87400147058824</v>
      </c>
      <c r="G78" s="22" t="str">
        <f t="shared" si="3"/>
        <v>Need Improvement</v>
      </c>
      <c r="H78" s="18">
        <f t="shared" si="4"/>
        <v>15.379369000000006</v>
      </c>
      <c r="I78" s="13" t="str">
        <f t="shared" si="5"/>
        <v>Need Improvement</v>
      </c>
    </row>
    <row r="79" spans="1:9" x14ac:dyDescent="0.35">
      <c r="A79" t="s">
        <v>279</v>
      </c>
      <c r="B79" s="21" t="s">
        <v>18</v>
      </c>
      <c r="C79" s="13" t="s">
        <v>32</v>
      </c>
      <c r="D79" s="20">
        <v>4.7619047620000003</v>
      </c>
      <c r="E79" s="13">
        <v>12.53</v>
      </c>
      <c r="F79" s="19">
        <f>VLOOKUP(B79,Q4_avg_gros_incm_acros_3brnchs!$R$7:$S$9,2,FALSE)</f>
        <v>14.87400147058824</v>
      </c>
      <c r="G79" s="22" t="str">
        <f t="shared" si="3"/>
        <v>Need Improvement</v>
      </c>
      <c r="H79" s="18">
        <f t="shared" si="4"/>
        <v>15.379369000000006</v>
      </c>
      <c r="I79" s="13" t="str">
        <f t="shared" si="5"/>
        <v>Need Improvement</v>
      </c>
    </row>
    <row r="80" spans="1:9" x14ac:dyDescent="0.35">
      <c r="A80" t="s">
        <v>281</v>
      </c>
      <c r="B80" s="21" t="s">
        <v>18</v>
      </c>
      <c r="C80" s="13" t="s">
        <v>32</v>
      </c>
      <c r="D80" s="20">
        <v>4.7619047620000003</v>
      </c>
      <c r="E80" s="13">
        <v>19.036000000000001</v>
      </c>
      <c r="F80" s="19">
        <f>VLOOKUP(B80,Q4_avg_gros_incm_acros_3brnchs!$R$7:$S$9,2,FALSE)</f>
        <v>14.87400147058824</v>
      </c>
      <c r="G80" s="22" t="str">
        <f t="shared" si="3"/>
        <v>Goal Achieved</v>
      </c>
      <c r="H80" s="18">
        <f t="shared" si="4"/>
        <v>15.379369000000006</v>
      </c>
      <c r="I80" s="13" t="str">
        <f t="shared" si="5"/>
        <v>Goal Achieved</v>
      </c>
    </row>
    <row r="81" spans="1:9" x14ac:dyDescent="0.35">
      <c r="A81" t="s">
        <v>283</v>
      </c>
      <c r="B81" s="21" t="s">
        <v>18</v>
      </c>
      <c r="C81" s="13" t="s">
        <v>46</v>
      </c>
      <c r="D81" s="20">
        <v>4.7619047620000003</v>
      </c>
      <c r="E81" s="13">
        <v>4.4850000000000003</v>
      </c>
      <c r="F81" s="19">
        <f>VLOOKUP(B81,Q4_avg_gros_incm_acros_3brnchs!$R$7:$S$9,2,FALSE)</f>
        <v>14.87400147058824</v>
      </c>
      <c r="G81" s="22" t="str">
        <f t="shared" si="3"/>
        <v>Need Improvement</v>
      </c>
      <c r="H81" s="18">
        <f t="shared" si="4"/>
        <v>15.379369000000006</v>
      </c>
      <c r="I81" s="13" t="str">
        <f t="shared" si="5"/>
        <v>Need Improvement</v>
      </c>
    </row>
    <row r="82" spans="1:9" x14ac:dyDescent="0.35">
      <c r="A82" t="s">
        <v>284</v>
      </c>
      <c r="B82" s="21" t="s">
        <v>18</v>
      </c>
      <c r="C82" s="13" t="s">
        <v>28</v>
      </c>
      <c r="D82" s="20">
        <v>4.7619047620000003</v>
      </c>
      <c r="E82" s="13">
        <v>15.544</v>
      </c>
      <c r="F82" s="19">
        <f>VLOOKUP(B82,Q4_avg_gros_incm_acros_3brnchs!$R$7:$S$9,2,FALSE)</f>
        <v>14.87400147058824</v>
      </c>
      <c r="G82" s="22" t="str">
        <f t="shared" si="3"/>
        <v>Goal Achieved</v>
      </c>
      <c r="H82" s="18">
        <f t="shared" si="4"/>
        <v>15.379369000000006</v>
      </c>
      <c r="I82" s="13" t="str">
        <f t="shared" si="5"/>
        <v>Goal Achieved</v>
      </c>
    </row>
    <row r="83" spans="1:9" x14ac:dyDescent="0.35">
      <c r="A83" t="s">
        <v>289</v>
      </c>
      <c r="B83" s="21" t="s">
        <v>18</v>
      </c>
      <c r="C83" s="13" t="s">
        <v>32</v>
      </c>
      <c r="D83" s="20">
        <v>4.7619047620000003</v>
      </c>
      <c r="E83" s="13">
        <v>4.75</v>
      </c>
      <c r="F83" s="19">
        <f>VLOOKUP(B83,Q4_avg_gros_incm_acros_3brnchs!$R$7:$S$9,2,FALSE)</f>
        <v>14.87400147058824</v>
      </c>
      <c r="G83" s="22" t="str">
        <f t="shared" si="3"/>
        <v>Need Improvement</v>
      </c>
      <c r="H83" s="18">
        <f t="shared" si="4"/>
        <v>15.379369000000006</v>
      </c>
      <c r="I83" s="13" t="str">
        <f t="shared" si="5"/>
        <v>Need Improvement</v>
      </c>
    </row>
    <row r="84" spans="1:9" x14ac:dyDescent="0.35">
      <c r="A84" t="s">
        <v>290</v>
      </c>
      <c r="B84" s="21" t="s">
        <v>18</v>
      </c>
      <c r="C84" s="13" t="s">
        <v>32</v>
      </c>
      <c r="D84" s="20">
        <v>4.7619047620000003</v>
      </c>
      <c r="E84" s="13">
        <v>23.56</v>
      </c>
      <c r="F84" s="19">
        <f>VLOOKUP(B84,Q4_avg_gros_incm_acros_3brnchs!$R$7:$S$9,2,FALSE)</f>
        <v>14.87400147058824</v>
      </c>
      <c r="G84" s="22" t="str">
        <f t="shared" si="3"/>
        <v>Goal Achieved</v>
      </c>
      <c r="H84" s="18">
        <f t="shared" si="4"/>
        <v>15.379369000000006</v>
      </c>
      <c r="I84" s="13" t="str">
        <f t="shared" si="5"/>
        <v>Goal Achieved</v>
      </c>
    </row>
    <row r="85" spans="1:9" x14ac:dyDescent="0.35">
      <c r="A85" t="s">
        <v>292</v>
      </c>
      <c r="B85" s="21" t="s">
        <v>18</v>
      </c>
      <c r="C85" s="13" t="s">
        <v>28</v>
      </c>
      <c r="D85" s="20">
        <v>4.7619047620000003</v>
      </c>
      <c r="E85" s="13">
        <v>3.3174999999999999</v>
      </c>
      <c r="F85" s="19">
        <f>VLOOKUP(B85,Q4_avg_gros_incm_acros_3brnchs!$R$7:$S$9,2,FALSE)</f>
        <v>14.87400147058824</v>
      </c>
      <c r="G85" s="22" t="str">
        <f t="shared" si="3"/>
        <v>Need Improvement</v>
      </c>
      <c r="H85" s="18">
        <f t="shared" si="4"/>
        <v>15.379369000000006</v>
      </c>
      <c r="I85" s="13" t="str">
        <f t="shared" si="5"/>
        <v>Need Improvement</v>
      </c>
    </row>
    <row r="86" spans="1:9" x14ac:dyDescent="0.35">
      <c r="A86" t="s">
        <v>293</v>
      </c>
      <c r="B86" s="21" t="s">
        <v>18</v>
      </c>
      <c r="C86" s="13" t="s">
        <v>32</v>
      </c>
      <c r="D86" s="20">
        <v>4.7619047620000003</v>
      </c>
      <c r="E86" s="13">
        <v>7.7729999999999997</v>
      </c>
      <c r="F86" s="19">
        <f>VLOOKUP(B86,Q4_avg_gros_incm_acros_3brnchs!$R$7:$S$9,2,FALSE)</f>
        <v>14.87400147058824</v>
      </c>
      <c r="G86" s="22" t="str">
        <f t="shared" si="3"/>
        <v>Need Improvement</v>
      </c>
      <c r="H86" s="18">
        <f t="shared" si="4"/>
        <v>15.379369000000006</v>
      </c>
      <c r="I86" s="13" t="str">
        <f t="shared" si="5"/>
        <v>Need Improvement</v>
      </c>
    </row>
    <row r="87" spans="1:9" x14ac:dyDescent="0.35">
      <c r="A87" t="s">
        <v>294</v>
      </c>
      <c r="B87" s="21" t="s">
        <v>18</v>
      </c>
      <c r="C87" s="13" t="s">
        <v>28</v>
      </c>
      <c r="D87" s="20">
        <v>4.7619047620000003</v>
      </c>
      <c r="E87" s="13">
        <v>6.45</v>
      </c>
      <c r="F87" s="19">
        <f>VLOOKUP(B87,Q4_avg_gros_incm_acros_3brnchs!$R$7:$S$9,2,FALSE)</f>
        <v>14.87400147058824</v>
      </c>
      <c r="G87" s="22" t="str">
        <f t="shared" si="3"/>
        <v>Need Improvement</v>
      </c>
      <c r="H87" s="18">
        <f t="shared" si="4"/>
        <v>15.379369000000006</v>
      </c>
      <c r="I87" s="13" t="str">
        <f t="shared" si="5"/>
        <v>Need Improvement</v>
      </c>
    </row>
    <row r="88" spans="1:9" x14ac:dyDescent="0.35">
      <c r="A88" t="s">
        <v>296</v>
      </c>
      <c r="B88" s="21" t="s">
        <v>18</v>
      </c>
      <c r="C88" s="13" t="s">
        <v>28</v>
      </c>
      <c r="D88" s="20">
        <v>4.7619047620000003</v>
      </c>
      <c r="E88" s="13">
        <v>33.777000000000001</v>
      </c>
      <c r="F88" s="19">
        <f>VLOOKUP(B88,Q4_avg_gros_incm_acros_3brnchs!$R$7:$S$9,2,FALSE)</f>
        <v>14.87400147058824</v>
      </c>
      <c r="G88" s="22" t="str">
        <f t="shared" si="3"/>
        <v>Goal Achieved</v>
      </c>
      <c r="H88" s="18">
        <f t="shared" si="4"/>
        <v>15.379369000000006</v>
      </c>
      <c r="I88" s="13" t="str">
        <f t="shared" si="5"/>
        <v>Goal Achieved</v>
      </c>
    </row>
    <row r="89" spans="1:9" x14ac:dyDescent="0.35">
      <c r="A89" t="s">
        <v>299</v>
      </c>
      <c r="B89" s="21" t="s">
        <v>18</v>
      </c>
      <c r="C89" s="13" t="s">
        <v>36</v>
      </c>
      <c r="D89" s="20">
        <v>4.7619047620000003</v>
      </c>
      <c r="E89" s="13">
        <v>11.12</v>
      </c>
      <c r="F89" s="19">
        <f>VLOOKUP(B89,Q4_avg_gros_incm_acros_3brnchs!$R$7:$S$9,2,FALSE)</f>
        <v>14.87400147058824</v>
      </c>
      <c r="G89" s="22" t="str">
        <f t="shared" si="3"/>
        <v>Need Improvement</v>
      </c>
      <c r="H89" s="18">
        <f t="shared" si="4"/>
        <v>15.379369000000006</v>
      </c>
      <c r="I89" s="13" t="str">
        <f t="shared" si="5"/>
        <v>Need Improvement</v>
      </c>
    </row>
    <row r="90" spans="1:9" x14ac:dyDescent="0.35">
      <c r="A90" t="s">
        <v>301</v>
      </c>
      <c r="B90" s="21" t="s">
        <v>18</v>
      </c>
      <c r="C90" s="13" t="s">
        <v>36</v>
      </c>
      <c r="D90" s="20">
        <v>4.7619047620000003</v>
      </c>
      <c r="E90" s="13">
        <v>34.44</v>
      </c>
      <c r="F90" s="19">
        <f>VLOOKUP(B90,Q4_avg_gros_incm_acros_3brnchs!$R$7:$S$9,2,FALSE)</f>
        <v>14.87400147058824</v>
      </c>
      <c r="G90" s="22" t="str">
        <f t="shared" si="3"/>
        <v>Goal Achieved</v>
      </c>
      <c r="H90" s="18">
        <f t="shared" si="4"/>
        <v>15.379369000000006</v>
      </c>
      <c r="I90" s="13" t="str">
        <f t="shared" si="5"/>
        <v>Goal Achieved</v>
      </c>
    </row>
    <row r="91" spans="1:9" x14ac:dyDescent="0.35">
      <c r="A91" t="s">
        <v>304</v>
      </c>
      <c r="B91" s="21" t="s">
        <v>18</v>
      </c>
      <c r="C91" s="13" t="s">
        <v>32</v>
      </c>
      <c r="D91" s="20">
        <v>4.7619047620000003</v>
      </c>
      <c r="E91" s="13">
        <v>14.148</v>
      </c>
      <c r="F91" s="19">
        <f>VLOOKUP(B91,Q4_avg_gros_incm_acros_3brnchs!$R$7:$S$9,2,FALSE)</f>
        <v>14.87400147058824</v>
      </c>
      <c r="G91" s="22" t="str">
        <f t="shared" si="3"/>
        <v>Need Improvement</v>
      </c>
      <c r="H91" s="18">
        <f t="shared" si="4"/>
        <v>15.379369000000006</v>
      </c>
      <c r="I91" s="13" t="str">
        <f t="shared" si="5"/>
        <v>Need Improvement</v>
      </c>
    </row>
    <row r="92" spans="1:9" x14ac:dyDescent="0.35">
      <c r="A92" t="s">
        <v>305</v>
      </c>
      <c r="B92" s="21" t="s">
        <v>18</v>
      </c>
      <c r="C92" s="13" t="s">
        <v>32</v>
      </c>
      <c r="D92" s="20">
        <v>4.7619047620000003</v>
      </c>
      <c r="E92" s="13">
        <v>17.77</v>
      </c>
      <c r="F92" s="19">
        <f>VLOOKUP(B92,Q4_avg_gros_incm_acros_3brnchs!$R$7:$S$9,2,FALSE)</f>
        <v>14.87400147058824</v>
      </c>
      <c r="G92" s="22" t="str">
        <f t="shared" si="3"/>
        <v>Goal Achieved</v>
      </c>
      <c r="H92" s="18">
        <f t="shared" si="4"/>
        <v>15.379369000000006</v>
      </c>
      <c r="I92" s="13" t="str">
        <f t="shared" si="5"/>
        <v>Goal Achieved</v>
      </c>
    </row>
    <row r="93" spans="1:9" x14ac:dyDescent="0.35">
      <c r="A93" t="s">
        <v>308</v>
      </c>
      <c r="B93" s="21" t="s">
        <v>18</v>
      </c>
      <c r="C93" s="13" t="s">
        <v>32</v>
      </c>
      <c r="D93" s="20">
        <v>4.7619047620000003</v>
      </c>
      <c r="E93" s="13">
        <v>9.6929999999999996</v>
      </c>
      <c r="F93" s="19">
        <f>VLOOKUP(B93,Q4_avg_gros_incm_acros_3brnchs!$R$7:$S$9,2,FALSE)</f>
        <v>14.87400147058824</v>
      </c>
      <c r="G93" s="22" t="str">
        <f t="shared" si="3"/>
        <v>Need Improvement</v>
      </c>
      <c r="H93" s="18">
        <f t="shared" si="4"/>
        <v>15.379369000000006</v>
      </c>
      <c r="I93" s="13" t="str">
        <f t="shared" si="5"/>
        <v>Need Improvement</v>
      </c>
    </row>
    <row r="94" spans="1:9" x14ac:dyDescent="0.35">
      <c r="A94" t="s">
        <v>309</v>
      </c>
      <c r="B94" s="21" t="s">
        <v>18</v>
      </c>
      <c r="C94" s="13" t="s">
        <v>32</v>
      </c>
      <c r="D94" s="20">
        <v>4.7619047620000003</v>
      </c>
      <c r="E94" s="13">
        <v>1.2030000000000001</v>
      </c>
      <c r="F94" s="19">
        <f>VLOOKUP(B94,Q4_avg_gros_incm_acros_3brnchs!$R$7:$S$9,2,FALSE)</f>
        <v>14.87400147058824</v>
      </c>
      <c r="G94" s="22" t="str">
        <f t="shared" si="3"/>
        <v>Need Improvement</v>
      </c>
      <c r="H94" s="18">
        <f t="shared" si="4"/>
        <v>15.379369000000006</v>
      </c>
      <c r="I94" s="13" t="str">
        <f t="shared" si="5"/>
        <v>Need Improvement</v>
      </c>
    </row>
    <row r="95" spans="1:9" x14ac:dyDescent="0.35">
      <c r="A95" t="s">
        <v>315</v>
      </c>
      <c r="B95" s="21" t="s">
        <v>18</v>
      </c>
      <c r="C95" s="13" t="s">
        <v>36</v>
      </c>
      <c r="D95" s="20">
        <v>4.7619047620000003</v>
      </c>
      <c r="E95" s="13">
        <v>22.01</v>
      </c>
      <c r="F95" s="19">
        <f>VLOOKUP(B95,Q4_avg_gros_incm_acros_3brnchs!$R$7:$S$9,2,FALSE)</f>
        <v>14.87400147058824</v>
      </c>
      <c r="G95" s="22" t="str">
        <f t="shared" si="3"/>
        <v>Goal Achieved</v>
      </c>
      <c r="H95" s="18">
        <f t="shared" si="4"/>
        <v>15.379369000000006</v>
      </c>
      <c r="I95" s="13" t="str">
        <f t="shared" si="5"/>
        <v>Goal Achieved</v>
      </c>
    </row>
    <row r="96" spans="1:9" x14ac:dyDescent="0.35">
      <c r="A96" t="s">
        <v>316</v>
      </c>
      <c r="B96" s="21" t="s">
        <v>18</v>
      </c>
      <c r="C96" s="13" t="s">
        <v>32</v>
      </c>
      <c r="D96" s="20">
        <v>4.7619047620000003</v>
      </c>
      <c r="E96" s="13">
        <v>27.984000000000002</v>
      </c>
      <c r="F96" s="19">
        <f>VLOOKUP(B96,Q4_avg_gros_incm_acros_3brnchs!$R$7:$S$9,2,FALSE)</f>
        <v>14.87400147058824</v>
      </c>
      <c r="G96" s="22" t="str">
        <f t="shared" si="3"/>
        <v>Goal Achieved</v>
      </c>
      <c r="H96" s="18">
        <f t="shared" si="4"/>
        <v>15.379369000000006</v>
      </c>
      <c r="I96" s="13" t="str">
        <f t="shared" si="5"/>
        <v>Goal Achieved</v>
      </c>
    </row>
    <row r="97" spans="1:9" x14ac:dyDescent="0.35">
      <c r="A97" t="s">
        <v>318</v>
      </c>
      <c r="B97" s="21" t="s">
        <v>18</v>
      </c>
      <c r="C97" s="13" t="s">
        <v>36</v>
      </c>
      <c r="D97" s="20">
        <v>4.7619047620000003</v>
      </c>
      <c r="E97" s="13">
        <v>0.76700000000000002</v>
      </c>
      <c r="F97" s="19">
        <f>VLOOKUP(B97,Q4_avg_gros_incm_acros_3brnchs!$R$7:$S$9,2,FALSE)</f>
        <v>14.87400147058824</v>
      </c>
      <c r="G97" s="22" t="str">
        <f t="shared" si="3"/>
        <v>Need Improvement</v>
      </c>
      <c r="H97" s="18">
        <f t="shared" si="4"/>
        <v>15.379369000000006</v>
      </c>
      <c r="I97" s="13" t="str">
        <f t="shared" si="5"/>
        <v>Need Improvement</v>
      </c>
    </row>
    <row r="98" spans="1:9" x14ac:dyDescent="0.35">
      <c r="A98" t="s">
        <v>319</v>
      </c>
      <c r="B98" s="21" t="s">
        <v>18</v>
      </c>
      <c r="C98" s="13" t="s">
        <v>22</v>
      </c>
      <c r="D98" s="20">
        <v>4.7619047620000003</v>
      </c>
      <c r="E98" s="13">
        <v>29.949000000000002</v>
      </c>
      <c r="F98" s="19">
        <f>VLOOKUP(B98,Q4_avg_gros_incm_acros_3brnchs!$R$7:$S$9,2,FALSE)</f>
        <v>14.87400147058824</v>
      </c>
      <c r="G98" s="22" t="str">
        <f t="shared" si="3"/>
        <v>Goal Achieved</v>
      </c>
      <c r="H98" s="18">
        <f t="shared" si="4"/>
        <v>15.379369000000006</v>
      </c>
      <c r="I98" s="13" t="str">
        <f t="shared" si="5"/>
        <v>Goal Achieved</v>
      </c>
    </row>
    <row r="99" spans="1:9" x14ac:dyDescent="0.35">
      <c r="A99" t="s">
        <v>320</v>
      </c>
      <c r="B99" s="21" t="s">
        <v>18</v>
      </c>
      <c r="C99" s="13" t="s">
        <v>22</v>
      </c>
      <c r="D99" s="20">
        <v>4.7619047620000003</v>
      </c>
      <c r="E99" s="13">
        <v>9.5340000000000007</v>
      </c>
      <c r="F99" s="19">
        <f>VLOOKUP(B99,Q4_avg_gros_incm_acros_3brnchs!$R$7:$S$9,2,FALSE)</f>
        <v>14.87400147058824</v>
      </c>
      <c r="G99" s="22" t="str">
        <f t="shared" si="3"/>
        <v>Need Improvement</v>
      </c>
      <c r="H99" s="18">
        <f t="shared" si="4"/>
        <v>15.379369000000006</v>
      </c>
      <c r="I99" s="13" t="str">
        <f t="shared" si="5"/>
        <v>Need Improvement</v>
      </c>
    </row>
    <row r="100" spans="1:9" x14ac:dyDescent="0.35">
      <c r="A100" t="s">
        <v>325</v>
      </c>
      <c r="B100" s="21" t="s">
        <v>18</v>
      </c>
      <c r="C100" s="13" t="s">
        <v>32</v>
      </c>
      <c r="D100" s="20">
        <v>4.7619047620000003</v>
      </c>
      <c r="E100" s="13">
        <v>33.207999999999998</v>
      </c>
      <c r="F100" s="19">
        <f>VLOOKUP(B100,Q4_avg_gros_incm_acros_3brnchs!$R$7:$S$9,2,FALSE)</f>
        <v>14.87400147058824</v>
      </c>
      <c r="G100" s="22" t="str">
        <f t="shared" si="3"/>
        <v>Goal Achieved</v>
      </c>
      <c r="H100" s="18">
        <f t="shared" si="4"/>
        <v>15.379369000000006</v>
      </c>
      <c r="I100" s="13" t="str">
        <f t="shared" si="5"/>
        <v>Goal Achieved</v>
      </c>
    </row>
    <row r="101" spans="1:9" x14ac:dyDescent="0.35">
      <c r="A101" t="s">
        <v>328</v>
      </c>
      <c r="B101" s="21" t="s">
        <v>18</v>
      </c>
      <c r="C101" s="13" t="s">
        <v>28</v>
      </c>
      <c r="D101" s="20">
        <v>4.7619047620000003</v>
      </c>
      <c r="E101" s="13">
        <v>3.1240000000000001</v>
      </c>
      <c r="F101" s="19">
        <f>VLOOKUP(B101,Q4_avg_gros_incm_acros_3brnchs!$R$7:$S$9,2,FALSE)</f>
        <v>14.87400147058824</v>
      </c>
      <c r="G101" s="22" t="str">
        <f t="shared" si="3"/>
        <v>Need Improvement</v>
      </c>
      <c r="H101" s="18">
        <f t="shared" si="4"/>
        <v>15.379369000000006</v>
      </c>
      <c r="I101" s="13" t="str">
        <f t="shared" si="5"/>
        <v>Need Improvement</v>
      </c>
    </row>
    <row r="102" spans="1:9" x14ac:dyDescent="0.35">
      <c r="A102" t="s">
        <v>329</v>
      </c>
      <c r="B102" s="21" t="s">
        <v>18</v>
      </c>
      <c r="C102" s="13" t="s">
        <v>44</v>
      </c>
      <c r="D102" s="20">
        <v>4.7619047620000003</v>
      </c>
      <c r="E102" s="13">
        <v>3.6360000000000001</v>
      </c>
      <c r="F102" s="19">
        <f>VLOOKUP(B102,Q4_avg_gros_incm_acros_3brnchs!$R$7:$S$9,2,FALSE)</f>
        <v>14.87400147058824</v>
      </c>
      <c r="G102" s="22" t="str">
        <f t="shared" si="3"/>
        <v>Need Improvement</v>
      </c>
      <c r="H102" s="18">
        <f t="shared" si="4"/>
        <v>15.379369000000006</v>
      </c>
      <c r="I102" s="13" t="str">
        <f t="shared" si="5"/>
        <v>Need Improvement</v>
      </c>
    </row>
    <row r="103" spans="1:9" x14ac:dyDescent="0.35">
      <c r="A103" t="s">
        <v>333</v>
      </c>
      <c r="B103" s="21" t="s">
        <v>18</v>
      </c>
      <c r="C103" s="13" t="s">
        <v>32</v>
      </c>
      <c r="D103" s="20">
        <v>4.7619047620000003</v>
      </c>
      <c r="E103" s="13">
        <v>23.513999999999999</v>
      </c>
      <c r="F103" s="19">
        <f>VLOOKUP(B103,Q4_avg_gros_incm_acros_3brnchs!$R$7:$S$9,2,FALSE)</f>
        <v>14.87400147058824</v>
      </c>
      <c r="G103" s="22" t="str">
        <f t="shared" si="3"/>
        <v>Goal Achieved</v>
      </c>
      <c r="H103" s="18">
        <f t="shared" si="4"/>
        <v>15.379369000000006</v>
      </c>
      <c r="I103" s="13" t="str">
        <f t="shared" si="5"/>
        <v>Goal Achieved</v>
      </c>
    </row>
    <row r="104" spans="1:9" x14ac:dyDescent="0.35">
      <c r="A104" t="s">
        <v>334</v>
      </c>
      <c r="B104" s="21" t="s">
        <v>18</v>
      </c>
      <c r="C104" s="13" t="s">
        <v>32</v>
      </c>
      <c r="D104" s="20">
        <v>4.7619047620000003</v>
      </c>
      <c r="E104" s="13">
        <v>12.002000000000001</v>
      </c>
      <c r="F104" s="19">
        <f>VLOOKUP(B104,Q4_avg_gros_incm_acros_3brnchs!$R$7:$S$9,2,FALSE)</f>
        <v>14.87400147058824</v>
      </c>
      <c r="G104" s="22" t="str">
        <f t="shared" si="3"/>
        <v>Need Improvement</v>
      </c>
      <c r="H104" s="18">
        <f t="shared" si="4"/>
        <v>15.379369000000006</v>
      </c>
      <c r="I104" s="13" t="str">
        <f t="shared" si="5"/>
        <v>Need Improvement</v>
      </c>
    </row>
    <row r="105" spans="1:9" x14ac:dyDescent="0.35">
      <c r="A105" t="s">
        <v>339</v>
      </c>
      <c r="B105" s="21" t="s">
        <v>18</v>
      </c>
      <c r="C105" s="13" t="s">
        <v>28</v>
      </c>
      <c r="D105" s="20">
        <v>4.7619047620000003</v>
      </c>
      <c r="E105" s="13">
        <v>10.238</v>
      </c>
      <c r="F105" s="19">
        <f>VLOOKUP(B105,Q4_avg_gros_incm_acros_3brnchs!$R$7:$S$9,2,FALSE)</f>
        <v>14.87400147058824</v>
      </c>
      <c r="G105" s="22" t="str">
        <f t="shared" si="3"/>
        <v>Need Improvement</v>
      </c>
      <c r="H105" s="18">
        <f t="shared" si="4"/>
        <v>15.379369000000006</v>
      </c>
      <c r="I105" s="13" t="str">
        <f t="shared" si="5"/>
        <v>Need Improvement</v>
      </c>
    </row>
    <row r="106" spans="1:9" x14ac:dyDescent="0.35">
      <c r="A106" t="s">
        <v>341</v>
      </c>
      <c r="B106" s="21" t="s">
        <v>18</v>
      </c>
      <c r="C106" s="13" t="s">
        <v>28</v>
      </c>
      <c r="D106" s="20">
        <v>4.7619047620000003</v>
      </c>
      <c r="E106" s="13">
        <v>25.27</v>
      </c>
      <c r="F106" s="19">
        <f>VLOOKUP(B106,Q4_avg_gros_incm_acros_3brnchs!$R$7:$S$9,2,FALSE)</f>
        <v>14.87400147058824</v>
      </c>
      <c r="G106" s="22" t="str">
        <f t="shared" si="3"/>
        <v>Goal Achieved</v>
      </c>
      <c r="H106" s="18">
        <f t="shared" si="4"/>
        <v>15.379369000000006</v>
      </c>
      <c r="I106" s="13" t="str">
        <f t="shared" si="5"/>
        <v>Goal Achieved</v>
      </c>
    </row>
    <row r="107" spans="1:9" x14ac:dyDescent="0.35">
      <c r="A107" t="s">
        <v>342</v>
      </c>
      <c r="B107" s="21" t="s">
        <v>18</v>
      </c>
      <c r="C107" s="13" t="s">
        <v>36</v>
      </c>
      <c r="D107" s="20">
        <v>4.7619047620000003</v>
      </c>
      <c r="E107" s="13">
        <v>14.080500000000001</v>
      </c>
      <c r="F107" s="19">
        <f>VLOOKUP(B107,Q4_avg_gros_incm_acros_3brnchs!$R$7:$S$9,2,FALSE)</f>
        <v>14.87400147058824</v>
      </c>
      <c r="G107" s="22" t="str">
        <f t="shared" si="3"/>
        <v>Need Improvement</v>
      </c>
      <c r="H107" s="18">
        <f t="shared" si="4"/>
        <v>15.379369000000006</v>
      </c>
      <c r="I107" s="13" t="str">
        <f t="shared" si="5"/>
        <v>Need Improvement</v>
      </c>
    </row>
    <row r="108" spans="1:9" x14ac:dyDescent="0.35">
      <c r="A108" t="s">
        <v>343</v>
      </c>
      <c r="B108" s="21" t="s">
        <v>18</v>
      </c>
      <c r="C108" s="13" t="s">
        <v>32</v>
      </c>
      <c r="D108" s="20">
        <v>4.7619047620000003</v>
      </c>
      <c r="E108" s="13">
        <v>35.515999999999998</v>
      </c>
      <c r="F108" s="19">
        <f>VLOOKUP(B108,Q4_avg_gros_incm_acros_3brnchs!$R$7:$S$9,2,FALSE)</f>
        <v>14.87400147058824</v>
      </c>
      <c r="G108" s="22" t="str">
        <f t="shared" si="3"/>
        <v>Goal Achieved</v>
      </c>
      <c r="H108" s="18">
        <f t="shared" si="4"/>
        <v>15.379369000000006</v>
      </c>
      <c r="I108" s="13" t="str">
        <f t="shared" si="5"/>
        <v>Goal Achieved</v>
      </c>
    </row>
    <row r="109" spans="1:9" x14ac:dyDescent="0.35">
      <c r="A109" t="s">
        <v>344</v>
      </c>
      <c r="B109" s="21" t="s">
        <v>18</v>
      </c>
      <c r="C109" s="13" t="s">
        <v>28</v>
      </c>
      <c r="D109" s="20">
        <v>4.7619047620000003</v>
      </c>
      <c r="E109" s="13">
        <v>3.972</v>
      </c>
      <c r="F109" s="19">
        <f>VLOOKUP(B109,Q4_avg_gros_incm_acros_3brnchs!$R$7:$S$9,2,FALSE)</f>
        <v>14.87400147058824</v>
      </c>
      <c r="G109" s="22" t="str">
        <f t="shared" si="3"/>
        <v>Need Improvement</v>
      </c>
      <c r="H109" s="18">
        <f t="shared" si="4"/>
        <v>15.379369000000006</v>
      </c>
      <c r="I109" s="13" t="str">
        <f t="shared" si="5"/>
        <v>Need Improvement</v>
      </c>
    </row>
    <row r="110" spans="1:9" x14ac:dyDescent="0.35">
      <c r="A110" t="s">
        <v>345</v>
      </c>
      <c r="B110" s="21" t="s">
        <v>18</v>
      </c>
      <c r="C110" s="13" t="s">
        <v>46</v>
      </c>
      <c r="D110" s="20">
        <v>4.7619047620000003</v>
      </c>
      <c r="E110" s="13">
        <v>8.1910000000000007</v>
      </c>
      <c r="F110" s="19">
        <f>VLOOKUP(B110,Q4_avg_gros_incm_acros_3brnchs!$R$7:$S$9,2,FALSE)</f>
        <v>14.87400147058824</v>
      </c>
      <c r="G110" s="22" t="str">
        <f t="shared" si="3"/>
        <v>Need Improvement</v>
      </c>
      <c r="H110" s="18">
        <f t="shared" si="4"/>
        <v>15.379369000000006</v>
      </c>
      <c r="I110" s="13" t="str">
        <f t="shared" si="5"/>
        <v>Need Improvement</v>
      </c>
    </row>
    <row r="111" spans="1:9" x14ac:dyDescent="0.35">
      <c r="A111" t="s">
        <v>348</v>
      </c>
      <c r="B111" s="21" t="s">
        <v>18</v>
      </c>
      <c r="C111" s="13" t="s">
        <v>44</v>
      </c>
      <c r="D111" s="20">
        <v>4.7619047620000003</v>
      </c>
      <c r="E111" s="13">
        <v>3.5575000000000001</v>
      </c>
      <c r="F111" s="19">
        <f>VLOOKUP(B111,Q4_avg_gros_incm_acros_3brnchs!$R$7:$S$9,2,FALSE)</f>
        <v>14.87400147058824</v>
      </c>
      <c r="G111" s="22" t="str">
        <f t="shared" si="3"/>
        <v>Need Improvement</v>
      </c>
      <c r="H111" s="18">
        <f t="shared" si="4"/>
        <v>15.379369000000006</v>
      </c>
      <c r="I111" s="13" t="str">
        <f t="shared" si="5"/>
        <v>Need Improvement</v>
      </c>
    </row>
    <row r="112" spans="1:9" x14ac:dyDescent="0.35">
      <c r="A112" t="s">
        <v>349</v>
      </c>
      <c r="B112" s="21" t="s">
        <v>18</v>
      </c>
      <c r="C112" s="13" t="s">
        <v>22</v>
      </c>
      <c r="D112" s="20">
        <v>4.7619047620000003</v>
      </c>
      <c r="E112" s="13">
        <v>6.9974999999999996</v>
      </c>
      <c r="F112" s="19">
        <f>VLOOKUP(B112,Q4_avg_gros_incm_acros_3brnchs!$R$7:$S$9,2,FALSE)</f>
        <v>14.87400147058824</v>
      </c>
      <c r="G112" s="22" t="str">
        <f t="shared" si="3"/>
        <v>Need Improvement</v>
      </c>
      <c r="H112" s="18">
        <f t="shared" si="4"/>
        <v>15.379369000000006</v>
      </c>
      <c r="I112" s="13" t="str">
        <f t="shared" si="5"/>
        <v>Need Improvement</v>
      </c>
    </row>
    <row r="113" spans="1:9" x14ac:dyDescent="0.35">
      <c r="A113" t="s">
        <v>358</v>
      </c>
      <c r="B113" s="21" t="s">
        <v>18</v>
      </c>
      <c r="C113" s="13" t="s">
        <v>22</v>
      </c>
      <c r="D113" s="20">
        <v>4.7619047620000003</v>
      </c>
      <c r="E113" s="13">
        <v>4.5780000000000003</v>
      </c>
      <c r="F113" s="19">
        <f>VLOOKUP(B113,Q4_avg_gros_incm_acros_3brnchs!$R$7:$S$9,2,FALSE)</f>
        <v>14.87400147058824</v>
      </c>
      <c r="G113" s="22" t="str">
        <f t="shared" si="3"/>
        <v>Need Improvement</v>
      </c>
      <c r="H113" s="18">
        <f t="shared" si="4"/>
        <v>15.379369000000006</v>
      </c>
      <c r="I113" s="13" t="str">
        <f t="shared" si="5"/>
        <v>Need Improvement</v>
      </c>
    </row>
    <row r="114" spans="1:9" x14ac:dyDescent="0.35">
      <c r="A114" t="s">
        <v>359</v>
      </c>
      <c r="B114" s="21" t="s">
        <v>18</v>
      </c>
      <c r="C114" s="13" t="s">
        <v>46</v>
      </c>
      <c r="D114" s="20">
        <v>4.7619047620000003</v>
      </c>
      <c r="E114" s="13">
        <v>15.442500000000001</v>
      </c>
      <c r="F114" s="19">
        <f>VLOOKUP(B114,Q4_avg_gros_incm_acros_3brnchs!$R$7:$S$9,2,FALSE)</f>
        <v>14.87400147058824</v>
      </c>
      <c r="G114" s="22" t="str">
        <f t="shared" si="3"/>
        <v>Goal Achieved</v>
      </c>
      <c r="H114" s="18">
        <f t="shared" si="4"/>
        <v>15.379369000000006</v>
      </c>
      <c r="I114" s="13" t="str">
        <f t="shared" si="5"/>
        <v>Goal Achieved</v>
      </c>
    </row>
    <row r="115" spans="1:9" x14ac:dyDescent="0.35">
      <c r="A115" t="s">
        <v>360</v>
      </c>
      <c r="B115" s="21" t="s">
        <v>18</v>
      </c>
      <c r="C115" s="13" t="s">
        <v>32</v>
      </c>
      <c r="D115" s="20">
        <v>4.7619047620000003</v>
      </c>
      <c r="E115" s="13">
        <v>6.4560000000000004</v>
      </c>
      <c r="F115" s="19">
        <f>VLOOKUP(B115,Q4_avg_gros_incm_acros_3brnchs!$R$7:$S$9,2,FALSE)</f>
        <v>14.87400147058824</v>
      </c>
      <c r="G115" s="22" t="str">
        <f t="shared" si="3"/>
        <v>Need Improvement</v>
      </c>
      <c r="H115" s="18">
        <f t="shared" si="4"/>
        <v>15.379369000000006</v>
      </c>
      <c r="I115" s="13" t="str">
        <f t="shared" si="5"/>
        <v>Need Improvement</v>
      </c>
    </row>
    <row r="116" spans="1:9" x14ac:dyDescent="0.35">
      <c r="A116" t="s">
        <v>362</v>
      </c>
      <c r="B116" s="21" t="s">
        <v>18</v>
      </c>
      <c r="C116" s="13" t="s">
        <v>44</v>
      </c>
      <c r="D116" s="20">
        <v>4.7619047620000003</v>
      </c>
      <c r="E116" s="13">
        <v>24.945</v>
      </c>
      <c r="F116" s="19">
        <f>VLOOKUP(B116,Q4_avg_gros_incm_acros_3brnchs!$R$7:$S$9,2,FALSE)</f>
        <v>14.87400147058824</v>
      </c>
      <c r="G116" s="22" t="str">
        <f t="shared" si="3"/>
        <v>Goal Achieved</v>
      </c>
      <c r="H116" s="18">
        <f t="shared" si="4"/>
        <v>15.379369000000006</v>
      </c>
      <c r="I116" s="13" t="str">
        <f t="shared" si="5"/>
        <v>Goal Achieved</v>
      </c>
    </row>
    <row r="117" spans="1:9" x14ac:dyDescent="0.35">
      <c r="A117" t="s">
        <v>365</v>
      </c>
      <c r="B117" s="21" t="s">
        <v>18</v>
      </c>
      <c r="C117" s="13" t="s">
        <v>28</v>
      </c>
      <c r="D117" s="20">
        <v>4.7619047620000003</v>
      </c>
      <c r="E117" s="13">
        <v>7.2720000000000002</v>
      </c>
      <c r="F117" s="19">
        <f>VLOOKUP(B117,Q4_avg_gros_incm_acros_3brnchs!$R$7:$S$9,2,FALSE)</f>
        <v>14.87400147058824</v>
      </c>
      <c r="G117" s="22" t="str">
        <f t="shared" si="3"/>
        <v>Need Improvement</v>
      </c>
      <c r="H117" s="18">
        <f t="shared" si="4"/>
        <v>15.379369000000006</v>
      </c>
      <c r="I117" s="13" t="str">
        <f t="shared" si="5"/>
        <v>Need Improvement</v>
      </c>
    </row>
    <row r="118" spans="1:9" x14ac:dyDescent="0.35">
      <c r="A118" t="s">
        <v>367</v>
      </c>
      <c r="B118" s="21" t="s">
        <v>18</v>
      </c>
      <c r="C118" s="13" t="s">
        <v>44</v>
      </c>
      <c r="D118" s="20">
        <v>4.7619047620000003</v>
      </c>
      <c r="E118" s="13">
        <v>4.9349999999999996</v>
      </c>
      <c r="F118" s="19">
        <f>VLOOKUP(B118,Q4_avg_gros_incm_acros_3brnchs!$R$7:$S$9,2,FALSE)</f>
        <v>14.87400147058824</v>
      </c>
      <c r="G118" s="22" t="str">
        <f t="shared" si="3"/>
        <v>Need Improvement</v>
      </c>
      <c r="H118" s="18">
        <f t="shared" si="4"/>
        <v>15.379369000000006</v>
      </c>
      <c r="I118" s="13" t="str">
        <f t="shared" si="5"/>
        <v>Need Improvement</v>
      </c>
    </row>
    <row r="119" spans="1:9" x14ac:dyDescent="0.35">
      <c r="A119" t="s">
        <v>368</v>
      </c>
      <c r="B119" s="21" t="s">
        <v>18</v>
      </c>
      <c r="C119" s="13" t="s">
        <v>46</v>
      </c>
      <c r="D119" s="20">
        <v>4.7619047620000003</v>
      </c>
      <c r="E119" s="13">
        <v>19.254999999999999</v>
      </c>
      <c r="F119" s="19">
        <f>VLOOKUP(B119,Q4_avg_gros_incm_acros_3brnchs!$R$7:$S$9,2,FALSE)</f>
        <v>14.87400147058824</v>
      </c>
      <c r="G119" s="22" t="str">
        <f t="shared" si="3"/>
        <v>Goal Achieved</v>
      </c>
      <c r="H119" s="18">
        <f t="shared" si="4"/>
        <v>15.379369000000006</v>
      </c>
      <c r="I119" s="13" t="str">
        <f t="shared" si="5"/>
        <v>Goal Achieved</v>
      </c>
    </row>
    <row r="120" spans="1:9" x14ac:dyDescent="0.35">
      <c r="A120" t="s">
        <v>369</v>
      </c>
      <c r="B120" s="21" t="s">
        <v>18</v>
      </c>
      <c r="C120" s="13" t="s">
        <v>44</v>
      </c>
      <c r="D120" s="20">
        <v>4.7619047620000003</v>
      </c>
      <c r="E120" s="13">
        <v>2.3479999999999999</v>
      </c>
      <c r="F120" s="19">
        <f>VLOOKUP(B120,Q4_avg_gros_incm_acros_3brnchs!$R$7:$S$9,2,FALSE)</f>
        <v>14.87400147058824</v>
      </c>
      <c r="G120" s="22" t="str">
        <f t="shared" si="3"/>
        <v>Need Improvement</v>
      </c>
      <c r="H120" s="18">
        <f t="shared" si="4"/>
        <v>15.379369000000006</v>
      </c>
      <c r="I120" s="13" t="str">
        <f t="shared" si="5"/>
        <v>Need Improvement</v>
      </c>
    </row>
    <row r="121" spans="1:9" x14ac:dyDescent="0.35">
      <c r="A121" t="s">
        <v>371</v>
      </c>
      <c r="B121" s="21" t="s">
        <v>18</v>
      </c>
      <c r="C121" s="13" t="s">
        <v>28</v>
      </c>
      <c r="D121" s="20">
        <v>4.7619047620000003</v>
      </c>
      <c r="E121" s="13">
        <v>7.1124999999999998</v>
      </c>
      <c r="F121" s="19">
        <f>VLOOKUP(B121,Q4_avg_gros_incm_acros_3brnchs!$R$7:$S$9,2,FALSE)</f>
        <v>14.87400147058824</v>
      </c>
      <c r="G121" s="22" t="str">
        <f t="shared" si="3"/>
        <v>Need Improvement</v>
      </c>
      <c r="H121" s="18">
        <f t="shared" si="4"/>
        <v>15.379369000000006</v>
      </c>
      <c r="I121" s="13" t="str">
        <f t="shared" si="5"/>
        <v>Need Improvement</v>
      </c>
    </row>
    <row r="122" spans="1:9" x14ac:dyDescent="0.35">
      <c r="A122" t="s">
        <v>372</v>
      </c>
      <c r="B122" s="21" t="s">
        <v>18</v>
      </c>
      <c r="C122" s="13" t="s">
        <v>46</v>
      </c>
      <c r="D122" s="20">
        <v>4.7619047620000003</v>
      </c>
      <c r="E122" s="13">
        <v>34.380000000000003</v>
      </c>
      <c r="F122" s="19">
        <f>VLOOKUP(B122,Q4_avg_gros_incm_acros_3brnchs!$R$7:$S$9,2,FALSE)</f>
        <v>14.87400147058824</v>
      </c>
      <c r="G122" s="22" t="str">
        <f t="shared" si="3"/>
        <v>Goal Achieved</v>
      </c>
      <c r="H122" s="18">
        <f t="shared" si="4"/>
        <v>15.379369000000006</v>
      </c>
      <c r="I122" s="13" t="str">
        <f t="shared" si="5"/>
        <v>Goal Achieved</v>
      </c>
    </row>
    <row r="123" spans="1:9" x14ac:dyDescent="0.35">
      <c r="A123" t="s">
        <v>380</v>
      </c>
      <c r="B123" s="21" t="s">
        <v>18</v>
      </c>
      <c r="C123" s="13" t="s">
        <v>36</v>
      </c>
      <c r="D123" s="20">
        <v>4.7619047620000003</v>
      </c>
      <c r="E123" s="13">
        <v>6.6974999999999998</v>
      </c>
      <c r="F123" s="19">
        <f>VLOOKUP(B123,Q4_avg_gros_incm_acros_3brnchs!$R$7:$S$9,2,FALSE)</f>
        <v>14.87400147058824</v>
      </c>
      <c r="G123" s="22" t="str">
        <f t="shared" si="3"/>
        <v>Need Improvement</v>
      </c>
      <c r="H123" s="18">
        <f t="shared" si="4"/>
        <v>15.379369000000006</v>
      </c>
      <c r="I123" s="13" t="str">
        <f t="shared" si="5"/>
        <v>Need Improvement</v>
      </c>
    </row>
    <row r="124" spans="1:9" x14ac:dyDescent="0.35">
      <c r="A124" t="s">
        <v>381</v>
      </c>
      <c r="B124" s="21" t="s">
        <v>18</v>
      </c>
      <c r="C124" s="13" t="s">
        <v>46</v>
      </c>
      <c r="D124" s="20">
        <v>4.7619047620000003</v>
      </c>
      <c r="E124" s="13">
        <v>35.0685</v>
      </c>
      <c r="F124" s="19">
        <f>VLOOKUP(B124,Q4_avg_gros_incm_acros_3brnchs!$R$7:$S$9,2,FALSE)</f>
        <v>14.87400147058824</v>
      </c>
      <c r="G124" s="22" t="str">
        <f t="shared" si="3"/>
        <v>Goal Achieved</v>
      </c>
      <c r="H124" s="18">
        <f t="shared" si="4"/>
        <v>15.379369000000006</v>
      </c>
      <c r="I124" s="13" t="str">
        <f t="shared" si="5"/>
        <v>Goal Achieved</v>
      </c>
    </row>
    <row r="125" spans="1:9" x14ac:dyDescent="0.35">
      <c r="A125" t="s">
        <v>382</v>
      </c>
      <c r="B125" s="21" t="s">
        <v>18</v>
      </c>
      <c r="C125" s="13" t="s">
        <v>28</v>
      </c>
      <c r="D125" s="20">
        <v>4.7619047620000003</v>
      </c>
      <c r="E125" s="13">
        <v>3.5975000000000001</v>
      </c>
      <c r="F125" s="19">
        <f>VLOOKUP(B125,Q4_avg_gros_incm_acros_3brnchs!$R$7:$S$9,2,FALSE)</f>
        <v>14.87400147058824</v>
      </c>
      <c r="G125" s="22" t="str">
        <f t="shared" si="3"/>
        <v>Need Improvement</v>
      </c>
      <c r="H125" s="18">
        <f t="shared" si="4"/>
        <v>15.379369000000006</v>
      </c>
      <c r="I125" s="13" t="str">
        <f t="shared" si="5"/>
        <v>Need Improvement</v>
      </c>
    </row>
    <row r="126" spans="1:9" x14ac:dyDescent="0.35">
      <c r="A126" t="s">
        <v>384</v>
      </c>
      <c r="B126" s="21" t="s">
        <v>18</v>
      </c>
      <c r="C126" s="13" t="s">
        <v>28</v>
      </c>
      <c r="D126" s="20">
        <v>4.7619047620000003</v>
      </c>
      <c r="E126" s="13">
        <v>9.1069999999999993</v>
      </c>
      <c r="F126" s="19">
        <f>VLOOKUP(B126,Q4_avg_gros_incm_acros_3brnchs!$R$7:$S$9,2,FALSE)</f>
        <v>14.87400147058824</v>
      </c>
      <c r="G126" s="22" t="str">
        <f t="shared" si="3"/>
        <v>Need Improvement</v>
      </c>
      <c r="H126" s="18">
        <f t="shared" si="4"/>
        <v>15.379369000000006</v>
      </c>
      <c r="I126" s="13" t="str">
        <f t="shared" si="5"/>
        <v>Need Improvement</v>
      </c>
    </row>
    <row r="127" spans="1:9" x14ac:dyDescent="0.35">
      <c r="A127" t="s">
        <v>387</v>
      </c>
      <c r="B127" s="21" t="s">
        <v>18</v>
      </c>
      <c r="C127" s="13" t="s">
        <v>28</v>
      </c>
      <c r="D127" s="20">
        <v>4.7619047620000003</v>
      </c>
      <c r="E127" s="13">
        <v>18.0915</v>
      </c>
      <c r="F127" s="19">
        <f>VLOOKUP(B127,Q4_avg_gros_incm_acros_3brnchs!$R$7:$S$9,2,FALSE)</f>
        <v>14.87400147058824</v>
      </c>
      <c r="G127" s="22" t="str">
        <f t="shared" si="3"/>
        <v>Goal Achieved</v>
      </c>
      <c r="H127" s="18">
        <f t="shared" si="4"/>
        <v>15.379369000000006</v>
      </c>
      <c r="I127" s="13" t="str">
        <f t="shared" si="5"/>
        <v>Goal Achieved</v>
      </c>
    </row>
    <row r="128" spans="1:9" x14ac:dyDescent="0.35">
      <c r="A128" t="s">
        <v>396</v>
      </c>
      <c r="B128" s="21" t="s">
        <v>18</v>
      </c>
      <c r="C128" s="13" t="s">
        <v>44</v>
      </c>
      <c r="D128" s="20">
        <v>4.7619047620000003</v>
      </c>
      <c r="E128" s="13">
        <v>32.384</v>
      </c>
      <c r="F128" s="19">
        <f>VLOOKUP(B128,Q4_avg_gros_incm_acros_3brnchs!$R$7:$S$9,2,FALSE)</f>
        <v>14.87400147058824</v>
      </c>
      <c r="G128" s="22" t="str">
        <f t="shared" si="3"/>
        <v>Goal Achieved</v>
      </c>
      <c r="H128" s="18">
        <f t="shared" si="4"/>
        <v>15.379369000000006</v>
      </c>
      <c r="I128" s="13" t="str">
        <f t="shared" si="5"/>
        <v>Goal Achieved</v>
      </c>
    </row>
    <row r="129" spans="1:9" x14ac:dyDescent="0.35">
      <c r="A129" t="s">
        <v>399</v>
      </c>
      <c r="B129" s="21" t="s">
        <v>18</v>
      </c>
      <c r="C129" s="13" t="s">
        <v>32</v>
      </c>
      <c r="D129" s="20">
        <v>4.7619047620000003</v>
      </c>
      <c r="E129" s="13">
        <v>21.966000000000001</v>
      </c>
      <c r="F129" s="19">
        <f>VLOOKUP(B129,Q4_avg_gros_incm_acros_3brnchs!$R$7:$S$9,2,FALSE)</f>
        <v>14.87400147058824</v>
      </c>
      <c r="G129" s="22" t="str">
        <f t="shared" si="3"/>
        <v>Goal Achieved</v>
      </c>
      <c r="H129" s="18">
        <f t="shared" si="4"/>
        <v>15.379369000000006</v>
      </c>
      <c r="I129" s="13" t="str">
        <f t="shared" si="5"/>
        <v>Goal Achieved</v>
      </c>
    </row>
    <row r="130" spans="1:9" x14ac:dyDescent="0.35">
      <c r="A130" t="s">
        <v>403</v>
      </c>
      <c r="B130" s="21" t="s">
        <v>18</v>
      </c>
      <c r="C130" s="13" t="s">
        <v>32</v>
      </c>
      <c r="D130" s="20">
        <v>4.7619047620000003</v>
      </c>
      <c r="E130" s="13">
        <v>13.188000000000001</v>
      </c>
      <c r="F130" s="19">
        <f>VLOOKUP(B130,Q4_avg_gros_incm_acros_3brnchs!$R$7:$S$9,2,FALSE)</f>
        <v>14.87400147058824</v>
      </c>
      <c r="G130" s="22" t="str">
        <f t="shared" ref="G130:G193" si="6">IF(E130&gt;F130,"Goal Achieved","Need Improvement")</f>
        <v>Need Improvement</v>
      </c>
      <c r="H130" s="18">
        <f t="shared" si="4"/>
        <v>15.379369000000006</v>
      </c>
      <c r="I130" s="13" t="str">
        <f t="shared" si="5"/>
        <v>Need Improvement</v>
      </c>
    </row>
    <row r="131" spans="1:9" x14ac:dyDescent="0.35">
      <c r="A131" t="s">
        <v>405</v>
      </c>
      <c r="B131" s="21" t="s">
        <v>18</v>
      </c>
      <c r="C131" s="13" t="s">
        <v>28</v>
      </c>
      <c r="D131" s="20">
        <v>4.7619047620000003</v>
      </c>
      <c r="E131" s="13">
        <v>9.6750000000000007</v>
      </c>
      <c r="F131" s="19">
        <f>VLOOKUP(B131,Q4_avg_gros_incm_acros_3brnchs!$R$7:$S$9,2,FALSE)</f>
        <v>14.87400147058824</v>
      </c>
      <c r="G131" s="22" t="str">
        <f t="shared" si="6"/>
        <v>Need Improvement</v>
      </c>
      <c r="H131" s="18">
        <f t="shared" ref="H131:H194" si="7">AVERAGE($E$2:$E$1001)</f>
        <v>15.379369000000006</v>
      </c>
      <c r="I131" s="13" t="str">
        <f t="shared" ref="I131:I194" si="8">IF(E131&gt;H131,"Goal Achieved","Need Improvement")</f>
        <v>Need Improvement</v>
      </c>
    </row>
    <row r="132" spans="1:9" x14ac:dyDescent="0.35">
      <c r="A132" t="s">
        <v>410</v>
      </c>
      <c r="B132" s="21" t="s">
        <v>18</v>
      </c>
      <c r="C132" s="13" t="s">
        <v>32</v>
      </c>
      <c r="D132" s="20">
        <v>4.7619047620000003</v>
      </c>
      <c r="E132" s="13">
        <v>16.772500000000001</v>
      </c>
      <c r="F132" s="19">
        <f>VLOOKUP(B132,Q4_avg_gros_incm_acros_3brnchs!$R$7:$S$9,2,FALSE)</f>
        <v>14.87400147058824</v>
      </c>
      <c r="G132" s="22" t="str">
        <f t="shared" si="6"/>
        <v>Goal Achieved</v>
      </c>
      <c r="H132" s="18">
        <f t="shared" si="7"/>
        <v>15.379369000000006</v>
      </c>
      <c r="I132" s="13" t="str">
        <f t="shared" si="8"/>
        <v>Goal Achieved</v>
      </c>
    </row>
    <row r="133" spans="1:9" x14ac:dyDescent="0.35">
      <c r="A133" t="s">
        <v>411</v>
      </c>
      <c r="B133" s="21" t="s">
        <v>18</v>
      </c>
      <c r="C133" s="13" t="s">
        <v>46</v>
      </c>
      <c r="D133" s="20">
        <v>4.7619047620000003</v>
      </c>
      <c r="E133" s="13">
        <v>24.175000000000001</v>
      </c>
      <c r="F133" s="19">
        <f>VLOOKUP(B133,Q4_avg_gros_incm_acros_3brnchs!$R$7:$S$9,2,FALSE)</f>
        <v>14.87400147058824</v>
      </c>
      <c r="G133" s="22" t="str">
        <f t="shared" si="6"/>
        <v>Goal Achieved</v>
      </c>
      <c r="H133" s="18">
        <f t="shared" si="7"/>
        <v>15.379369000000006</v>
      </c>
      <c r="I133" s="13" t="str">
        <f t="shared" si="8"/>
        <v>Goal Achieved</v>
      </c>
    </row>
    <row r="134" spans="1:9" x14ac:dyDescent="0.35">
      <c r="A134" t="s">
        <v>416</v>
      </c>
      <c r="B134" s="21" t="s">
        <v>18</v>
      </c>
      <c r="C134" s="13" t="s">
        <v>36</v>
      </c>
      <c r="D134" s="20">
        <v>4.7619047620000003</v>
      </c>
      <c r="E134" s="13">
        <v>16.466000000000001</v>
      </c>
      <c r="F134" s="19">
        <f>VLOOKUP(B134,Q4_avg_gros_incm_acros_3brnchs!$R$7:$S$9,2,FALSE)</f>
        <v>14.87400147058824</v>
      </c>
      <c r="G134" s="22" t="str">
        <f t="shared" si="6"/>
        <v>Goal Achieved</v>
      </c>
      <c r="H134" s="18">
        <f t="shared" si="7"/>
        <v>15.379369000000006</v>
      </c>
      <c r="I134" s="13" t="str">
        <f t="shared" si="8"/>
        <v>Goal Achieved</v>
      </c>
    </row>
    <row r="135" spans="1:9" x14ac:dyDescent="0.35">
      <c r="A135" t="s">
        <v>420</v>
      </c>
      <c r="B135" s="21" t="s">
        <v>18</v>
      </c>
      <c r="C135" s="13" t="s">
        <v>44</v>
      </c>
      <c r="D135" s="20">
        <v>4.7619047620000003</v>
      </c>
      <c r="E135" s="13">
        <v>10.234999999999999</v>
      </c>
      <c r="F135" s="19">
        <f>VLOOKUP(B135,Q4_avg_gros_incm_acros_3brnchs!$R$7:$S$9,2,FALSE)</f>
        <v>14.87400147058824</v>
      </c>
      <c r="G135" s="22" t="str">
        <f t="shared" si="6"/>
        <v>Need Improvement</v>
      </c>
      <c r="H135" s="18">
        <f t="shared" si="7"/>
        <v>15.379369000000006</v>
      </c>
      <c r="I135" s="13" t="str">
        <f t="shared" si="8"/>
        <v>Need Improvement</v>
      </c>
    </row>
    <row r="136" spans="1:9" x14ac:dyDescent="0.35">
      <c r="A136" t="s">
        <v>423</v>
      </c>
      <c r="B136" s="21" t="s">
        <v>18</v>
      </c>
      <c r="C136" s="13" t="s">
        <v>22</v>
      </c>
      <c r="D136" s="20">
        <v>4.7619047620000003</v>
      </c>
      <c r="E136" s="13">
        <v>16.16</v>
      </c>
      <c r="F136" s="19">
        <f>VLOOKUP(B136,Q4_avg_gros_incm_acros_3brnchs!$R$7:$S$9,2,FALSE)</f>
        <v>14.87400147058824</v>
      </c>
      <c r="G136" s="22" t="str">
        <f t="shared" si="6"/>
        <v>Goal Achieved</v>
      </c>
      <c r="H136" s="18">
        <f t="shared" si="7"/>
        <v>15.379369000000006</v>
      </c>
      <c r="I136" s="13" t="str">
        <f t="shared" si="8"/>
        <v>Goal Achieved</v>
      </c>
    </row>
    <row r="137" spans="1:9" x14ac:dyDescent="0.35">
      <c r="A137" t="s">
        <v>428</v>
      </c>
      <c r="B137" s="21" t="s">
        <v>18</v>
      </c>
      <c r="C137" s="13" t="s">
        <v>28</v>
      </c>
      <c r="D137" s="20">
        <v>4.7619047620000003</v>
      </c>
      <c r="E137" s="13">
        <v>3.8410000000000002</v>
      </c>
      <c r="F137" s="19">
        <f>VLOOKUP(B137,Q4_avg_gros_incm_acros_3brnchs!$R$7:$S$9,2,FALSE)</f>
        <v>14.87400147058824</v>
      </c>
      <c r="G137" s="22" t="str">
        <f t="shared" si="6"/>
        <v>Need Improvement</v>
      </c>
      <c r="H137" s="18">
        <f t="shared" si="7"/>
        <v>15.379369000000006</v>
      </c>
      <c r="I137" s="13" t="str">
        <f t="shared" si="8"/>
        <v>Need Improvement</v>
      </c>
    </row>
    <row r="138" spans="1:9" x14ac:dyDescent="0.35">
      <c r="A138" t="s">
        <v>429</v>
      </c>
      <c r="B138" s="21" t="s">
        <v>18</v>
      </c>
      <c r="C138" s="13" t="s">
        <v>36</v>
      </c>
      <c r="D138" s="20">
        <v>4.7619047620000003</v>
      </c>
      <c r="E138" s="13">
        <v>26.13</v>
      </c>
      <c r="F138" s="19">
        <f>VLOOKUP(B138,Q4_avg_gros_incm_acros_3brnchs!$R$7:$S$9,2,FALSE)</f>
        <v>14.87400147058824</v>
      </c>
      <c r="G138" s="22" t="str">
        <f t="shared" si="6"/>
        <v>Goal Achieved</v>
      </c>
      <c r="H138" s="18">
        <f t="shared" si="7"/>
        <v>15.379369000000006</v>
      </c>
      <c r="I138" s="13" t="str">
        <f t="shared" si="8"/>
        <v>Goal Achieved</v>
      </c>
    </row>
    <row r="139" spans="1:9" x14ac:dyDescent="0.35">
      <c r="A139" t="s">
        <v>430</v>
      </c>
      <c r="B139" s="21" t="s">
        <v>18</v>
      </c>
      <c r="C139" s="13" t="s">
        <v>22</v>
      </c>
      <c r="D139" s="20">
        <v>4.7619047620000003</v>
      </c>
      <c r="E139" s="13">
        <v>3.9870000000000001</v>
      </c>
      <c r="F139" s="19">
        <f>VLOOKUP(B139,Q4_avg_gros_incm_acros_3brnchs!$R$7:$S$9,2,FALSE)</f>
        <v>14.87400147058824</v>
      </c>
      <c r="G139" s="22" t="str">
        <f t="shared" si="6"/>
        <v>Need Improvement</v>
      </c>
      <c r="H139" s="18">
        <f t="shared" si="7"/>
        <v>15.379369000000006</v>
      </c>
      <c r="I139" s="13" t="str">
        <f t="shared" si="8"/>
        <v>Need Improvement</v>
      </c>
    </row>
    <row r="140" spans="1:9" x14ac:dyDescent="0.35">
      <c r="A140" t="s">
        <v>431</v>
      </c>
      <c r="B140" s="21" t="s">
        <v>18</v>
      </c>
      <c r="C140" s="13" t="s">
        <v>22</v>
      </c>
      <c r="D140" s="20">
        <v>4.7619047620000003</v>
      </c>
      <c r="E140" s="13">
        <v>19.375</v>
      </c>
      <c r="F140" s="19">
        <f>VLOOKUP(B140,Q4_avg_gros_incm_acros_3brnchs!$R$7:$S$9,2,FALSE)</f>
        <v>14.87400147058824</v>
      </c>
      <c r="G140" s="22" t="str">
        <f t="shared" si="6"/>
        <v>Goal Achieved</v>
      </c>
      <c r="H140" s="18">
        <f t="shared" si="7"/>
        <v>15.379369000000006</v>
      </c>
      <c r="I140" s="13" t="str">
        <f t="shared" si="8"/>
        <v>Goal Achieved</v>
      </c>
    </row>
    <row r="141" spans="1:9" x14ac:dyDescent="0.35">
      <c r="A141" t="s">
        <v>432</v>
      </c>
      <c r="B141" s="21" t="s">
        <v>18</v>
      </c>
      <c r="C141" s="13" t="s">
        <v>44</v>
      </c>
      <c r="D141" s="20">
        <v>4.7619047620000003</v>
      </c>
      <c r="E141" s="13">
        <v>13.567500000000001</v>
      </c>
      <c r="F141" s="19">
        <f>VLOOKUP(B141,Q4_avg_gros_incm_acros_3brnchs!$R$7:$S$9,2,FALSE)</f>
        <v>14.87400147058824</v>
      </c>
      <c r="G141" s="22" t="str">
        <f t="shared" si="6"/>
        <v>Need Improvement</v>
      </c>
      <c r="H141" s="18">
        <f t="shared" si="7"/>
        <v>15.379369000000006</v>
      </c>
      <c r="I141" s="13" t="str">
        <f t="shared" si="8"/>
        <v>Need Improvement</v>
      </c>
    </row>
    <row r="142" spans="1:9" x14ac:dyDescent="0.35">
      <c r="A142" t="s">
        <v>441</v>
      </c>
      <c r="B142" s="21" t="s">
        <v>18</v>
      </c>
      <c r="C142" s="13" t="s">
        <v>36</v>
      </c>
      <c r="D142" s="20">
        <v>4.7619047620000003</v>
      </c>
      <c r="E142" s="13">
        <v>13.452</v>
      </c>
      <c r="F142" s="19">
        <f>VLOOKUP(B142,Q4_avg_gros_incm_acros_3brnchs!$R$7:$S$9,2,FALSE)</f>
        <v>14.87400147058824</v>
      </c>
      <c r="G142" s="22" t="str">
        <f t="shared" si="6"/>
        <v>Need Improvement</v>
      </c>
      <c r="H142" s="18">
        <f t="shared" si="7"/>
        <v>15.379369000000006</v>
      </c>
      <c r="I142" s="13" t="str">
        <f t="shared" si="8"/>
        <v>Need Improvement</v>
      </c>
    </row>
    <row r="143" spans="1:9" x14ac:dyDescent="0.35">
      <c r="A143" t="s">
        <v>442</v>
      </c>
      <c r="B143" s="21" t="s">
        <v>18</v>
      </c>
      <c r="C143" s="13" t="s">
        <v>44</v>
      </c>
      <c r="D143" s="20">
        <v>4.7619047620000003</v>
      </c>
      <c r="E143" s="13">
        <v>3.4474999999999998</v>
      </c>
      <c r="F143" s="19">
        <f>VLOOKUP(B143,Q4_avg_gros_incm_acros_3brnchs!$R$7:$S$9,2,FALSE)</f>
        <v>14.87400147058824</v>
      </c>
      <c r="G143" s="22" t="str">
        <f t="shared" si="6"/>
        <v>Need Improvement</v>
      </c>
      <c r="H143" s="18">
        <f t="shared" si="7"/>
        <v>15.379369000000006</v>
      </c>
      <c r="I143" s="13" t="str">
        <f t="shared" si="8"/>
        <v>Need Improvement</v>
      </c>
    </row>
    <row r="144" spans="1:9" x14ac:dyDescent="0.35">
      <c r="A144" t="s">
        <v>444</v>
      </c>
      <c r="B144" s="21" t="s">
        <v>18</v>
      </c>
      <c r="C144" s="13" t="s">
        <v>32</v>
      </c>
      <c r="D144" s="20">
        <v>4.7619047620000003</v>
      </c>
      <c r="E144" s="13">
        <v>11.305999999999999</v>
      </c>
      <c r="F144" s="19">
        <f>VLOOKUP(B144,Q4_avg_gros_incm_acros_3brnchs!$R$7:$S$9,2,FALSE)</f>
        <v>14.87400147058824</v>
      </c>
      <c r="G144" s="22" t="str">
        <f t="shared" si="6"/>
        <v>Need Improvement</v>
      </c>
      <c r="H144" s="18">
        <f t="shared" si="7"/>
        <v>15.379369000000006</v>
      </c>
      <c r="I144" s="13" t="str">
        <f t="shared" si="8"/>
        <v>Need Improvement</v>
      </c>
    </row>
    <row r="145" spans="1:9" x14ac:dyDescent="0.35">
      <c r="A145" t="s">
        <v>448</v>
      </c>
      <c r="B145" s="21" t="s">
        <v>18</v>
      </c>
      <c r="C145" s="13" t="s">
        <v>22</v>
      </c>
      <c r="D145" s="20">
        <v>4.7619047620000003</v>
      </c>
      <c r="E145" s="13">
        <v>5.2424999999999997</v>
      </c>
      <c r="F145" s="19">
        <f>VLOOKUP(B145,Q4_avg_gros_incm_acros_3brnchs!$R$7:$S$9,2,FALSE)</f>
        <v>14.87400147058824</v>
      </c>
      <c r="G145" s="22" t="str">
        <f t="shared" si="6"/>
        <v>Need Improvement</v>
      </c>
      <c r="H145" s="18">
        <f t="shared" si="7"/>
        <v>15.379369000000006</v>
      </c>
      <c r="I145" s="13" t="str">
        <f t="shared" si="8"/>
        <v>Need Improvement</v>
      </c>
    </row>
    <row r="146" spans="1:9" x14ac:dyDescent="0.35">
      <c r="A146" t="s">
        <v>449</v>
      </c>
      <c r="B146" s="21" t="s">
        <v>18</v>
      </c>
      <c r="C146" s="13" t="s">
        <v>36</v>
      </c>
      <c r="D146" s="20">
        <v>4.7619047620000003</v>
      </c>
      <c r="E146" s="13">
        <v>3.8759999999999999</v>
      </c>
      <c r="F146" s="19">
        <f>VLOOKUP(B146,Q4_avg_gros_incm_acros_3brnchs!$R$7:$S$9,2,FALSE)</f>
        <v>14.87400147058824</v>
      </c>
      <c r="G146" s="22" t="str">
        <f t="shared" si="6"/>
        <v>Need Improvement</v>
      </c>
      <c r="H146" s="18">
        <f t="shared" si="7"/>
        <v>15.379369000000006</v>
      </c>
      <c r="I146" s="13" t="str">
        <f t="shared" si="8"/>
        <v>Need Improvement</v>
      </c>
    </row>
    <row r="147" spans="1:9" x14ac:dyDescent="0.35">
      <c r="A147" t="s">
        <v>450</v>
      </c>
      <c r="B147" s="21" t="s">
        <v>18</v>
      </c>
      <c r="C147" s="13" t="s">
        <v>32</v>
      </c>
      <c r="D147" s="20">
        <v>4.7619047620000003</v>
      </c>
      <c r="E147" s="13">
        <v>20.372</v>
      </c>
      <c r="F147" s="19">
        <f>VLOOKUP(B147,Q4_avg_gros_incm_acros_3brnchs!$R$7:$S$9,2,FALSE)</f>
        <v>14.87400147058824</v>
      </c>
      <c r="G147" s="22" t="str">
        <f t="shared" si="6"/>
        <v>Goal Achieved</v>
      </c>
      <c r="H147" s="18">
        <f t="shared" si="7"/>
        <v>15.379369000000006</v>
      </c>
      <c r="I147" s="13" t="str">
        <f t="shared" si="8"/>
        <v>Goal Achieved</v>
      </c>
    </row>
    <row r="148" spans="1:9" x14ac:dyDescent="0.35">
      <c r="A148" t="s">
        <v>455</v>
      </c>
      <c r="B148" s="21" t="s">
        <v>18</v>
      </c>
      <c r="C148" s="13" t="s">
        <v>28</v>
      </c>
      <c r="D148" s="20">
        <v>4.7619047620000003</v>
      </c>
      <c r="E148" s="13">
        <v>8.827</v>
      </c>
      <c r="F148" s="19">
        <f>VLOOKUP(B148,Q4_avg_gros_incm_acros_3brnchs!$R$7:$S$9,2,FALSE)</f>
        <v>14.87400147058824</v>
      </c>
      <c r="G148" s="22" t="str">
        <f t="shared" si="6"/>
        <v>Need Improvement</v>
      </c>
      <c r="H148" s="18">
        <f t="shared" si="7"/>
        <v>15.379369000000006</v>
      </c>
      <c r="I148" s="13" t="str">
        <f t="shared" si="8"/>
        <v>Need Improvement</v>
      </c>
    </row>
    <row r="149" spans="1:9" x14ac:dyDescent="0.35">
      <c r="A149" t="s">
        <v>462</v>
      </c>
      <c r="B149" s="21" t="s">
        <v>18</v>
      </c>
      <c r="C149" s="13" t="s">
        <v>22</v>
      </c>
      <c r="D149" s="20">
        <v>4.7619047620000003</v>
      </c>
      <c r="E149" s="13">
        <v>18.609500000000001</v>
      </c>
      <c r="F149" s="19">
        <f>VLOOKUP(B149,Q4_avg_gros_incm_acros_3brnchs!$R$7:$S$9,2,FALSE)</f>
        <v>14.87400147058824</v>
      </c>
      <c r="G149" s="22" t="str">
        <f t="shared" si="6"/>
        <v>Goal Achieved</v>
      </c>
      <c r="H149" s="18">
        <f t="shared" si="7"/>
        <v>15.379369000000006</v>
      </c>
      <c r="I149" s="13" t="str">
        <f t="shared" si="8"/>
        <v>Goal Achieved</v>
      </c>
    </row>
    <row r="150" spans="1:9" x14ac:dyDescent="0.35">
      <c r="A150" t="s">
        <v>465</v>
      </c>
      <c r="B150" s="21" t="s">
        <v>18</v>
      </c>
      <c r="C150" s="13" t="s">
        <v>32</v>
      </c>
      <c r="D150" s="20">
        <v>4.7619047620000003</v>
      </c>
      <c r="E150" s="13">
        <v>45.325000000000003</v>
      </c>
      <c r="F150" s="19">
        <f>VLOOKUP(B150,Q4_avg_gros_incm_acros_3brnchs!$R$7:$S$9,2,FALSE)</f>
        <v>14.87400147058824</v>
      </c>
      <c r="G150" s="22" t="str">
        <f t="shared" si="6"/>
        <v>Goal Achieved</v>
      </c>
      <c r="H150" s="18">
        <f t="shared" si="7"/>
        <v>15.379369000000006</v>
      </c>
      <c r="I150" s="13" t="str">
        <f t="shared" si="8"/>
        <v>Goal Achieved</v>
      </c>
    </row>
    <row r="151" spans="1:9" x14ac:dyDescent="0.35">
      <c r="A151" t="s">
        <v>468</v>
      </c>
      <c r="B151" s="21" t="s">
        <v>18</v>
      </c>
      <c r="C151" s="13" t="s">
        <v>28</v>
      </c>
      <c r="D151" s="20">
        <v>4.7619047620000003</v>
      </c>
      <c r="E151" s="13">
        <v>7.0380000000000003</v>
      </c>
      <c r="F151" s="19">
        <f>VLOOKUP(B151,Q4_avg_gros_incm_acros_3brnchs!$R$7:$S$9,2,FALSE)</f>
        <v>14.87400147058824</v>
      </c>
      <c r="G151" s="22" t="str">
        <f t="shared" si="6"/>
        <v>Need Improvement</v>
      </c>
      <c r="H151" s="18">
        <f t="shared" si="7"/>
        <v>15.379369000000006</v>
      </c>
      <c r="I151" s="13" t="str">
        <f t="shared" si="8"/>
        <v>Need Improvement</v>
      </c>
    </row>
    <row r="152" spans="1:9" x14ac:dyDescent="0.35">
      <c r="A152" t="s">
        <v>473</v>
      </c>
      <c r="B152" s="21" t="s">
        <v>18</v>
      </c>
      <c r="C152" s="13" t="s">
        <v>32</v>
      </c>
      <c r="D152" s="20">
        <v>4.7619047620000003</v>
      </c>
      <c r="E152" s="13">
        <v>10.196999999999999</v>
      </c>
      <c r="F152" s="19">
        <f>VLOOKUP(B152,Q4_avg_gros_incm_acros_3brnchs!$R$7:$S$9,2,FALSE)</f>
        <v>14.87400147058824</v>
      </c>
      <c r="G152" s="22" t="str">
        <f t="shared" si="6"/>
        <v>Need Improvement</v>
      </c>
      <c r="H152" s="18">
        <f t="shared" si="7"/>
        <v>15.379369000000006</v>
      </c>
      <c r="I152" s="13" t="str">
        <f t="shared" si="8"/>
        <v>Need Improvement</v>
      </c>
    </row>
    <row r="153" spans="1:9" x14ac:dyDescent="0.35">
      <c r="A153" t="s">
        <v>478</v>
      </c>
      <c r="B153" s="21" t="s">
        <v>18</v>
      </c>
      <c r="C153" s="13" t="s">
        <v>32</v>
      </c>
      <c r="D153" s="20">
        <v>4.7619047620000003</v>
      </c>
      <c r="E153" s="13">
        <v>40.144500000000001</v>
      </c>
      <c r="F153" s="19">
        <f>VLOOKUP(B153,Q4_avg_gros_incm_acros_3brnchs!$R$7:$S$9,2,FALSE)</f>
        <v>14.87400147058824</v>
      </c>
      <c r="G153" s="22" t="str">
        <f t="shared" si="6"/>
        <v>Goal Achieved</v>
      </c>
      <c r="H153" s="18">
        <f t="shared" si="7"/>
        <v>15.379369000000006</v>
      </c>
      <c r="I153" s="13" t="str">
        <f t="shared" si="8"/>
        <v>Goal Achieved</v>
      </c>
    </row>
    <row r="154" spans="1:9" x14ac:dyDescent="0.35">
      <c r="A154" t="s">
        <v>480</v>
      </c>
      <c r="B154" s="21" t="s">
        <v>18</v>
      </c>
      <c r="C154" s="13" t="s">
        <v>36</v>
      </c>
      <c r="D154" s="20">
        <v>4.7619047620000003</v>
      </c>
      <c r="E154" s="13">
        <v>6.6849999999999996</v>
      </c>
      <c r="F154" s="19">
        <f>VLOOKUP(B154,Q4_avg_gros_incm_acros_3brnchs!$R$7:$S$9,2,FALSE)</f>
        <v>14.87400147058824</v>
      </c>
      <c r="G154" s="22" t="str">
        <f t="shared" si="6"/>
        <v>Need Improvement</v>
      </c>
      <c r="H154" s="18">
        <f t="shared" si="7"/>
        <v>15.379369000000006</v>
      </c>
      <c r="I154" s="13" t="str">
        <f t="shared" si="8"/>
        <v>Need Improvement</v>
      </c>
    </row>
    <row r="155" spans="1:9" x14ac:dyDescent="0.35">
      <c r="A155" t="s">
        <v>488</v>
      </c>
      <c r="B155" s="21" t="s">
        <v>18</v>
      </c>
      <c r="C155" s="13" t="s">
        <v>44</v>
      </c>
      <c r="D155" s="20">
        <v>4.7619047620000003</v>
      </c>
      <c r="E155" s="13">
        <v>15.9025</v>
      </c>
      <c r="F155" s="19">
        <f>VLOOKUP(B155,Q4_avg_gros_incm_acros_3brnchs!$R$7:$S$9,2,FALSE)</f>
        <v>14.87400147058824</v>
      </c>
      <c r="G155" s="22" t="str">
        <f t="shared" si="6"/>
        <v>Goal Achieved</v>
      </c>
      <c r="H155" s="18">
        <f t="shared" si="7"/>
        <v>15.379369000000006</v>
      </c>
      <c r="I155" s="13" t="str">
        <f t="shared" si="8"/>
        <v>Goal Achieved</v>
      </c>
    </row>
    <row r="156" spans="1:9" x14ac:dyDescent="0.35">
      <c r="A156" t="s">
        <v>489</v>
      </c>
      <c r="B156" s="21" t="s">
        <v>18</v>
      </c>
      <c r="C156" s="13" t="s">
        <v>22</v>
      </c>
      <c r="D156" s="20">
        <v>4.7619047620000003</v>
      </c>
      <c r="E156" s="13">
        <v>1.25</v>
      </c>
      <c r="F156" s="19">
        <f>VLOOKUP(B156,Q4_avg_gros_incm_acros_3brnchs!$R$7:$S$9,2,FALSE)</f>
        <v>14.87400147058824</v>
      </c>
      <c r="G156" s="22" t="str">
        <f t="shared" si="6"/>
        <v>Need Improvement</v>
      </c>
      <c r="H156" s="18">
        <f t="shared" si="7"/>
        <v>15.379369000000006</v>
      </c>
      <c r="I156" s="13" t="str">
        <f t="shared" si="8"/>
        <v>Need Improvement</v>
      </c>
    </row>
    <row r="157" spans="1:9" x14ac:dyDescent="0.35">
      <c r="A157" t="s">
        <v>490</v>
      </c>
      <c r="B157" s="21" t="s">
        <v>18</v>
      </c>
      <c r="C157" s="13" t="s">
        <v>28</v>
      </c>
      <c r="D157" s="20">
        <v>4.7619047620000003</v>
      </c>
      <c r="E157" s="13">
        <v>4.1539999999999999</v>
      </c>
      <c r="F157" s="19">
        <f>VLOOKUP(B157,Q4_avg_gros_incm_acros_3brnchs!$R$7:$S$9,2,FALSE)</f>
        <v>14.87400147058824</v>
      </c>
      <c r="G157" s="22" t="str">
        <f t="shared" si="6"/>
        <v>Need Improvement</v>
      </c>
      <c r="H157" s="18">
        <f t="shared" si="7"/>
        <v>15.379369000000006</v>
      </c>
      <c r="I157" s="13" t="str">
        <f t="shared" si="8"/>
        <v>Need Improvement</v>
      </c>
    </row>
    <row r="158" spans="1:9" x14ac:dyDescent="0.35">
      <c r="A158" t="s">
        <v>500</v>
      </c>
      <c r="B158" s="21" t="s">
        <v>18</v>
      </c>
      <c r="C158" s="13" t="s">
        <v>44</v>
      </c>
      <c r="D158" s="20">
        <v>4.7619047620000003</v>
      </c>
      <c r="E158" s="13">
        <v>12.835000000000001</v>
      </c>
      <c r="F158" s="19">
        <f>VLOOKUP(B158,Q4_avg_gros_incm_acros_3brnchs!$R$7:$S$9,2,FALSE)</f>
        <v>14.87400147058824</v>
      </c>
      <c r="G158" s="22" t="str">
        <f t="shared" si="6"/>
        <v>Need Improvement</v>
      </c>
      <c r="H158" s="18">
        <f t="shared" si="7"/>
        <v>15.379369000000006</v>
      </c>
      <c r="I158" s="13" t="str">
        <f t="shared" si="8"/>
        <v>Need Improvement</v>
      </c>
    </row>
    <row r="159" spans="1:9" x14ac:dyDescent="0.35">
      <c r="A159" t="s">
        <v>507</v>
      </c>
      <c r="B159" s="21" t="s">
        <v>18</v>
      </c>
      <c r="C159" s="13" t="s">
        <v>36</v>
      </c>
      <c r="D159" s="20">
        <v>4.7619047620000003</v>
      </c>
      <c r="E159" s="13">
        <v>8.01</v>
      </c>
      <c r="F159" s="19">
        <f>VLOOKUP(B159,Q4_avg_gros_incm_acros_3brnchs!$R$7:$S$9,2,FALSE)</f>
        <v>14.87400147058824</v>
      </c>
      <c r="G159" s="22" t="str">
        <f t="shared" si="6"/>
        <v>Need Improvement</v>
      </c>
      <c r="H159" s="18">
        <f t="shared" si="7"/>
        <v>15.379369000000006</v>
      </c>
      <c r="I159" s="13" t="str">
        <f t="shared" si="8"/>
        <v>Need Improvement</v>
      </c>
    </row>
    <row r="160" spans="1:9" x14ac:dyDescent="0.35">
      <c r="A160" t="s">
        <v>508</v>
      </c>
      <c r="B160" s="21" t="s">
        <v>18</v>
      </c>
      <c r="C160" s="13" t="s">
        <v>46</v>
      </c>
      <c r="D160" s="20">
        <v>4.7619047620000003</v>
      </c>
      <c r="E160" s="13">
        <v>21.565000000000001</v>
      </c>
      <c r="F160" s="19">
        <f>VLOOKUP(B160,Q4_avg_gros_incm_acros_3brnchs!$R$7:$S$9,2,FALSE)</f>
        <v>14.87400147058824</v>
      </c>
      <c r="G160" s="22" t="str">
        <f t="shared" si="6"/>
        <v>Goal Achieved</v>
      </c>
      <c r="H160" s="18">
        <f t="shared" si="7"/>
        <v>15.379369000000006</v>
      </c>
      <c r="I160" s="13" t="str">
        <f t="shared" si="8"/>
        <v>Goal Achieved</v>
      </c>
    </row>
    <row r="161" spans="1:9" x14ac:dyDescent="0.35">
      <c r="A161" t="s">
        <v>510</v>
      </c>
      <c r="B161" s="21" t="s">
        <v>18</v>
      </c>
      <c r="C161" s="13" t="s">
        <v>28</v>
      </c>
      <c r="D161" s="20">
        <v>4.7619047620000003</v>
      </c>
      <c r="E161" s="13">
        <v>16.11</v>
      </c>
      <c r="F161" s="19">
        <f>VLOOKUP(B161,Q4_avg_gros_incm_acros_3brnchs!$R$7:$S$9,2,FALSE)</f>
        <v>14.87400147058824</v>
      </c>
      <c r="G161" s="22" t="str">
        <f t="shared" si="6"/>
        <v>Goal Achieved</v>
      </c>
      <c r="H161" s="18">
        <f t="shared" si="7"/>
        <v>15.379369000000006</v>
      </c>
      <c r="I161" s="13" t="str">
        <f t="shared" si="8"/>
        <v>Goal Achieved</v>
      </c>
    </row>
    <row r="162" spans="1:9" x14ac:dyDescent="0.35">
      <c r="A162" t="s">
        <v>511</v>
      </c>
      <c r="B162" s="21" t="s">
        <v>18</v>
      </c>
      <c r="C162" s="13" t="s">
        <v>22</v>
      </c>
      <c r="D162" s="20">
        <v>4.7619047620000003</v>
      </c>
      <c r="E162" s="13">
        <v>9.7769999999999992</v>
      </c>
      <c r="F162" s="19">
        <f>VLOOKUP(B162,Q4_avg_gros_incm_acros_3brnchs!$R$7:$S$9,2,FALSE)</f>
        <v>14.87400147058824</v>
      </c>
      <c r="G162" s="22" t="str">
        <f t="shared" si="6"/>
        <v>Need Improvement</v>
      </c>
      <c r="H162" s="18">
        <f t="shared" si="7"/>
        <v>15.379369000000006</v>
      </c>
      <c r="I162" s="13" t="str">
        <f t="shared" si="8"/>
        <v>Need Improvement</v>
      </c>
    </row>
    <row r="163" spans="1:9" x14ac:dyDescent="0.35">
      <c r="A163" t="s">
        <v>512</v>
      </c>
      <c r="B163" s="21" t="s">
        <v>18</v>
      </c>
      <c r="C163" s="13" t="s">
        <v>36</v>
      </c>
      <c r="D163" s="20">
        <v>4.7619047620000003</v>
      </c>
      <c r="E163" s="13">
        <v>8.3149999999999995</v>
      </c>
      <c r="F163" s="19">
        <f>VLOOKUP(B163,Q4_avg_gros_incm_acros_3brnchs!$R$7:$S$9,2,FALSE)</f>
        <v>14.87400147058824</v>
      </c>
      <c r="G163" s="22" t="str">
        <f t="shared" si="6"/>
        <v>Need Improvement</v>
      </c>
      <c r="H163" s="18">
        <f t="shared" si="7"/>
        <v>15.379369000000006</v>
      </c>
      <c r="I163" s="13" t="str">
        <f t="shared" si="8"/>
        <v>Need Improvement</v>
      </c>
    </row>
    <row r="164" spans="1:9" x14ac:dyDescent="0.35">
      <c r="A164" t="s">
        <v>515</v>
      </c>
      <c r="B164" s="21" t="s">
        <v>18</v>
      </c>
      <c r="C164" s="13" t="s">
        <v>28</v>
      </c>
      <c r="D164" s="20">
        <v>4.7619047620000003</v>
      </c>
      <c r="E164" s="13">
        <v>1.93</v>
      </c>
      <c r="F164" s="19">
        <f>VLOOKUP(B164,Q4_avg_gros_incm_acros_3brnchs!$R$7:$S$9,2,FALSE)</f>
        <v>14.87400147058824</v>
      </c>
      <c r="G164" s="22" t="str">
        <f t="shared" si="6"/>
        <v>Need Improvement</v>
      </c>
      <c r="H164" s="18">
        <f t="shared" si="7"/>
        <v>15.379369000000006</v>
      </c>
      <c r="I164" s="13" t="str">
        <f t="shared" si="8"/>
        <v>Need Improvement</v>
      </c>
    </row>
    <row r="165" spans="1:9" x14ac:dyDescent="0.35">
      <c r="A165" t="s">
        <v>518</v>
      </c>
      <c r="B165" s="21" t="s">
        <v>18</v>
      </c>
      <c r="C165" s="13" t="s">
        <v>36</v>
      </c>
      <c r="D165" s="20">
        <v>4.7619047620000003</v>
      </c>
      <c r="E165" s="13">
        <v>9.2850000000000001</v>
      </c>
      <c r="F165" s="19">
        <f>VLOOKUP(B165,Q4_avg_gros_incm_acros_3brnchs!$R$7:$S$9,2,FALSE)</f>
        <v>14.87400147058824</v>
      </c>
      <c r="G165" s="22" t="str">
        <f t="shared" si="6"/>
        <v>Need Improvement</v>
      </c>
      <c r="H165" s="18">
        <f t="shared" si="7"/>
        <v>15.379369000000006</v>
      </c>
      <c r="I165" s="13" t="str">
        <f t="shared" si="8"/>
        <v>Need Improvement</v>
      </c>
    </row>
    <row r="166" spans="1:9" x14ac:dyDescent="0.35">
      <c r="A166" t="s">
        <v>523</v>
      </c>
      <c r="B166" s="21" t="s">
        <v>18</v>
      </c>
      <c r="C166" s="13" t="s">
        <v>46</v>
      </c>
      <c r="D166" s="20">
        <v>4.7619047620000003</v>
      </c>
      <c r="E166" s="13">
        <v>7.43</v>
      </c>
      <c r="F166" s="19">
        <f>VLOOKUP(B166,Q4_avg_gros_incm_acros_3brnchs!$R$7:$S$9,2,FALSE)</f>
        <v>14.87400147058824</v>
      </c>
      <c r="G166" s="22" t="str">
        <f t="shared" si="6"/>
        <v>Need Improvement</v>
      </c>
      <c r="H166" s="18">
        <f t="shared" si="7"/>
        <v>15.379369000000006</v>
      </c>
      <c r="I166" s="13" t="str">
        <f t="shared" si="8"/>
        <v>Need Improvement</v>
      </c>
    </row>
    <row r="167" spans="1:9" x14ac:dyDescent="0.35">
      <c r="A167" t="s">
        <v>527</v>
      </c>
      <c r="B167" s="21" t="s">
        <v>18</v>
      </c>
      <c r="C167" s="13" t="s">
        <v>46</v>
      </c>
      <c r="D167" s="20">
        <v>4.7619047620000003</v>
      </c>
      <c r="E167" s="13">
        <v>9.83</v>
      </c>
      <c r="F167" s="19">
        <f>VLOOKUP(B167,Q4_avg_gros_incm_acros_3brnchs!$R$7:$S$9,2,FALSE)</f>
        <v>14.87400147058824</v>
      </c>
      <c r="G167" s="22" t="str">
        <f t="shared" si="6"/>
        <v>Need Improvement</v>
      </c>
      <c r="H167" s="18">
        <f t="shared" si="7"/>
        <v>15.379369000000006</v>
      </c>
      <c r="I167" s="13" t="str">
        <f t="shared" si="8"/>
        <v>Need Improvement</v>
      </c>
    </row>
    <row r="168" spans="1:9" x14ac:dyDescent="0.35">
      <c r="A168" t="s">
        <v>535</v>
      </c>
      <c r="B168" s="21" t="s">
        <v>18</v>
      </c>
      <c r="C168" s="13" t="s">
        <v>36</v>
      </c>
      <c r="D168" s="20">
        <v>4.7619047620000003</v>
      </c>
      <c r="E168" s="13">
        <v>20.608000000000001</v>
      </c>
      <c r="F168" s="19">
        <f>VLOOKUP(B168,Q4_avg_gros_incm_acros_3brnchs!$R$7:$S$9,2,FALSE)</f>
        <v>14.87400147058824</v>
      </c>
      <c r="G168" s="22" t="str">
        <f t="shared" si="6"/>
        <v>Goal Achieved</v>
      </c>
      <c r="H168" s="18">
        <f t="shared" si="7"/>
        <v>15.379369000000006</v>
      </c>
      <c r="I168" s="13" t="str">
        <f t="shared" si="8"/>
        <v>Goal Achieved</v>
      </c>
    </row>
    <row r="169" spans="1:9" x14ac:dyDescent="0.35">
      <c r="A169" t="s">
        <v>541</v>
      </c>
      <c r="B169" s="21" t="s">
        <v>18</v>
      </c>
      <c r="C169" s="13" t="s">
        <v>28</v>
      </c>
      <c r="D169" s="20">
        <v>4.7619047620000003</v>
      </c>
      <c r="E169" s="13">
        <v>9.6720000000000006</v>
      </c>
      <c r="F169" s="19">
        <f>VLOOKUP(B169,Q4_avg_gros_incm_acros_3brnchs!$R$7:$S$9,2,FALSE)</f>
        <v>14.87400147058824</v>
      </c>
      <c r="G169" s="22" t="str">
        <f t="shared" si="6"/>
        <v>Need Improvement</v>
      </c>
      <c r="H169" s="18">
        <f t="shared" si="7"/>
        <v>15.379369000000006</v>
      </c>
      <c r="I169" s="13" t="str">
        <f t="shared" si="8"/>
        <v>Need Improvement</v>
      </c>
    </row>
    <row r="170" spans="1:9" x14ac:dyDescent="0.35">
      <c r="A170" t="s">
        <v>547</v>
      </c>
      <c r="B170" s="21" t="s">
        <v>18</v>
      </c>
      <c r="C170" s="13" t="s">
        <v>32</v>
      </c>
      <c r="D170" s="20">
        <v>4.7619047620000003</v>
      </c>
      <c r="E170" s="13">
        <v>10.727499999999999</v>
      </c>
      <c r="F170" s="19">
        <f>VLOOKUP(B170,Q4_avg_gros_incm_acros_3brnchs!$R$7:$S$9,2,FALSE)</f>
        <v>14.87400147058824</v>
      </c>
      <c r="G170" s="22" t="str">
        <f t="shared" si="6"/>
        <v>Need Improvement</v>
      </c>
      <c r="H170" s="18">
        <f t="shared" si="7"/>
        <v>15.379369000000006</v>
      </c>
      <c r="I170" s="13" t="str">
        <f t="shared" si="8"/>
        <v>Need Improvement</v>
      </c>
    </row>
    <row r="171" spans="1:9" x14ac:dyDescent="0.35">
      <c r="A171" t="s">
        <v>548</v>
      </c>
      <c r="B171" s="21" t="s">
        <v>18</v>
      </c>
      <c r="C171" s="13" t="s">
        <v>46</v>
      </c>
      <c r="D171" s="20">
        <v>4.7619047620000003</v>
      </c>
      <c r="E171" s="13">
        <v>18.998000000000001</v>
      </c>
      <c r="F171" s="19">
        <f>VLOOKUP(B171,Q4_avg_gros_incm_acros_3brnchs!$R$7:$S$9,2,FALSE)</f>
        <v>14.87400147058824</v>
      </c>
      <c r="G171" s="22" t="str">
        <f t="shared" si="6"/>
        <v>Goal Achieved</v>
      </c>
      <c r="H171" s="18">
        <f t="shared" si="7"/>
        <v>15.379369000000006</v>
      </c>
      <c r="I171" s="13" t="str">
        <f t="shared" si="8"/>
        <v>Goal Achieved</v>
      </c>
    </row>
    <row r="172" spans="1:9" x14ac:dyDescent="0.35">
      <c r="A172" t="s">
        <v>549</v>
      </c>
      <c r="B172" s="21" t="s">
        <v>18</v>
      </c>
      <c r="C172" s="13" t="s">
        <v>28</v>
      </c>
      <c r="D172" s="20">
        <v>4.7619047620000003</v>
      </c>
      <c r="E172" s="13">
        <v>34.842500000000001</v>
      </c>
      <c r="F172" s="19">
        <f>VLOOKUP(B172,Q4_avg_gros_incm_acros_3brnchs!$R$7:$S$9,2,FALSE)</f>
        <v>14.87400147058824</v>
      </c>
      <c r="G172" s="22" t="str">
        <f t="shared" si="6"/>
        <v>Goal Achieved</v>
      </c>
      <c r="H172" s="18">
        <f t="shared" si="7"/>
        <v>15.379369000000006</v>
      </c>
      <c r="I172" s="13" t="str">
        <f t="shared" si="8"/>
        <v>Goal Achieved</v>
      </c>
    </row>
    <row r="173" spans="1:9" x14ac:dyDescent="0.35">
      <c r="A173" t="s">
        <v>554</v>
      </c>
      <c r="B173" s="21" t="s">
        <v>18</v>
      </c>
      <c r="C173" s="13" t="s">
        <v>32</v>
      </c>
      <c r="D173" s="20">
        <v>4.7619047620000003</v>
      </c>
      <c r="E173" s="13">
        <v>3.4729999999999999</v>
      </c>
      <c r="F173" s="19">
        <f>VLOOKUP(B173,Q4_avg_gros_incm_acros_3brnchs!$R$7:$S$9,2,FALSE)</f>
        <v>14.87400147058824</v>
      </c>
      <c r="G173" s="22" t="str">
        <f t="shared" si="6"/>
        <v>Need Improvement</v>
      </c>
      <c r="H173" s="18">
        <f t="shared" si="7"/>
        <v>15.379369000000006</v>
      </c>
      <c r="I173" s="13" t="str">
        <f t="shared" si="8"/>
        <v>Need Improvement</v>
      </c>
    </row>
    <row r="174" spans="1:9" x14ac:dyDescent="0.35">
      <c r="A174" t="s">
        <v>558</v>
      </c>
      <c r="B174" s="21" t="s">
        <v>18</v>
      </c>
      <c r="C174" s="13" t="s">
        <v>32</v>
      </c>
      <c r="D174" s="20">
        <v>4.7619047620000003</v>
      </c>
      <c r="E174" s="13">
        <v>11.231999999999999</v>
      </c>
      <c r="F174" s="19">
        <f>VLOOKUP(B174,Q4_avg_gros_incm_acros_3brnchs!$R$7:$S$9,2,FALSE)</f>
        <v>14.87400147058824</v>
      </c>
      <c r="G174" s="22" t="str">
        <f t="shared" si="6"/>
        <v>Need Improvement</v>
      </c>
      <c r="H174" s="18">
        <f t="shared" si="7"/>
        <v>15.379369000000006</v>
      </c>
      <c r="I174" s="13" t="str">
        <f t="shared" si="8"/>
        <v>Need Improvement</v>
      </c>
    </row>
    <row r="175" spans="1:9" x14ac:dyDescent="0.35">
      <c r="A175" t="s">
        <v>560</v>
      </c>
      <c r="B175" s="21" t="s">
        <v>18</v>
      </c>
      <c r="C175" s="13" t="s">
        <v>44</v>
      </c>
      <c r="D175" s="20">
        <v>4.7619047620000003</v>
      </c>
      <c r="E175" s="13">
        <v>24.513000000000002</v>
      </c>
      <c r="F175" s="19">
        <f>VLOOKUP(B175,Q4_avg_gros_incm_acros_3brnchs!$R$7:$S$9,2,FALSE)</f>
        <v>14.87400147058824</v>
      </c>
      <c r="G175" s="22" t="str">
        <f t="shared" si="6"/>
        <v>Goal Achieved</v>
      </c>
      <c r="H175" s="18">
        <f t="shared" si="7"/>
        <v>15.379369000000006</v>
      </c>
      <c r="I175" s="13" t="str">
        <f t="shared" si="8"/>
        <v>Goal Achieved</v>
      </c>
    </row>
    <row r="176" spans="1:9" x14ac:dyDescent="0.35">
      <c r="A176" t="s">
        <v>561</v>
      </c>
      <c r="B176" s="21" t="s">
        <v>18</v>
      </c>
      <c r="C176" s="13" t="s">
        <v>36</v>
      </c>
      <c r="D176" s="20">
        <v>4.7619047620000003</v>
      </c>
      <c r="E176" s="13">
        <v>22.852499999999999</v>
      </c>
      <c r="F176" s="19">
        <f>VLOOKUP(B176,Q4_avg_gros_incm_acros_3brnchs!$R$7:$S$9,2,FALSE)</f>
        <v>14.87400147058824</v>
      </c>
      <c r="G176" s="22" t="str">
        <f t="shared" si="6"/>
        <v>Goal Achieved</v>
      </c>
      <c r="H176" s="18">
        <f t="shared" si="7"/>
        <v>15.379369000000006</v>
      </c>
      <c r="I176" s="13" t="str">
        <f t="shared" si="8"/>
        <v>Goal Achieved</v>
      </c>
    </row>
    <row r="177" spans="1:9" x14ac:dyDescent="0.35">
      <c r="A177" t="s">
        <v>565</v>
      </c>
      <c r="B177" s="21" t="s">
        <v>18</v>
      </c>
      <c r="C177" s="13" t="s">
        <v>36</v>
      </c>
      <c r="D177" s="20">
        <v>4.7619047620000003</v>
      </c>
      <c r="E177" s="13">
        <v>44.140500000000003</v>
      </c>
      <c r="F177" s="19">
        <f>VLOOKUP(B177,Q4_avg_gros_incm_acros_3brnchs!$R$7:$S$9,2,FALSE)</f>
        <v>14.87400147058824</v>
      </c>
      <c r="G177" s="22" t="str">
        <f t="shared" si="6"/>
        <v>Goal Achieved</v>
      </c>
      <c r="H177" s="18">
        <f t="shared" si="7"/>
        <v>15.379369000000006</v>
      </c>
      <c r="I177" s="13" t="str">
        <f t="shared" si="8"/>
        <v>Goal Achieved</v>
      </c>
    </row>
    <row r="178" spans="1:9" x14ac:dyDescent="0.35">
      <c r="A178" t="s">
        <v>566</v>
      </c>
      <c r="B178" s="21" t="s">
        <v>18</v>
      </c>
      <c r="C178" s="13" t="s">
        <v>22</v>
      </c>
      <c r="D178" s="20">
        <v>4.7619047620000003</v>
      </c>
      <c r="E178" s="13">
        <v>7.6289999999999996</v>
      </c>
      <c r="F178" s="19">
        <f>VLOOKUP(B178,Q4_avg_gros_incm_acros_3brnchs!$R$7:$S$9,2,FALSE)</f>
        <v>14.87400147058824</v>
      </c>
      <c r="G178" s="22" t="str">
        <f t="shared" si="6"/>
        <v>Need Improvement</v>
      </c>
      <c r="H178" s="18">
        <f t="shared" si="7"/>
        <v>15.379369000000006</v>
      </c>
      <c r="I178" s="13" t="str">
        <f t="shared" si="8"/>
        <v>Need Improvement</v>
      </c>
    </row>
    <row r="179" spans="1:9" x14ac:dyDescent="0.35">
      <c r="A179" t="s">
        <v>567</v>
      </c>
      <c r="B179" s="21" t="s">
        <v>18</v>
      </c>
      <c r="C179" s="13" t="s">
        <v>46</v>
      </c>
      <c r="D179" s="20">
        <v>4.7619047620000003</v>
      </c>
      <c r="E179" s="13">
        <v>34.671999999999997</v>
      </c>
      <c r="F179" s="19">
        <f>VLOOKUP(B179,Q4_avg_gros_incm_acros_3brnchs!$R$7:$S$9,2,FALSE)</f>
        <v>14.87400147058824</v>
      </c>
      <c r="G179" s="22" t="str">
        <f t="shared" si="6"/>
        <v>Goal Achieved</v>
      </c>
      <c r="H179" s="18">
        <f t="shared" si="7"/>
        <v>15.379369000000006</v>
      </c>
      <c r="I179" s="13" t="str">
        <f t="shared" si="8"/>
        <v>Goal Achieved</v>
      </c>
    </row>
    <row r="180" spans="1:9" x14ac:dyDescent="0.35">
      <c r="A180" t="s">
        <v>570</v>
      </c>
      <c r="B180" s="21" t="s">
        <v>18</v>
      </c>
      <c r="C180" s="13" t="s">
        <v>32</v>
      </c>
      <c r="D180" s="20">
        <v>4.7619047620000003</v>
      </c>
      <c r="E180" s="13">
        <v>7.08</v>
      </c>
      <c r="F180" s="19">
        <f>VLOOKUP(B180,Q4_avg_gros_incm_acros_3brnchs!$R$7:$S$9,2,FALSE)</f>
        <v>14.87400147058824</v>
      </c>
      <c r="G180" s="22" t="str">
        <f t="shared" si="6"/>
        <v>Need Improvement</v>
      </c>
      <c r="H180" s="18">
        <f t="shared" si="7"/>
        <v>15.379369000000006</v>
      </c>
      <c r="I180" s="13" t="str">
        <f t="shared" si="8"/>
        <v>Need Improvement</v>
      </c>
    </row>
    <row r="181" spans="1:9" x14ac:dyDescent="0.35">
      <c r="A181" t="s">
        <v>573</v>
      </c>
      <c r="B181" s="21" t="s">
        <v>18</v>
      </c>
      <c r="C181" s="13" t="s">
        <v>32</v>
      </c>
      <c r="D181" s="20">
        <v>4.7619047620000003</v>
      </c>
      <c r="E181" s="13">
        <v>4.8970000000000002</v>
      </c>
      <c r="F181" s="19">
        <f>VLOOKUP(B181,Q4_avg_gros_incm_acros_3brnchs!$R$7:$S$9,2,FALSE)</f>
        <v>14.87400147058824</v>
      </c>
      <c r="G181" s="22" t="str">
        <f t="shared" si="6"/>
        <v>Need Improvement</v>
      </c>
      <c r="H181" s="18">
        <f t="shared" si="7"/>
        <v>15.379369000000006</v>
      </c>
      <c r="I181" s="13" t="str">
        <f t="shared" si="8"/>
        <v>Need Improvement</v>
      </c>
    </row>
    <row r="182" spans="1:9" x14ac:dyDescent="0.35">
      <c r="A182" t="s">
        <v>574</v>
      </c>
      <c r="B182" s="21" t="s">
        <v>18</v>
      </c>
      <c r="C182" s="13" t="s">
        <v>46</v>
      </c>
      <c r="D182" s="20">
        <v>4.7619047620000003</v>
      </c>
      <c r="E182" s="13">
        <v>14.61</v>
      </c>
      <c r="F182" s="19">
        <f>VLOOKUP(B182,Q4_avg_gros_incm_acros_3brnchs!$R$7:$S$9,2,FALSE)</f>
        <v>14.87400147058824</v>
      </c>
      <c r="G182" s="22" t="str">
        <f t="shared" si="6"/>
        <v>Need Improvement</v>
      </c>
      <c r="H182" s="18">
        <f t="shared" si="7"/>
        <v>15.379369000000006</v>
      </c>
      <c r="I182" s="13" t="str">
        <f t="shared" si="8"/>
        <v>Need Improvement</v>
      </c>
    </row>
    <row r="183" spans="1:9" x14ac:dyDescent="0.35">
      <c r="A183" t="s">
        <v>576</v>
      </c>
      <c r="B183" s="21" t="s">
        <v>18</v>
      </c>
      <c r="C183" s="13" t="s">
        <v>32</v>
      </c>
      <c r="D183" s="20">
        <v>4.7619047620000003</v>
      </c>
      <c r="E183" s="13">
        <v>4.6020000000000003</v>
      </c>
      <c r="F183" s="19">
        <f>VLOOKUP(B183,Q4_avg_gros_incm_acros_3brnchs!$R$7:$S$9,2,FALSE)</f>
        <v>14.87400147058824</v>
      </c>
      <c r="G183" s="22" t="str">
        <f t="shared" si="6"/>
        <v>Need Improvement</v>
      </c>
      <c r="H183" s="18">
        <f t="shared" si="7"/>
        <v>15.379369000000006</v>
      </c>
      <c r="I183" s="13" t="str">
        <f t="shared" si="8"/>
        <v>Need Improvement</v>
      </c>
    </row>
    <row r="184" spans="1:9" x14ac:dyDescent="0.35">
      <c r="A184" t="s">
        <v>582</v>
      </c>
      <c r="B184" s="21" t="s">
        <v>18</v>
      </c>
      <c r="C184" s="13" t="s">
        <v>46</v>
      </c>
      <c r="D184" s="20">
        <v>4.7619047620000003</v>
      </c>
      <c r="E184" s="13">
        <v>14.71</v>
      </c>
      <c r="F184" s="19">
        <f>VLOOKUP(B184,Q4_avg_gros_incm_acros_3brnchs!$R$7:$S$9,2,FALSE)</f>
        <v>14.87400147058824</v>
      </c>
      <c r="G184" s="22" t="str">
        <f t="shared" si="6"/>
        <v>Need Improvement</v>
      </c>
      <c r="H184" s="18">
        <f t="shared" si="7"/>
        <v>15.379369000000006</v>
      </c>
      <c r="I184" s="13" t="str">
        <f t="shared" si="8"/>
        <v>Need Improvement</v>
      </c>
    </row>
    <row r="185" spans="1:9" x14ac:dyDescent="0.35">
      <c r="A185" t="s">
        <v>583</v>
      </c>
      <c r="B185" s="21" t="s">
        <v>18</v>
      </c>
      <c r="C185" s="13" t="s">
        <v>36</v>
      </c>
      <c r="D185" s="20">
        <v>4.7619047620000003</v>
      </c>
      <c r="E185" s="13">
        <v>27.427499999999998</v>
      </c>
      <c r="F185" s="19">
        <f>VLOOKUP(B185,Q4_avg_gros_incm_acros_3brnchs!$R$7:$S$9,2,FALSE)</f>
        <v>14.87400147058824</v>
      </c>
      <c r="G185" s="22" t="str">
        <f t="shared" si="6"/>
        <v>Goal Achieved</v>
      </c>
      <c r="H185" s="18">
        <f t="shared" si="7"/>
        <v>15.379369000000006</v>
      </c>
      <c r="I185" s="13" t="str">
        <f t="shared" si="8"/>
        <v>Goal Achieved</v>
      </c>
    </row>
    <row r="186" spans="1:9" x14ac:dyDescent="0.35">
      <c r="A186" t="s">
        <v>585</v>
      </c>
      <c r="B186" s="21" t="s">
        <v>18</v>
      </c>
      <c r="C186" s="13" t="s">
        <v>28</v>
      </c>
      <c r="D186" s="20">
        <v>4.7619047620000003</v>
      </c>
      <c r="E186" s="13">
        <v>19.818000000000001</v>
      </c>
      <c r="F186" s="19">
        <f>VLOOKUP(B186,Q4_avg_gros_incm_acros_3brnchs!$R$7:$S$9,2,FALSE)</f>
        <v>14.87400147058824</v>
      </c>
      <c r="G186" s="22" t="str">
        <f t="shared" si="6"/>
        <v>Goal Achieved</v>
      </c>
      <c r="H186" s="18">
        <f t="shared" si="7"/>
        <v>15.379369000000006</v>
      </c>
      <c r="I186" s="13" t="str">
        <f t="shared" si="8"/>
        <v>Goal Achieved</v>
      </c>
    </row>
    <row r="187" spans="1:9" x14ac:dyDescent="0.35">
      <c r="A187" t="s">
        <v>590</v>
      </c>
      <c r="B187" s="21" t="s">
        <v>18</v>
      </c>
      <c r="C187" s="13" t="s">
        <v>28</v>
      </c>
      <c r="D187" s="20">
        <v>4.7619047620000003</v>
      </c>
      <c r="E187" s="13">
        <v>6.7619999999999996</v>
      </c>
      <c r="F187" s="19">
        <f>VLOOKUP(B187,Q4_avg_gros_incm_acros_3brnchs!$R$7:$S$9,2,FALSE)</f>
        <v>14.87400147058824</v>
      </c>
      <c r="G187" s="22" t="str">
        <f t="shared" si="6"/>
        <v>Need Improvement</v>
      </c>
      <c r="H187" s="18">
        <f t="shared" si="7"/>
        <v>15.379369000000006</v>
      </c>
      <c r="I187" s="13" t="str">
        <f t="shared" si="8"/>
        <v>Need Improvement</v>
      </c>
    </row>
    <row r="188" spans="1:9" x14ac:dyDescent="0.35">
      <c r="A188" t="s">
        <v>594</v>
      </c>
      <c r="B188" s="21" t="s">
        <v>18</v>
      </c>
      <c r="C188" s="13" t="s">
        <v>44</v>
      </c>
      <c r="D188" s="20">
        <v>4.7619047620000003</v>
      </c>
      <c r="E188" s="13">
        <v>12.497999999999999</v>
      </c>
      <c r="F188" s="19">
        <f>VLOOKUP(B188,Q4_avg_gros_incm_acros_3brnchs!$R$7:$S$9,2,FALSE)</f>
        <v>14.87400147058824</v>
      </c>
      <c r="G188" s="22" t="str">
        <f t="shared" si="6"/>
        <v>Need Improvement</v>
      </c>
      <c r="H188" s="18">
        <f t="shared" si="7"/>
        <v>15.379369000000006</v>
      </c>
      <c r="I188" s="13" t="str">
        <f t="shared" si="8"/>
        <v>Need Improvement</v>
      </c>
    </row>
    <row r="189" spans="1:9" x14ac:dyDescent="0.35">
      <c r="A189" t="s">
        <v>595</v>
      </c>
      <c r="B189" s="21" t="s">
        <v>18</v>
      </c>
      <c r="C189" s="13" t="s">
        <v>32</v>
      </c>
      <c r="D189" s="20">
        <v>4.7619047620000003</v>
      </c>
      <c r="E189" s="13">
        <v>10.863</v>
      </c>
      <c r="F189" s="19">
        <f>VLOOKUP(B189,Q4_avg_gros_incm_acros_3brnchs!$R$7:$S$9,2,FALSE)</f>
        <v>14.87400147058824</v>
      </c>
      <c r="G189" s="22" t="str">
        <f t="shared" si="6"/>
        <v>Need Improvement</v>
      </c>
      <c r="H189" s="18">
        <f t="shared" si="7"/>
        <v>15.379369000000006</v>
      </c>
      <c r="I189" s="13" t="str">
        <f t="shared" si="8"/>
        <v>Need Improvement</v>
      </c>
    </row>
    <row r="190" spans="1:9" x14ac:dyDescent="0.35">
      <c r="A190" t="s">
        <v>599</v>
      </c>
      <c r="B190" s="21" t="s">
        <v>18</v>
      </c>
      <c r="C190" s="13" t="s">
        <v>28</v>
      </c>
      <c r="D190" s="20">
        <v>4.7619047620000003</v>
      </c>
      <c r="E190" s="13">
        <v>22.353000000000002</v>
      </c>
      <c r="F190" s="19">
        <f>VLOOKUP(B190,Q4_avg_gros_incm_acros_3brnchs!$R$7:$S$9,2,FALSE)</f>
        <v>14.87400147058824</v>
      </c>
      <c r="G190" s="22" t="str">
        <f t="shared" si="6"/>
        <v>Goal Achieved</v>
      </c>
      <c r="H190" s="18">
        <f t="shared" si="7"/>
        <v>15.379369000000006</v>
      </c>
      <c r="I190" s="13" t="str">
        <f t="shared" si="8"/>
        <v>Goal Achieved</v>
      </c>
    </row>
    <row r="191" spans="1:9" x14ac:dyDescent="0.35">
      <c r="A191" t="s">
        <v>601</v>
      </c>
      <c r="B191" s="21" t="s">
        <v>18</v>
      </c>
      <c r="C191" s="13" t="s">
        <v>44</v>
      </c>
      <c r="D191" s="20">
        <v>4.7619047620000003</v>
      </c>
      <c r="E191" s="13">
        <v>40.604999999999997</v>
      </c>
      <c r="F191" s="19">
        <f>VLOOKUP(B191,Q4_avg_gros_incm_acros_3brnchs!$R$7:$S$9,2,FALSE)</f>
        <v>14.87400147058824</v>
      </c>
      <c r="G191" s="22" t="str">
        <f t="shared" si="6"/>
        <v>Goal Achieved</v>
      </c>
      <c r="H191" s="18">
        <f t="shared" si="7"/>
        <v>15.379369000000006</v>
      </c>
      <c r="I191" s="13" t="str">
        <f t="shared" si="8"/>
        <v>Goal Achieved</v>
      </c>
    </row>
    <row r="192" spans="1:9" x14ac:dyDescent="0.35">
      <c r="A192" t="s">
        <v>603</v>
      </c>
      <c r="B192" s="21" t="s">
        <v>18</v>
      </c>
      <c r="C192" s="13" t="s">
        <v>46</v>
      </c>
      <c r="D192" s="20">
        <v>4.7619047620000003</v>
      </c>
      <c r="E192" s="13">
        <v>29.582999999999998</v>
      </c>
      <c r="F192" s="19">
        <f>VLOOKUP(B192,Q4_avg_gros_incm_acros_3brnchs!$R$7:$S$9,2,FALSE)</f>
        <v>14.87400147058824</v>
      </c>
      <c r="G192" s="22" t="str">
        <f t="shared" si="6"/>
        <v>Goal Achieved</v>
      </c>
      <c r="H192" s="18">
        <f t="shared" si="7"/>
        <v>15.379369000000006</v>
      </c>
      <c r="I192" s="13" t="str">
        <f t="shared" si="8"/>
        <v>Goal Achieved</v>
      </c>
    </row>
    <row r="193" spans="1:9" x14ac:dyDescent="0.35">
      <c r="A193" t="s">
        <v>608</v>
      </c>
      <c r="B193" s="21" t="s">
        <v>18</v>
      </c>
      <c r="C193" s="13" t="s">
        <v>44</v>
      </c>
      <c r="D193" s="20">
        <v>4.7619047620000003</v>
      </c>
      <c r="E193" s="13">
        <v>3.5455000000000001</v>
      </c>
      <c r="F193" s="19">
        <f>VLOOKUP(B193,Q4_avg_gros_incm_acros_3brnchs!$R$7:$S$9,2,FALSE)</f>
        <v>14.87400147058824</v>
      </c>
      <c r="G193" s="22" t="str">
        <f t="shared" si="6"/>
        <v>Need Improvement</v>
      </c>
      <c r="H193" s="18">
        <f t="shared" si="7"/>
        <v>15.379369000000006</v>
      </c>
      <c r="I193" s="13" t="str">
        <f t="shared" si="8"/>
        <v>Need Improvement</v>
      </c>
    </row>
    <row r="194" spans="1:9" x14ac:dyDescent="0.35">
      <c r="A194" t="s">
        <v>610</v>
      </c>
      <c r="B194" s="21" t="s">
        <v>18</v>
      </c>
      <c r="C194" s="13" t="s">
        <v>36</v>
      </c>
      <c r="D194" s="20">
        <v>4.7619047620000003</v>
      </c>
      <c r="E194" s="13">
        <v>21.477499999999999</v>
      </c>
      <c r="F194" s="19">
        <f>VLOOKUP(B194,Q4_avg_gros_incm_acros_3brnchs!$R$7:$S$9,2,FALSE)</f>
        <v>14.87400147058824</v>
      </c>
      <c r="G194" s="22" t="str">
        <f t="shared" ref="G194:G257" si="9">IF(E194&gt;F194,"Goal Achieved","Need Improvement")</f>
        <v>Goal Achieved</v>
      </c>
      <c r="H194" s="18">
        <f t="shared" si="7"/>
        <v>15.379369000000006</v>
      </c>
      <c r="I194" s="13" t="str">
        <f t="shared" si="8"/>
        <v>Goal Achieved</v>
      </c>
    </row>
    <row r="195" spans="1:9" x14ac:dyDescent="0.35">
      <c r="A195" t="s">
        <v>614</v>
      </c>
      <c r="B195" s="21" t="s">
        <v>18</v>
      </c>
      <c r="C195" s="13" t="s">
        <v>22</v>
      </c>
      <c r="D195" s="20">
        <v>4.7619047620000003</v>
      </c>
      <c r="E195" s="13">
        <v>12.853999999999999</v>
      </c>
      <c r="F195" s="19">
        <f>VLOOKUP(B195,Q4_avg_gros_incm_acros_3brnchs!$R$7:$S$9,2,FALSE)</f>
        <v>14.87400147058824</v>
      </c>
      <c r="G195" s="22" t="str">
        <f t="shared" si="9"/>
        <v>Need Improvement</v>
      </c>
      <c r="H195" s="18">
        <f t="shared" ref="H195:H258" si="10">AVERAGE($E$2:$E$1001)</f>
        <v>15.379369000000006</v>
      </c>
      <c r="I195" s="13" t="str">
        <f t="shared" ref="I195:I258" si="11">IF(E195&gt;H195,"Goal Achieved","Need Improvement")</f>
        <v>Need Improvement</v>
      </c>
    </row>
    <row r="196" spans="1:9" x14ac:dyDescent="0.35">
      <c r="A196" t="s">
        <v>617</v>
      </c>
      <c r="B196" s="21" t="s">
        <v>18</v>
      </c>
      <c r="C196" s="13" t="s">
        <v>22</v>
      </c>
      <c r="D196" s="20">
        <v>4.7619047620000003</v>
      </c>
      <c r="E196" s="13">
        <v>15.536</v>
      </c>
      <c r="F196" s="19">
        <f>VLOOKUP(B196,Q4_avg_gros_incm_acros_3brnchs!$R$7:$S$9,2,FALSE)</f>
        <v>14.87400147058824</v>
      </c>
      <c r="G196" s="22" t="str">
        <f t="shared" si="9"/>
        <v>Goal Achieved</v>
      </c>
      <c r="H196" s="18">
        <f t="shared" si="10"/>
        <v>15.379369000000006</v>
      </c>
      <c r="I196" s="13" t="str">
        <f t="shared" si="11"/>
        <v>Goal Achieved</v>
      </c>
    </row>
    <row r="197" spans="1:9" x14ac:dyDescent="0.35">
      <c r="A197" t="s">
        <v>621</v>
      </c>
      <c r="B197" s="21" t="s">
        <v>18</v>
      </c>
      <c r="C197" s="13" t="s">
        <v>22</v>
      </c>
      <c r="D197" s="20">
        <v>4.7619047620000003</v>
      </c>
      <c r="E197" s="13">
        <v>10.342000000000001</v>
      </c>
      <c r="F197" s="19">
        <f>VLOOKUP(B197,Q4_avg_gros_incm_acros_3brnchs!$R$7:$S$9,2,FALSE)</f>
        <v>14.87400147058824</v>
      </c>
      <c r="G197" s="22" t="str">
        <f t="shared" si="9"/>
        <v>Need Improvement</v>
      </c>
      <c r="H197" s="18">
        <f t="shared" si="10"/>
        <v>15.379369000000006</v>
      </c>
      <c r="I197" s="13" t="str">
        <f t="shared" si="11"/>
        <v>Need Improvement</v>
      </c>
    </row>
    <row r="198" spans="1:9" x14ac:dyDescent="0.35">
      <c r="A198" t="s">
        <v>622</v>
      </c>
      <c r="B198" s="21" t="s">
        <v>18</v>
      </c>
      <c r="C198" s="13" t="s">
        <v>44</v>
      </c>
      <c r="D198" s="20">
        <v>4.7619047620000003</v>
      </c>
      <c r="E198" s="13">
        <v>7.851</v>
      </c>
      <c r="F198" s="19">
        <f>VLOOKUP(B198,Q4_avg_gros_incm_acros_3brnchs!$R$7:$S$9,2,FALSE)</f>
        <v>14.87400147058824</v>
      </c>
      <c r="G198" s="22" t="str">
        <f t="shared" si="9"/>
        <v>Need Improvement</v>
      </c>
      <c r="H198" s="18">
        <f t="shared" si="10"/>
        <v>15.379369000000006</v>
      </c>
      <c r="I198" s="13" t="str">
        <f t="shared" si="11"/>
        <v>Need Improvement</v>
      </c>
    </row>
    <row r="199" spans="1:9" x14ac:dyDescent="0.35">
      <c r="A199" t="s">
        <v>623</v>
      </c>
      <c r="B199" s="21" t="s">
        <v>18</v>
      </c>
      <c r="C199" s="13" t="s">
        <v>36</v>
      </c>
      <c r="D199" s="20">
        <v>4.7619047620000003</v>
      </c>
      <c r="E199" s="13">
        <v>10.765000000000001</v>
      </c>
      <c r="F199" s="19">
        <f>VLOOKUP(B199,Q4_avg_gros_incm_acros_3brnchs!$R$7:$S$9,2,FALSE)</f>
        <v>14.87400147058824</v>
      </c>
      <c r="G199" s="22" t="str">
        <f t="shared" si="9"/>
        <v>Need Improvement</v>
      </c>
      <c r="H199" s="18">
        <f t="shared" si="10"/>
        <v>15.379369000000006</v>
      </c>
      <c r="I199" s="13" t="str">
        <f t="shared" si="11"/>
        <v>Need Improvement</v>
      </c>
    </row>
    <row r="200" spans="1:9" x14ac:dyDescent="0.35">
      <c r="A200" t="s">
        <v>625</v>
      </c>
      <c r="B200" s="21" t="s">
        <v>18</v>
      </c>
      <c r="C200" s="13" t="s">
        <v>22</v>
      </c>
      <c r="D200" s="20">
        <v>4.7619047620000003</v>
      </c>
      <c r="E200" s="13">
        <v>3.6549999999999998</v>
      </c>
      <c r="F200" s="19">
        <f>VLOOKUP(B200,Q4_avg_gros_incm_acros_3brnchs!$R$7:$S$9,2,FALSE)</f>
        <v>14.87400147058824</v>
      </c>
      <c r="G200" s="22" t="str">
        <f t="shared" si="9"/>
        <v>Need Improvement</v>
      </c>
      <c r="H200" s="18">
        <f t="shared" si="10"/>
        <v>15.379369000000006</v>
      </c>
      <c r="I200" s="13" t="str">
        <f t="shared" si="11"/>
        <v>Need Improvement</v>
      </c>
    </row>
    <row r="201" spans="1:9" x14ac:dyDescent="0.35">
      <c r="A201" t="s">
        <v>628</v>
      </c>
      <c r="B201" s="21" t="s">
        <v>18</v>
      </c>
      <c r="C201" s="13" t="s">
        <v>36</v>
      </c>
      <c r="D201" s="20">
        <v>4.7619047620000003</v>
      </c>
      <c r="E201" s="13">
        <v>2.2789999999999999</v>
      </c>
      <c r="F201" s="19">
        <f>VLOOKUP(B201,Q4_avg_gros_incm_acros_3brnchs!$R$7:$S$9,2,FALSE)</f>
        <v>14.87400147058824</v>
      </c>
      <c r="G201" s="22" t="str">
        <f t="shared" si="9"/>
        <v>Need Improvement</v>
      </c>
      <c r="H201" s="18">
        <f t="shared" si="10"/>
        <v>15.379369000000006</v>
      </c>
      <c r="I201" s="13" t="str">
        <f t="shared" si="11"/>
        <v>Need Improvement</v>
      </c>
    </row>
    <row r="202" spans="1:9" x14ac:dyDescent="0.35">
      <c r="A202" t="s">
        <v>629</v>
      </c>
      <c r="B202" s="21" t="s">
        <v>18</v>
      </c>
      <c r="C202" s="13" t="s">
        <v>36</v>
      </c>
      <c r="D202" s="20">
        <v>4.7619047620000003</v>
      </c>
      <c r="E202" s="13">
        <v>11.28</v>
      </c>
      <c r="F202" s="19">
        <f>VLOOKUP(B202,Q4_avg_gros_incm_acros_3brnchs!$R$7:$S$9,2,FALSE)</f>
        <v>14.87400147058824</v>
      </c>
      <c r="G202" s="22" t="str">
        <f t="shared" si="9"/>
        <v>Need Improvement</v>
      </c>
      <c r="H202" s="18">
        <f t="shared" si="10"/>
        <v>15.379369000000006</v>
      </c>
      <c r="I202" s="13" t="str">
        <f t="shared" si="11"/>
        <v>Need Improvement</v>
      </c>
    </row>
    <row r="203" spans="1:9" x14ac:dyDescent="0.35">
      <c r="A203" t="s">
        <v>632</v>
      </c>
      <c r="B203" s="21" t="s">
        <v>18</v>
      </c>
      <c r="C203" s="13" t="s">
        <v>44</v>
      </c>
      <c r="D203" s="20">
        <v>4.7619047620000003</v>
      </c>
      <c r="E203" s="13">
        <v>7.83</v>
      </c>
      <c r="F203" s="19">
        <f>VLOOKUP(B203,Q4_avg_gros_incm_acros_3brnchs!$R$7:$S$9,2,FALSE)</f>
        <v>14.87400147058824</v>
      </c>
      <c r="G203" s="22" t="str">
        <f t="shared" si="9"/>
        <v>Need Improvement</v>
      </c>
      <c r="H203" s="18">
        <f t="shared" si="10"/>
        <v>15.379369000000006</v>
      </c>
      <c r="I203" s="13" t="str">
        <f t="shared" si="11"/>
        <v>Need Improvement</v>
      </c>
    </row>
    <row r="204" spans="1:9" x14ac:dyDescent="0.35">
      <c r="A204" t="s">
        <v>635</v>
      </c>
      <c r="B204" s="21" t="s">
        <v>18</v>
      </c>
      <c r="C204" s="13" t="s">
        <v>32</v>
      </c>
      <c r="D204" s="20">
        <v>4.7619047620000003</v>
      </c>
      <c r="E204" s="13">
        <v>7.032</v>
      </c>
      <c r="F204" s="19">
        <f>VLOOKUP(B204,Q4_avg_gros_incm_acros_3brnchs!$R$7:$S$9,2,FALSE)</f>
        <v>14.87400147058824</v>
      </c>
      <c r="G204" s="22" t="str">
        <f t="shared" si="9"/>
        <v>Need Improvement</v>
      </c>
      <c r="H204" s="18">
        <f t="shared" si="10"/>
        <v>15.379369000000006</v>
      </c>
      <c r="I204" s="13" t="str">
        <f t="shared" si="11"/>
        <v>Need Improvement</v>
      </c>
    </row>
    <row r="205" spans="1:9" x14ac:dyDescent="0.35">
      <c r="A205" t="s">
        <v>642</v>
      </c>
      <c r="B205" s="21" t="s">
        <v>18</v>
      </c>
      <c r="C205" s="13" t="s">
        <v>46</v>
      </c>
      <c r="D205" s="20">
        <v>4.7619047620000003</v>
      </c>
      <c r="E205" s="13">
        <v>18.7775</v>
      </c>
      <c r="F205" s="19">
        <f>VLOOKUP(B205,Q4_avg_gros_incm_acros_3brnchs!$R$7:$S$9,2,FALSE)</f>
        <v>14.87400147058824</v>
      </c>
      <c r="G205" s="22" t="str">
        <f t="shared" si="9"/>
        <v>Goal Achieved</v>
      </c>
      <c r="H205" s="18">
        <f t="shared" si="10"/>
        <v>15.379369000000006</v>
      </c>
      <c r="I205" s="13" t="str">
        <f t="shared" si="11"/>
        <v>Goal Achieved</v>
      </c>
    </row>
    <row r="206" spans="1:9" x14ac:dyDescent="0.35">
      <c r="A206" t="s">
        <v>644</v>
      </c>
      <c r="B206" s="21" t="s">
        <v>18</v>
      </c>
      <c r="C206" s="13" t="s">
        <v>46</v>
      </c>
      <c r="D206" s="20">
        <v>4.7619047620000003</v>
      </c>
      <c r="E206" s="13">
        <v>1.5305</v>
      </c>
      <c r="F206" s="19">
        <f>VLOOKUP(B206,Q4_avg_gros_incm_acros_3brnchs!$R$7:$S$9,2,FALSE)</f>
        <v>14.87400147058824</v>
      </c>
      <c r="G206" s="22" t="str">
        <f t="shared" si="9"/>
        <v>Need Improvement</v>
      </c>
      <c r="H206" s="18">
        <f t="shared" si="10"/>
        <v>15.379369000000006</v>
      </c>
      <c r="I206" s="13" t="str">
        <f t="shared" si="11"/>
        <v>Need Improvement</v>
      </c>
    </row>
    <row r="207" spans="1:9" x14ac:dyDescent="0.35">
      <c r="A207" t="s">
        <v>646</v>
      </c>
      <c r="B207" s="21" t="s">
        <v>18</v>
      </c>
      <c r="C207" s="13" t="s">
        <v>28</v>
      </c>
      <c r="D207" s="20">
        <v>4.7619047620000003</v>
      </c>
      <c r="E207" s="13">
        <v>1.448</v>
      </c>
      <c r="F207" s="19">
        <f>VLOOKUP(B207,Q4_avg_gros_incm_acros_3brnchs!$R$7:$S$9,2,FALSE)</f>
        <v>14.87400147058824</v>
      </c>
      <c r="G207" s="22" t="str">
        <f t="shared" si="9"/>
        <v>Need Improvement</v>
      </c>
      <c r="H207" s="18">
        <f t="shared" si="10"/>
        <v>15.379369000000006</v>
      </c>
      <c r="I207" s="13" t="str">
        <f t="shared" si="11"/>
        <v>Need Improvement</v>
      </c>
    </row>
    <row r="208" spans="1:9" x14ac:dyDescent="0.35">
      <c r="A208" t="s">
        <v>650</v>
      </c>
      <c r="B208" s="21" t="s">
        <v>18</v>
      </c>
      <c r="C208" s="13" t="s">
        <v>44</v>
      </c>
      <c r="D208" s="20">
        <v>4.7619047620000003</v>
      </c>
      <c r="E208" s="13">
        <v>33.725000000000001</v>
      </c>
      <c r="F208" s="19">
        <f>VLOOKUP(B208,Q4_avg_gros_incm_acros_3brnchs!$R$7:$S$9,2,FALSE)</f>
        <v>14.87400147058824</v>
      </c>
      <c r="G208" s="22" t="str">
        <f t="shared" si="9"/>
        <v>Goal Achieved</v>
      </c>
      <c r="H208" s="18">
        <f t="shared" si="10"/>
        <v>15.379369000000006</v>
      </c>
      <c r="I208" s="13" t="str">
        <f t="shared" si="11"/>
        <v>Goal Achieved</v>
      </c>
    </row>
    <row r="209" spans="1:9" x14ac:dyDescent="0.35">
      <c r="A209" t="s">
        <v>651</v>
      </c>
      <c r="B209" s="21" t="s">
        <v>18</v>
      </c>
      <c r="C209" s="13" t="s">
        <v>36</v>
      </c>
      <c r="D209" s="20">
        <v>4.7619047620000003</v>
      </c>
      <c r="E209" s="13">
        <v>17.423999999999999</v>
      </c>
      <c r="F209" s="19">
        <f>VLOOKUP(B209,Q4_avg_gros_incm_acros_3brnchs!$R$7:$S$9,2,FALSE)</f>
        <v>14.87400147058824</v>
      </c>
      <c r="G209" s="22" t="str">
        <f t="shared" si="9"/>
        <v>Goal Achieved</v>
      </c>
      <c r="H209" s="18">
        <f t="shared" si="10"/>
        <v>15.379369000000006</v>
      </c>
      <c r="I209" s="13" t="str">
        <f t="shared" si="11"/>
        <v>Goal Achieved</v>
      </c>
    </row>
    <row r="210" spans="1:9" x14ac:dyDescent="0.35">
      <c r="A210" t="s">
        <v>654</v>
      </c>
      <c r="B210" s="21" t="s">
        <v>18</v>
      </c>
      <c r="C210" s="13" t="s">
        <v>44</v>
      </c>
      <c r="D210" s="20">
        <v>4.7619047620000003</v>
      </c>
      <c r="E210" s="13">
        <v>29.559000000000001</v>
      </c>
      <c r="F210" s="19">
        <f>VLOOKUP(B210,Q4_avg_gros_incm_acros_3brnchs!$R$7:$S$9,2,FALSE)</f>
        <v>14.87400147058824</v>
      </c>
      <c r="G210" s="22" t="str">
        <f t="shared" si="9"/>
        <v>Goal Achieved</v>
      </c>
      <c r="H210" s="18">
        <f t="shared" si="10"/>
        <v>15.379369000000006</v>
      </c>
      <c r="I210" s="13" t="str">
        <f t="shared" si="11"/>
        <v>Goal Achieved</v>
      </c>
    </row>
    <row r="211" spans="1:9" x14ac:dyDescent="0.35">
      <c r="A211" t="s">
        <v>656</v>
      </c>
      <c r="B211" s="21" t="s">
        <v>18</v>
      </c>
      <c r="C211" s="13" t="s">
        <v>44</v>
      </c>
      <c r="D211" s="20">
        <v>4.7619047620000003</v>
      </c>
      <c r="E211" s="13">
        <v>10.752000000000001</v>
      </c>
      <c r="F211" s="19">
        <f>VLOOKUP(B211,Q4_avg_gros_incm_acros_3brnchs!$R$7:$S$9,2,FALSE)</f>
        <v>14.87400147058824</v>
      </c>
      <c r="G211" s="22" t="str">
        <f t="shared" si="9"/>
        <v>Need Improvement</v>
      </c>
      <c r="H211" s="18">
        <f t="shared" si="10"/>
        <v>15.379369000000006</v>
      </c>
      <c r="I211" s="13" t="str">
        <f t="shared" si="11"/>
        <v>Need Improvement</v>
      </c>
    </row>
    <row r="212" spans="1:9" x14ac:dyDescent="0.35">
      <c r="A212" t="s">
        <v>657</v>
      </c>
      <c r="B212" s="21" t="s">
        <v>18</v>
      </c>
      <c r="C212" s="13" t="s">
        <v>44</v>
      </c>
      <c r="D212" s="20">
        <v>4.7619047620000003</v>
      </c>
      <c r="E212" s="13">
        <v>4.5804999999999998</v>
      </c>
      <c r="F212" s="19">
        <f>VLOOKUP(B212,Q4_avg_gros_incm_acros_3brnchs!$R$7:$S$9,2,FALSE)</f>
        <v>14.87400147058824</v>
      </c>
      <c r="G212" s="22" t="str">
        <f t="shared" si="9"/>
        <v>Need Improvement</v>
      </c>
      <c r="H212" s="18">
        <f t="shared" si="10"/>
        <v>15.379369000000006</v>
      </c>
      <c r="I212" s="13" t="str">
        <f t="shared" si="11"/>
        <v>Need Improvement</v>
      </c>
    </row>
    <row r="213" spans="1:9" x14ac:dyDescent="0.35">
      <c r="A213" t="s">
        <v>662</v>
      </c>
      <c r="B213" s="21" t="s">
        <v>18</v>
      </c>
      <c r="C213" s="13" t="s">
        <v>36</v>
      </c>
      <c r="D213" s="20">
        <v>4.7619047620000003</v>
      </c>
      <c r="E213" s="13">
        <v>6.0869999999999997</v>
      </c>
      <c r="F213" s="19">
        <f>VLOOKUP(B213,Q4_avg_gros_incm_acros_3brnchs!$R$7:$S$9,2,FALSE)</f>
        <v>14.87400147058824</v>
      </c>
      <c r="G213" s="22" t="str">
        <f t="shared" si="9"/>
        <v>Need Improvement</v>
      </c>
      <c r="H213" s="18">
        <f t="shared" si="10"/>
        <v>15.379369000000006</v>
      </c>
      <c r="I213" s="13" t="str">
        <f t="shared" si="11"/>
        <v>Need Improvement</v>
      </c>
    </row>
    <row r="214" spans="1:9" x14ac:dyDescent="0.35">
      <c r="A214" t="s">
        <v>664</v>
      </c>
      <c r="B214" s="21" t="s">
        <v>18</v>
      </c>
      <c r="C214" s="13" t="s">
        <v>32</v>
      </c>
      <c r="D214" s="20">
        <v>4.7619047620000003</v>
      </c>
      <c r="E214" s="13">
        <v>7.9950000000000001</v>
      </c>
      <c r="F214" s="19">
        <f>VLOOKUP(B214,Q4_avg_gros_incm_acros_3brnchs!$R$7:$S$9,2,FALSE)</f>
        <v>14.87400147058824</v>
      </c>
      <c r="G214" s="22" t="str">
        <f t="shared" si="9"/>
        <v>Need Improvement</v>
      </c>
      <c r="H214" s="18">
        <f t="shared" si="10"/>
        <v>15.379369000000006</v>
      </c>
      <c r="I214" s="13" t="str">
        <f t="shared" si="11"/>
        <v>Need Improvement</v>
      </c>
    </row>
    <row r="215" spans="1:9" x14ac:dyDescent="0.35">
      <c r="A215" t="s">
        <v>665</v>
      </c>
      <c r="B215" s="21" t="s">
        <v>18</v>
      </c>
      <c r="C215" s="13" t="s">
        <v>46</v>
      </c>
      <c r="D215" s="20">
        <v>4.7619047620000003</v>
      </c>
      <c r="E215" s="13">
        <v>0.60450000000000004</v>
      </c>
      <c r="F215" s="19">
        <f>VLOOKUP(B215,Q4_avg_gros_incm_acros_3brnchs!$R$7:$S$9,2,FALSE)</f>
        <v>14.87400147058824</v>
      </c>
      <c r="G215" s="22" t="str">
        <f t="shared" si="9"/>
        <v>Need Improvement</v>
      </c>
      <c r="H215" s="18">
        <f t="shared" si="10"/>
        <v>15.379369000000006</v>
      </c>
      <c r="I215" s="13" t="str">
        <f t="shared" si="11"/>
        <v>Need Improvement</v>
      </c>
    </row>
    <row r="216" spans="1:9" x14ac:dyDescent="0.35">
      <c r="A216" t="s">
        <v>666</v>
      </c>
      <c r="B216" s="21" t="s">
        <v>18</v>
      </c>
      <c r="C216" s="13" t="s">
        <v>36</v>
      </c>
      <c r="D216" s="20">
        <v>4.7619047620000003</v>
      </c>
      <c r="E216" s="13">
        <v>32.094999999999999</v>
      </c>
      <c r="F216" s="19">
        <f>VLOOKUP(B216,Q4_avg_gros_incm_acros_3brnchs!$R$7:$S$9,2,FALSE)</f>
        <v>14.87400147058824</v>
      </c>
      <c r="G216" s="22" t="str">
        <f t="shared" si="9"/>
        <v>Goal Achieved</v>
      </c>
      <c r="H216" s="18">
        <f t="shared" si="10"/>
        <v>15.379369000000006</v>
      </c>
      <c r="I216" s="13" t="str">
        <f t="shared" si="11"/>
        <v>Goal Achieved</v>
      </c>
    </row>
    <row r="217" spans="1:9" x14ac:dyDescent="0.35">
      <c r="A217" t="s">
        <v>667</v>
      </c>
      <c r="B217" s="21" t="s">
        <v>18</v>
      </c>
      <c r="C217" s="13" t="s">
        <v>28</v>
      </c>
      <c r="D217" s="20">
        <v>4.7619047620000003</v>
      </c>
      <c r="E217" s="13">
        <v>11.746499999999999</v>
      </c>
      <c r="F217" s="19">
        <f>VLOOKUP(B217,Q4_avg_gros_incm_acros_3brnchs!$R$7:$S$9,2,FALSE)</f>
        <v>14.87400147058824</v>
      </c>
      <c r="G217" s="22" t="str">
        <f t="shared" si="9"/>
        <v>Need Improvement</v>
      </c>
      <c r="H217" s="18">
        <f t="shared" si="10"/>
        <v>15.379369000000006</v>
      </c>
      <c r="I217" s="13" t="str">
        <f t="shared" si="11"/>
        <v>Need Improvement</v>
      </c>
    </row>
    <row r="218" spans="1:9" x14ac:dyDescent="0.35">
      <c r="A218" t="s">
        <v>668</v>
      </c>
      <c r="B218" s="21" t="s">
        <v>18</v>
      </c>
      <c r="C218" s="13" t="s">
        <v>44</v>
      </c>
      <c r="D218" s="20">
        <v>4.7619047620000003</v>
      </c>
      <c r="E218" s="13">
        <v>8.3770000000000007</v>
      </c>
      <c r="F218" s="19">
        <f>VLOOKUP(B218,Q4_avg_gros_incm_acros_3brnchs!$R$7:$S$9,2,FALSE)</f>
        <v>14.87400147058824</v>
      </c>
      <c r="G218" s="22" t="str">
        <f t="shared" si="9"/>
        <v>Need Improvement</v>
      </c>
      <c r="H218" s="18">
        <f t="shared" si="10"/>
        <v>15.379369000000006</v>
      </c>
      <c r="I218" s="13" t="str">
        <f t="shared" si="11"/>
        <v>Need Improvement</v>
      </c>
    </row>
    <row r="219" spans="1:9" x14ac:dyDescent="0.35">
      <c r="A219" t="s">
        <v>672</v>
      </c>
      <c r="B219" s="21" t="s">
        <v>18</v>
      </c>
      <c r="C219" s="13" t="s">
        <v>22</v>
      </c>
      <c r="D219" s="20">
        <v>4.7619047620000003</v>
      </c>
      <c r="E219" s="13">
        <v>10.1325</v>
      </c>
      <c r="F219" s="19">
        <f>VLOOKUP(B219,Q4_avg_gros_incm_acros_3brnchs!$R$7:$S$9,2,FALSE)</f>
        <v>14.87400147058824</v>
      </c>
      <c r="G219" s="22" t="str">
        <f t="shared" si="9"/>
        <v>Need Improvement</v>
      </c>
      <c r="H219" s="18">
        <f t="shared" si="10"/>
        <v>15.379369000000006</v>
      </c>
      <c r="I219" s="13" t="str">
        <f t="shared" si="11"/>
        <v>Need Improvement</v>
      </c>
    </row>
    <row r="220" spans="1:9" x14ac:dyDescent="0.35">
      <c r="A220" t="s">
        <v>681</v>
      </c>
      <c r="B220" s="21" t="s">
        <v>18</v>
      </c>
      <c r="C220" s="13" t="s">
        <v>32</v>
      </c>
      <c r="D220" s="20">
        <v>4.7619047620000003</v>
      </c>
      <c r="E220" s="13">
        <v>8.7119999999999997</v>
      </c>
      <c r="F220" s="19">
        <f>VLOOKUP(B220,Q4_avg_gros_incm_acros_3brnchs!$R$7:$S$9,2,FALSE)</f>
        <v>14.87400147058824</v>
      </c>
      <c r="G220" s="22" t="str">
        <f t="shared" si="9"/>
        <v>Need Improvement</v>
      </c>
      <c r="H220" s="18">
        <f t="shared" si="10"/>
        <v>15.379369000000006</v>
      </c>
      <c r="I220" s="13" t="str">
        <f t="shared" si="11"/>
        <v>Need Improvement</v>
      </c>
    </row>
    <row r="221" spans="1:9" x14ac:dyDescent="0.35">
      <c r="A221" t="s">
        <v>688</v>
      </c>
      <c r="B221" s="21" t="s">
        <v>18</v>
      </c>
      <c r="C221" s="13" t="s">
        <v>32</v>
      </c>
      <c r="D221" s="20">
        <v>4.7619047620000003</v>
      </c>
      <c r="E221" s="13">
        <v>36.39</v>
      </c>
      <c r="F221" s="19">
        <f>VLOOKUP(B221,Q4_avg_gros_incm_acros_3brnchs!$R$7:$S$9,2,FALSE)</f>
        <v>14.87400147058824</v>
      </c>
      <c r="G221" s="22" t="str">
        <f t="shared" si="9"/>
        <v>Goal Achieved</v>
      </c>
      <c r="H221" s="18">
        <f t="shared" si="10"/>
        <v>15.379369000000006</v>
      </c>
      <c r="I221" s="13" t="str">
        <f t="shared" si="11"/>
        <v>Goal Achieved</v>
      </c>
    </row>
    <row r="222" spans="1:9" x14ac:dyDescent="0.35">
      <c r="A222" t="s">
        <v>691</v>
      </c>
      <c r="B222" s="21" t="s">
        <v>18</v>
      </c>
      <c r="C222" s="13" t="s">
        <v>28</v>
      </c>
      <c r="D222" s="20">
        <v>4.7619047620000003</v>
      </c>
      <c r="E222" s="13">
        <v>2.3534999999999999</v>
      </c>
      <c r="F222" s="19">
        <f>VLOOKUP(B222,Q4_avg_gros_incm_acros_3brnchs!$R$7:$S$9,2,FALSE)</f>
        <v>14.87400147058824</v>
      </c>
      <c r="G222" s="22" t="str">
        <f t="shared" si="9"/>
        <v>Need Improvement</v>
      </c>
      <c r="H222" s="18">
        <f t="shared" si="10"/>
        <v>15.379369000000006</v>
      </c>
      <c r="I222" s="13" t="str">
        <f t="shared" si="11"/>
        <v>Need Improvement</v>
      </c>
    </row>
    <row r="223" spans="1:9" x14ac:dyDescent="0.35">
      <c r="A223" t="s">
        <v>693</v>
      </c>
      <c r="B223" s="21" t="s">
        <v>18</v>
      </c>
      <c r="C223" s="13" t="s">
        <v>46</v>
      </c>
      <c r="D223" s="20">
        <v>4.7619047620000003</v>
      </c>
      <c r="E223" s="13">
        <v>13.2225</v>
      </c>
      <c r="F223" s="19">
        <f>VLOOKUP(B223,Q4_avg_gros_incm_acros_3brnchs!$R$7:$S$9,2,FALSE)</f>
        <v>14.87400147058824</v>
      </c>
      <c r="G223" s="22" t="str">
        <f t="shared" si="9"/>
        <v>Need Improvement</v>
      </c>
      <c r="H223" s="18">
        <f t="shared" si="10"/>
        <v>15.379369000000006</v>
      </c>
      <c r="I223" s="13" t="str">
        <f t="shared" si="11"/>
        <v>Need Improvement</v>
      </c>
    </row>
    <row r="224" spans="1:9" x14ac:dyDescent="0.35">
      <c r="A224" t="s">
        <v>694</v>
      </c>
      <c r="B224" s="21" t="s">
        <v>18</v>
      </c>
      <c r="C224" s="13" t="s">
        <v>36</v>
      </c>
      <c r="D224" s="20">
        <v>4.7619047620000003</v>
      </c>
      <c r="E224" s="13">
        <v>6.9824999999999999</v>
      </c>
      <c r="F224" s="19">
        <f>VLOOKUP(B224,Q4_avg_gros_incm_acros_3brnchs!$R$7:$S$9,2,FALSE)</f>
        <v>14.87400147058824</v>
      </c>
      <c r="G224" s="22" t="str">
        <f t="shared" si="9"/>
        <v>Need Improvement</v>
      </c>
      <c r="H224" s="18">
        <f t="shared" si="10"/>
        <v>15.379369000000006</v>
      </c>
      <c r="I224" s="13" t="str">
        <f t="shared" si="11"/>
        <v>Need Improvement</v>
      </c>
    </row>
    <row r="225" spans="1:9" x14ac:dyDescent="0.35">
      <c r="A225" t="s">
        <v>695</v>
      </c>
      <c r="B225" s="21" t="s">
        <v>18</v>
      </c>
      <c r="C225" s="13" t="s">
        <v>46</v>
      </c>
      <c r="D225" s="20">
        <v>4.7619047620000003</v>
      </c>
      <c r="E225" s="13">
        <v>2.7725</v>
      </c>
      <c r="F225" s="19">
        <f>VLOOKUP(B225,Q4_avg_gros_incm_acros_3brnchs!$R$7:$S$9,2,FALSE)</f>
        <v>14.87400147058824</v>
      </c>
      <c r="G225" s="22" t="str">
        <f t="shared" si="9"/>
        <v>Need Improvement</v>
      </c>
      <c r="H225" s="18">
        <f t="shared" si="10"/>
        <v>15.379369000000006</v>
      </c>
      <c r="I225" s="13" t="str">
        <f t="shared" si="11"/>
        <v>Need Improvement</v>
      </c>
    </row>
    <row r="226" spans="1:9" x14ac:dyDescent="0.35">
      <c r="A226" t="s">
        <v>701</v>
      </c>
      <c r="B226" s="21" t="s">
        <v>18</v>
      </c>
      <c r="C226" s="13" t="s">
        <v>46</v>
      </c>
      <c r="D226" s="20">
        <v>4.7619047620000003</v>
      </c>
      <c r="E226" s="13">
        <v>9.7260000000000009</v>
      </c>
      <c r="F226" s="19">
        <f>VLOOKUP(B226,Q4_avg_gros_incm_acros_3brnchs!$R$7:$S$9,2,FALSE)</f>
        <v>14.87400147058824</v>
      </c>
      <c r="G226" s="22" t="str">
        <f t="shared" si="9"/>
        <v>Need Improvement</v>
      </c>
      <c r="H226" s="18">
        <f t="shared" si="10"/>
        <v>15.379369000000006</v>
      </c>
      <c r="I226" s="13" t="str">
        <f t="shared" si="11"/>
        <v>Need Improvement</v>
      </c>
    </row>
    <row r="227" spans="1:9" x14ac:dyDescent="0.35">
      <c r="A227" t="s">
        <v>706</v>
      </c>
      <c r="B227" s="21" t="s">
        <v>18</v>
      </c>
      <c r="C227" s="13" t="s">
        <v>46</v>
      </c>
      <c r="D227" s="20">
        <v>4.7619047620000003</v>
      </c>
      <c r="E227" s="13">
        <v>28.02</v>
      </c>
      <c r="F227" s="19">
        <f>VLOOKUP(B227,Q4_avg_gros_incm_acros_3brnchs!$R$7:$S$9,2,FALSE)</f>
        <v>14.87400147058824</v>
      </c>
      <c r="G227" s="22" t="str">
        <f t="shared" si="9"/>
        <v>Goal Achieved</v>
      </c>
      <c r="H227" s="18">
        <f t="shared" si="10"/>
        <v>15.379369000000006</v>
      </c>
      <c r="I227" s="13" t="str">
        <f t="shared" si="11"/>
        <v>Goal Achieved</v>
      </c>
    </row>
    <row r="228" spans="1:9" x14ac:dyDescent="0.35">
      <c r="A228" t="s">
        <v>710</v>
      </c>
      <c r="B228" s="21" t="s">
        <v>18</v>
      </c>
      <c r="C228" s="13" t="s">
        <v>28</v>
      </c>
      <c r="D228" s="20">
        <v>4.7619047620000003</v>
      </c>
      <c r="E228" s="13">
        <v>22.74</v>
      </c>
      <c r="F228" s="19">
        <f>VLOOKUP(B228,Q4_avg_gros_incm_acros_3brnchs!$R$7:$S$9,2,FALSE)</f>
        <v>14.87400147058824</v>
      </c>
      <c r="G228" s="22" t="str">
        <f t="shared" si="9"/>
        <v>Goal Achieved</v>
      </c>
      <c r="H228" s="18">
        <f t="shared" si="10"/>
        <v>15.379369000000006</v>
      </c>
      <c r="I228" s="13" t="str">
        <f t="shared" si="11"/>
        <v>Goal Achieved</v>
      </c>
    </row>
    <row r="229" spans="1:9" x14ac:dyDescent="0.35">
      <c r="A229" t="s">
        <v>713</v>
      </c>
      <c r="B229" s="21" t="s">
        <v>18</v>
      </c>
      <c r="C229" s="13" t="s">
        <v>44</v>
      </c>
      <c r="D229" s="20">
        <v>4.7619047620000003</v>
      </c>
      <c r="E229" s="13">
        <v>14.694000000000001</v>
      </c>
      <c r="F229" s="19">
        <f>VLOOKUP(B229,Q4_avg_gros_incm_acros_3brnchs!$R$7:$S$9,2,FALSE)</f>
        <v>14.87400147058824</v>
      </c>
      <c r="G229" s="22" t="str">
        <f t="shared" si="9"/>
        <v>Need Improvement</v>
      </c>
      <c r="H229" s="18">
        <f t="shared" si="10"/>
        <v>15.379369000000006</v>
      </c>
      <c r="I229" s="13" t="str">
        <f t="shared" si="11"/>
        <v>Need Improvement</v>
      </c>
    </row>
    <row r="230" spans="1:9" x14ac:dyDescent="0.35">
      <c r="A230" t="s">
        <v>715</v>
      </c>
      <c r="B230" s="21" t="s">
        <v>18</v>
      </c>
      <c r="C230" s="13" t="s">
        <v>44</v>
      </c>
      <c r="D230" s="20">
        <v>4.7619047620000003</v>
      </c>
      <c r="E230" s="13">
        <v>14.55</v>
      </c>
      <c r="F230" s="19">
        <f>VLOOKUP(B230,Q4_avg_gros_incm_acros_3brnchs!$R$7:$S$9,2,FALSE)</f>
        <v>14.87400147058824</v>
      </c>
      <c r="G230" s="22" t="str">
        <f t="shared" si="9"/>
        <v>Need Improvement</v>
      </c>
      <c r="H230" s="18">
        <f t="shared" si="10"/>
        <v>15.379369000000006</v>
      </c>
      <c r="I230" s="13" t="str">
        <f t="shared" si="11"/>
        <v>Need Improvement</v>
      </c>
    </row>
    <row r="231" spans="1:9" x14ac:dyDescent="0.35">
      <c r="A231" t="s">
        <v>719</v>
      </c>
      <c r="B231" s="21" t="s">
        <v>18</v>
      </c>
      <c r="C231" s="13" t="s">
        <v>46</v>
      </c>
      <c r="D231" s="20">
        <v>4.7619047620000003</v>
      </c>
      <c r="E231" s="13">
        <v>2.1480000000000001</v>
      </c>
      <c r="F231" s="19">
        <f>VLOOKUP(B231,Q4_avg_gros_incm_acros_3brnchs!$R$7:$S$9,2,FALSE)</f>
        <v>14.87400147058824</v>
      </c>
      <c r="G231" s="22" t="str">
        <f t="shared" si="9"/>
        <v>Need Improvement</v>
      </c>
      <c r="H231" s="18">
        <f t="shared" si="10"/>
        <v>15.379369000000006</v>
      </c>
      <c r="I231" s="13" t="str">
        <f t="shared" si="11"/>
        <v>Need Improvement</v>
      </c>
    </row>
    <row r="232" spans="1:9" x14ac:dyDescent="0.35">
      <c r="A232" t="s">
        <v>723</v>
      </c>
      <c r="B232" s="21" t="s">
        <v>18</v>
      </c>
      <c r="C232" s="13" t="s">
        <v>32</v>
      </c>
      <c r="D232" s="20">
        <v>4.7619047620000003</v>
      </c>
      <c r="E232" s="13">
        <v>31.78</v>
      </c>
      <c r="F232" s="19">
        <f>VLOOKUP(B232,Q4_avg_gros_incm_acros_3brnchs!$R$7:$S$9,2,FALSE)</f>
        <v>14.87400147058824</v>
      </c>
      <c r="G232" s="22" t="str">
        <f t="shared" si="9"/>
        <v>Goal Achieved</v>
      </c>
      <c r="H232" s="18">
        <f t="shared" si="10"/>
        <v>15.379369000000006</v>
      </c>
      <c r="I232" s="13" t="str">
        <f t="shared" si="11"/>
        <v>Goal Achieved</v>
      </c>
    </row>
    <row r="233" spans="1:9" x14ac:dyDescent="0.35">
      <c r="A233" t="s">
        <v>725</v>
      </c>
      <c r="B233" s="21" t="s">
        <v>18</v>
      </c>
      <c r="C233" s="13" t="s">
        <v>44</v>
      </c>
      <c r="D233" s="20">
        <v>4.7619047620000003</v>
      </c>
      <c r="E233" s="13">
        <v>10.065</v>
      </c>
      <c r="F233" s="19">
        <f>VLOOKUP(B233,Q4_avg_gros_incm_acros_3brnchs!$R$7:$S$9,2,FALSE)</f>
        <v>14.87400147058824</v>
      </c>
      <c r="G233" s="22" t="str">
        <f t="shared" si="9"/>
        <v>Need Improvement</v>
      </c>
      <c r="H233" s="18">
        <f t="shared" si="10"/>
        <v>15.379369000000006</v>
      </c>
      <c r="I233" s="13" t="str">
        <f t="shared" si="11"/>
        <v>Need Improvement</v>
      </c>
    </row>
    <row r="234" spans="1:9" x14ac:dyDescent="0.35">
      <c r="A234" t="s">
        <v>728</v>
      </c>
      <c r="B234" s="21" t="s">
        <v>18</v>
      </c>
      <c r="C234" s="13" t="s">
        <v>22</v>
      </c>
      <c r="D234" s="20">
        <v>4.7619047620000003</v>
      </c>
      <c r="E234" s="13">
        <v>24.315000000000001</v>
      </c>
      <c r="F234" s="19">
        <f>VLOOKUP(B234,Q4_avg_gros_incm_acros_3brnchs!$R$7:$S$9,2,FALSE)</f>
        <v>14.87400147058824</v>
      </c>
      <c r="G234" s="22" t="str">
        <f t="shared" si="9"/>
        <v>Goal Achieved</v>
      </c>
      <c r="H234" s="18">
        <f t="shared" si="10"/>
        <v>15.379369000000006</v>
      </c>
      <c r="I234" s="13" t="str">
        <f t="shared" si="11"/>
        <v>Goal Achieved</v>
      </c>
    </row>
    <row r="235" spans="1:9" x14ac:dyDescent="0.35">
      <c r="A235" t="s">
        <v>731</v>
      </c>
      <c r="B235" s="21" t="s">
        <v>18</v>
      </c>
      <c r="C235" s="13" t="s">
        <v>32</v>
      </c>
      <c r="D235" s="20">
        <v>4.7619047620000003</v>
      </c>
      <c r="E235" s="13">
        <v>21.842500000000001</v>
      </c>
      <c r="F235" s="19">
        <f>VLOOKUP(B235,Q4_avg_gros_incm_acros_3brnchs!$R$7:$S$9,2,FALSE)</f>
        <v>14.87400147058824</v>
      </c>
      <c r="G235" s="22" t="str">
        <f t="shared" si="9"/>
        <v>Goal Achieved</v>
      </c>
      <c r="H235" s="18">
        <f t="shared" si="10"/>
        <v>15.379369000000006</v>
      </c>
      <c r="I235" s="13" t="str">
        <f t="shared" si="11"/>
        <v>Goal Achieved</v>
      </c>
    </row>
    <row r="236" spans="1:9" x14ac:dyDescent="0.35">
      <c r="A236" t="s">
        <v>732</v>
      </c>
      <c r="B236" s="21" t="s">
        <v>18</v>
      </c>
      <c r="C236" s="13" t="s">
        <v>36</v>
      </c>
      <c r="D236" s="20">
        <v>4.7619047620000003</v>
      </c>
      <c r="E236" s="13">
        <v>5.4080000000000004</v>
      </c>
      <c r="F236" s="19">
        <f>VLOOKUP(B236,Q4_avg_gros_incm_acros_3brnchs!$R$7:$S$9,2,FALSE)</f>
        <v>14.87400147058824</v>
      </c>
      <c r="G236" s="22" t="str">
        <f t="shared" si="9"/>
        <v>Need Improvement</v>
      </c>
      <c r="H236" s="18">
        <f t="shared" si="10"/>
        <v>15.379369000000006</v>
      </c>
      <c r="I236" s="13" t="str">
        <f t="shared" si="11"/>
        <v>Need Improvement</v>
      </c>
    </row>
    <row r="237" spans="1:9" x14ac:dyDescent="0.35">
      <c r="A237" t="s">
        <v>734</v>
      </c>
      <c r="B237" s="21" t="s">
        <v>18</v>
      </c>
      <c r="C237" s="13" t="s">
        <v>28</v>
      </c>
      <c r="D237" s="20">
        <v>4.7619047620000003</v>
      </c>
      <c r="E237" s="13">
        <v>31.311</v>
      </c>
      <c r="F237" s="19">
        <f>VLOOKUP(B237,Q4_avg_gros_incm_acros_3brnchs!$R$7:$S$9,2,FALSE)</f>
        <v>14.87400147058824</v>
      </c>
      <c r="G237" s="22" t="str">
        <f t="shared" si="9"/>
        <v>Goal Achieved</v>
      </c>
      <c r="H237" s="18">
        <f t="shared" si="10"/>
        <v>15.379369000000006</v>
      </c>
      <c r="I237" s="13" t="str">
        <f t="shared" si="11"/>
        <v>Goal Achieved</v>
      </c>
    </row>
    <row r="238" spans="1:9" x14ac:dyDescent="0.35">
      <c r="A238" t="s">
        <v>745</v>
      </c>
      <c r="B238" s="21" t="s">
        <v>18</v>
      </c>
      <c r="C238" s="13" t="s">
        <v>36</v>
      </c>
      <c r="D238" s="20">
        <v>4.7619047620000003</v>
      </c>
      <c r="E238" s="13">
        <v>3.855</v>
      </c>
      <c r="F238" s="19">
        <f>VLOOKUP(B238,Q4_avg_gros_incm_acros_3brnchs!$R$7:$S$9,2,FALSE)</f>
        <v>14.87400147058824</v>
      </c>
      <c r="G238" s="22" t="str">
        <f t="shared" si="9"/>
        <v>Need Improvement</v>
      </c>
      <c r="H238" s="18">
        <f t="shared" si="10"/>
        <v>15.379369000000006</v>
      </c>
      <c r="I238" s="13" t="str">
        <f t="shared" si="11"/>
        <v>Need Improvement</v>
      </c>
    </row>
    <row r="239" spans="1:9" x14ac:dyDescent="0.35">
      <c r="A239" t="s">
        <v>746</v>
      </c>
      <c r="B239" s="21" t="s">
        <v>18</v>
      </c>
      <c r="C239" s="13" t="s">
        <v>44</v>
      </c>
      <c r="D239" s="20">
        <v>4.7619047620000003</v>
      </c>
      <c r="E239" s="13">
        <v>24.186</v>
      </c>
      <c r="F239" s="19">
        <f>VLOOKUP(B239,Q4_avg_gros_incm_acros_3brnchs!$R$7:$S$9,2,FALSE)</f>
        <v>14.87400147058824</v>
      </c>
      <c r="G239" s="22" t="str">
        <f t="shared" si="9"/>
        <v>Goal Achieved</v>
      </c>
      <c r="H239" s="18">
        <f t="shared" si="10"/>
        <v>15.379369000000006</v>
      </c>
      <c r="I239" s="13" t="str">
        <f t="shared" si="11"/>
        <v>Goal Achieved</v>
      </c>
    </row>
    <row r="240" spans="1:9" x14ac:dyDescent="0.35">
      <c r="A240" t="s">
        <v>751</v>
      </c>
      <c r="B240" s="21" t="s">
        <v>18</v>
      </c>
      <c r="C240" s="13" t="s">
        <v>22</v>
      </c>
      <c r="D240" s="20">
        <v>4.7619047620000003</v>
      </c>
      <c r="E240" s="13">
        <v>8.92</v>
      </c>
      <c r="F240" s="19">
        <f>VLOOKUP(B240,Q4_avg_gros_incm_acros_3brnchs!$R$7:$S$9,2,FALSE)</f>
        <v>14.87400147058824</v>
      </c>
      <c r="G240" s="22" t="str">
        <f t="shared" si="9"/>
        <v>Need Improvement</v>
      </c>
      <c r="H240" s="18">
        <f t="shared" si="10"/>
        <v>15.379369000000006</v>
      </c>
      <c r="I240" s="13" t="str">
        <f t="shared" si="11"/>
        <v>Need Improvement</v>
      </c>
    </row>
    <row r="241" spans="1:9" x14ac:dyDescent="0.35">
      <c r="A241" t="s">
        <v>752</v>
      </c>
      <c r="B241" s="21" t="s">
        <v>18</v>
      </c>
      <c r="C241" s="13" t="s">
        <v>46</v>
      </c>
      <c r="D241" s="20">
        <v>4.7619047620000003</v>
      </c>
      <c r="E241" s="13">
        <v>25.010999999999999</v>
      </c>
      <c r="F241" s="19">
        <f>VLOOKUP(B241,Q4_avg_gros_incm_acros_3brnchs!$R$7:$S$9,2,FALSE)</f>
        <v>14.87400147058824</v>
      </c>
      <c r="G241" s="22" t="str">
        <f t="shared" si="9"/>
        <v>Goal Achieved</v>
      </c>
      <c r="H241" s="18">
        <f t="shared" si="10"/>
        <v>15.379369000000006</v>
      </c>
      <c r="I241" s="13" t="str">
        <f t="shared" si="11"/>
        <v>Goal Achieved</v>
      </c>
    </row>
    <row r="242" spans="1:9" x14ac:dyDescent="0.35">
      <c r="A242" t="s">
        <v>753</v>
      </c>
      <c r="B242" s="21" t="s">
        <v>18</v>
      </c>
      <c r="C242" s="13" t="s">
        <v>28</v>
      </c>
      <c r="D242" s="20">
        <v>4.7619047620000003</v>
      </c>
      <c r="E242" s="13">
        <v>1.7909999999999999</v>
      </c>
      <c r="F242" s="19">
        <f>VLOOKUP(B242,Q4_avg_gros_incm_acros_3brnchs!$R$7:$S$9,2,FALSE)</f>
        <v>14.87400147058824</v>
      </c>
      <c r="G242" s="22" t="str">
        <f t="shared" si="9"/>
        <v>Need Improvement</v>
      </c>
      <c r="H242" s="18">
        <f t="shared" si="10"/>
        <v>15.379369000000006</v>
      </c>
      <c r="I242" s="13" t="str">
        <f t="shared" si="11"/>
        <v>Need Improvement</v>
      </c>
    </row>
    <row r="243" spans="1:9" x14ac:dyDescent="0.35">
      <c r="A243" t="s">
        <v>754</v>
      </c>
      <c r="B243" s="21" t="s">
        <v>18</v>
      </c>
      <c r="C243" s="13" t="s">
        <v>46</v>
      </c>
      <c r="D243" s="20">
        <v>4.7619047620000003</v>
      </c>
      <c r="E243" s="13">
        <v>6.8070000000000004</v>
      </c>
      <c r="F243" s="19">
        <f>VLOOKUP(B243,Q4_avg_gros_incm_acros_3brnchs!$R$7:$S$9,2,FALSE)</f>
        <v>14.87400147058824</v>
      </c>
      <c r="G243" s="22" t="str">
        <f t="shared" si="9"/>
        <v>Need Improvement</v>
      </c>
      <c r="H243" s="18">
        <f t="shared" si="10"/>
        <v>15.379369000000006</v>
      </c>
      <c r="I243" s="13" t="str">
        <f t="shared" si="11"/>
        <v>Need Improvement</v>
      </c>
    </row>
    <row r="244" spans="1:9" x14ac:dyDescent="0.35">
      <c r="A244" t="s">
        <v>766</v>
      </c>
      <c r="B244" s="21" t="s">
        <v>18</v>
      </c>
      <c r="C244" s="13" t="s">
        <v>46</v>
      </c>
      <c r="D244" s="20">
        <v>4.7619047620000003</v>
      </c>
      <c r="E244" s="13">
        <v>4.4640000000000004</v>
      </c>
      <c r="F244" s="19">
        <f>VLOOKUP(B244,Q4_avg_gros_incm_acros_3brnchs!$R$7:$S$9,2,FALSE)</f>
        <v>14.87400147058824</v>
      </c>
      <c r="G244" s="22" t="str">
        <f t="shared" si="9"/>
        <v>Need Improvement</v>
      </c>
      <c r="H244" s="18">
        <f t="shared" si="10"/>
        <v>15.379369000000006</v>
      </c>
      <c r="I244" s="13" t="str">
        <f t="shared" si="11"/>
        <v>Need Improvement</v>
      </c>
    </row>
    <row r="245" spans="1:9" x14ac:dyDescent="0.35">
      <c r="A245" t="s">
        <v>767</v>
      </c>
      <c r="B245" s="21" t="s">
        <v>18</v>
      </c>
      <c r="C245" s="13" t="s">
        <v>22</v>
      </c>
      <c r="D245" s="20">
        <v>4.7619047620000003</v>
      </c>
      <c r="E245" s="13">
        <v>8.4</v>
      </c>
      <c r="F245" s="19">
        <f>VLOOKUP(B245,Q4_avg_gros_incm_acros_3brnchs!$R$7:$S$9,2,FALSE)</f>
        <v>14.87400147058824</v>
      </c>
      <c r="G245" s="22" t="str">
        <f t="shared" si="9"/>
        <v>Need Improvement</v>
      </c>
      <c r="H245" s="18">
        <f t="shared" si="10"/>
        <v>15.379369000000006</v>
      </c>
      <c r="I245" s="13" t="str">
        <f t="shared" si="11"/>
        <v>Need Improvement</v>
      </c>
    </row>
    <row r="246" spans="1:9" x14ac:dyDescent="0.35">
      <c r="A246" t="s">
        <v>768</v>
      </c>
      <c r="B246" s="21" t="s">
        <v>18</v>
      </c>
      <c r="C246" s="13" t="s">
        <v>46</v>
      </c>
      <c r="D246" s="20">
        <v>4.7619047620000003</v>
      </c>
      <c r="E246" s="13">
        <v>0.98499999999999999</v>
      </c>
      <c r="F246" s="19">
        <f>VLOOKUP(B246,Q4_avg_gros_incm_acros_3brnchs!$R$7:$S$9,2,FALSE)</f>
        <v>14.87400147058824</v>
      </c>
      <c r="G246" s="22" t="str">
        <f t="shared" si="9"/>
        <v>Need Improvement</v>
      </c>
      <c r="H246" s="18">
        <f t="shared" si="10"/>
        <v>15.379369000000006</v>
      </c>
      <c r="I246" s="13" t="str">
        <f t="shared" si="11"/>
        <v>Need Improvement</v>
      </c>
    </row>
    <row r="247" spans="1:9" x14ac:dyDescent="0.35">
      <c r="A247" t="s">
        <v>775</v>
      </c>
      <c r="B247" s="21" t="s">
        <v>18</v>
      </c>
      <c r="C247" s="13" t="s">
        <v>32</v>
      </c>
      <c r="D247" s="20">
        <v>4.7619047620000003</v>
      </c>
      <c r="E247" s="13">
        <v>42.281999999999996</v>
      </c>
      <c r="F247" s="19">
        <f>VLOOKUP(B247,Q4_avg_gros_incm_acros_3brnchs!$R$7:$S$9,2,FALSE)</f>
        <v>14.87400147058824</v>
      </c>
      <c r="G247" s="22" t="str">
        <f t="shared" si="9"/>
        <v>Goal Achieved</v>
      </c>
      <c r="H247" s="18">
        <f t="shared" si="10"/>
        <v>15.379369000000006</v>
      </c>
      <c r="I247" s="13" t="str">
        <f t="shared" si="11"/>
        <v>Goal Achieved</v>
      </c>
    </row>
    <row r="248" spans="1:9" x14ac:dyDescent="0.35">
      <c r="A248" t="s">
        <v>778</v>
      </c>
      <c r="B248" s="21" t="s">
        <v>18</v>
      </c>
      <c r="C248" s="13" t="s">
        <v>36</v>
      </c>
      <c r="D248" s="20">
        <v>4.7619047620000003</v>
      </c>
      <c r="E248" s="13">
        <v>7.1630000000000003</v>
      </c>
      <c r="F248" s="19">
        <f>VLOOKUP(B248,Q4_avg_gros_incm_acros_3brnchs!$R$7:$S$9,2,FALSE)</f>
        <v>14.87400147058824</v>
      </c>
      <c r="G248" s="22" t="str">
        <f t="shared" si="9"/>
        <v>Need Improvement</v>
      </c>
      <c r="H248" s="18">
        <f t="shared" si="10"/>
        <v>15.379369000000006</v>
      </c>
      <c r="I248" s="13" t="str">
        <f t="shared" si="11"/>
        <v>Need Improvement</v>
      </c>
    </row>
    <row r="249" spans="1:9" x14ac:dyDescent="0.35">
      <c r="A249" t="s">
        <v>779</v>
      </c>
      <c r="B249" s="21" t="s">
        <v>18</v>
      </c>
      <c r="C249" s="13" t="s">
        <v>32</v>
      </c>
      <c r="D249" s="20">
        <v>4.7619047620000003</v>
      </c>
      <c r="E249" s="13">
        <v>3.7690000000000001</v>
      </c>
      <c r="F249" s="19">
        <f>VLOOKUP(B249,Q4_avg_gros_incm_acros_3brnchs!$R$7:$S$9,2,FALSE)</f>
        <v>14.87400147058824</v>
      </c>
      <c r="G249" s="22" t="str">
        <f t="shared" si="9"/>
        <v>Need Improvement</v>
      </c>
      <c r="H249" s="18">
        <f t="shared" si="10"/>
        <v>15.379369000000006</v>
      </c>
      <c r="I249" s="13" t="str">
        <f t="shared" si="11"/>
        <v>Need Improvement</v>
      </c>
    </row>
    <row r="250" spans="1:9" x14ac:dyDescent="0.35">
      <c r="A250" t="s">
        <v>787</v>
      </c>
      <c r="B250" s="21" t="s">
        <v>18</v>
      </c>
      <c r="C250" s="13" t="s">
        <v>44</v>
      </c>
      <c r="D250" s="20">
        <v>4.7619047620000003</v>
      </c>
      <c r="E250" s="13">
        <v>6.82</v>
      </c>
      <c r="F250" s="19">
        <f>VLOOKUP(B250,Q4_avg_gros_incm_acros_3brnchs!$R$7:$S$9,2,FALSE)</f>
        <v>14.87400147058824</v>
      </c>
      <c r="G250" s="22" t="str">
        <f t="shared" si="9"/>
        <v>Need Improvement</v>
      </c>
      <c r="H250" s="18">
        <f t="shared" si="10"/>
        <v>15.379369000000006</v>
      </c>
      <c r="I250" s="13" t="str">
        <f t="shared" si="11"/>
        <v>Need Improvement</v>
      </c>
    </row>
    <row r="251" spans="1:9" x14ac:dyDescent="0.35">
      <c r="A251" t="s">
        <v>788</v>
      </c>
      <c r="B251" s="21" t="s">
        <v>18</v>
      </c>
      <c r="C251" s="13" t="s">
        <v>28</v>
      </c>
      <c r="D251" s="20">
        <v>4.7619047620000003</v>
      </c>
      <c r="E251" s="13">
        <v>8.7100000000000009</v>
      </c>
      <c r="F251" s="19">
        <f>VLOOKUP(B251,Q4_avg_gros_incm_acros_3brnchs!$R$7:$S$9,2,FALSE)</f>
        <v>14.87400147058824</v>
      </c>
      <c r="G251" s="22" t="str">
        <f t="shared" si="9"/>
        <v>Need Improvement</v>
      </c>
      <c r="H251" s="18">
        <f t="shared" si="10"/>
        <v>15.379369000000006</v>
      </c>
      <c r="I251" s="13" t="str">
        <f t="shared" si="11"/>
        <v>Need Improvement</v>
      </c>
    </row>
    <row r="252" spans="1:9" x14ac:dyDescent="0.35">
      <c r="A252" t="s">
        <v>791</v>
      </c>
      <c r="B252" s="21" t="s">
        <v>18</v>
      </c>
      <c r="C252" s="13" t="s">
        <v>46</v>
      </c>
      <c r="D252" s="20">
        <v>4.7619047620000003</v>
      </c>
      <c r="E252" s="13">
        <v>38.915999999999997</v>
      </c>
      <c r="F252" s="19">
        <f>VLOOKUP(B252,Q4_avg_gros_incm_acros_3brnchs!$R$7:$S$9,2,FALSE)</f>
        <v>14.87400147058824</v>
      </c>
      <c r="G252" s="22" t="str">
        <f t="shared" si="9"/>
        <v>Goal Achieved</v>
      </c>
      <c r="H252" s="18">
        <f t="shared" si="10"/>
        <v>15.379369000000006</v>
      </c>
      <c r="I252" s="13" t="str">
        <f t="shared" si="11"/>
        <v>Goal Achieved</v>
      </c>
    </row>
    <row r="253" spans="1:9" x14ac:dyDescent="0.35">
      <c r="A253" t="s">
        <v>793</v>
      </c>
      <c r="B253" s="21" t="s">
        <v>18</v>
      </c>
      <c r="C253" s="13" t="s">
        <v>32</v>
      </c>
      <c r="D253" s="20">
        <v>4.7619047620000003</v>
      </c>
      <c r="E253" s="13">
        <v>28.956</v>
      </c>
      <c r="F253" s="19">
        <f>VLOOKUP(B253,Q4_avg_gros_incm_acros_3brnchs!$R$7:$S$9,2,FALSE)</f>
        <v>14.87400147058824</v>
      </c>
      <c r="G253" s="22" t="str">
        <f t="shared" si="9"/>
        <v>Goal Achieved</v>
      </c>
      <c r="H253" s="18">
        <f t="shared" si="10"/>
        <v>15.379369000000006</v>
      </c>
      <c r="I253" s="13" t="str">
        <f t="shared" si="11"/>
        <v>Goal Achieved</v>
      </c>
    </row>
    <row r="254" spans="1:9" x14ac:dyDescent="0.35">
      <c r="A254" t="s">
        <v>794</v>
      </c>
      <c r="B254" s="21" t="s">
        <v>18</v>
      </c>
      <c r="C254" s="13" t="s">
        <v>44</v>
      </c>
      <c r="D254" s="20">
        <v>4.7619047620000003</v>
      </c>
      <c r="E254" s="13">
        <v>9.4250000000000007</v>
      </c>
      <c r="F254" s="19">
        <f>VLOOKUP(B254,Q4_avg_gros_incm_acros_3brnchs!$R$7:$S$9,2,FALSE)</f>
        <v>14.87400147058824</v>
      </c>
      <c r="G254" s="22" t="str">
        <f t="shared" si="9"/>
        <v>Need Improvement</v>
      </c>
      <c r="H254" s="18">
        <f t="shared" si="10"/>
        <v>15.379369000000006</v>
      </c>
      <c r="I254" s="13" t="str">
        <f t="shared" si="11"/>
        <v>Need Improvement</v>
      </c>
    </row>
    <row r="255" spans="1:9" x14ac:dyDescent="0.35">
      <c r="A255" t="s">
        <v>795</v>
      </c>
      <c r="B255" s="21" t="s">
        <v>18</v>
      </c>
      <c r="C255" s="13" t="s">
        <v>44</v>
      </c>
      <c r="D255" s="20">
        <v>4.7619047620000003</v>
      </c>
      <c r="E255" s="13">
        <v>11.077999999999999</v>
      </c>
      <c r="F255" s="19">
        <f>VLOOKUP(B255,Q4_avg_gros_incm_acros_3brnchs!$R$7:$S$9,2,FALSE)</f>
        <v>14.87400147058824</v>
      </c>
      <c r="G255" s="22" t="str">
        <f t="shared" si="9"/>
        <v>Need Improvement</v>
      </c>
      <c r="H255" s="18">
        <f t="shared" si="10"/>
        <v>15.379369000000006</v>
      </c>
      <c r="I255" s="13" t="str">
        <f t="shared" si="11"/>
        <v>Need Improvement</v>
      </c>
    </row>
    <row r="256" spans="1:9" x14ac:dyDescent="0.35">
      <c r="A256" t="s">
        <v>798</v>
      </c>
      <c r="B256" s="21" t="s">
        <v>18</v>
      </c>
      <c r="C256" s="13" t="s">
        <v>46</v>
      </c>
      <c r="D256" s="20">
        <v>4.7619047620000003</v>
      </c>
      <c r="E256" s="13">
        <v>25.552</v>
      </c>
      <c r="F256" s="19">
        <f>VLOOKUP(B256,Q4_avg_gros_incm_acros_3brnchs!$R$7:$S$9,2,FALSE)</f>
        <v>14.87400147058824</v>
      </c>
      <c r="G256" s="22" t="str">
        <f t="shared" si="9"/>
        <v>Goal Achieved</v>
      </c>
      <c r="H256" s="18">
        <f t="shared" si="10"/>
        <v>15.379369000000006</v>
      </c>
      <c r="I256" s="13" t="str">
        <f t="shared" si="11"/>
        <v>Goal Achieved</v>
      </c>
    </row>
    <row r="257" spans="1:9" x14ac:dyDescent="0.35">
      <c r="A257" t="s">
        <v>799</v>
      </c>
      <c r="B257" s="21" t="s">
        <v>18</v>
      </c>
      <c r="C257" s="13" t="s">
        <v>22</v>
      </c>
      <c r="D257" s="20">
        <v>4.7619047620000003</v>
      </c>
      <c r="E257" s="13">
        <v>2.6724999999999999</v>
      </c>
      <c r="F257" s="19">
        <f>VLOOKUP(B257,Q4_avg_gros_incm_acros_3brnchs!$R$7:$S$9,2,FALSE)</f>
        <v>14.87400147058824</v>
      </c>
      <c r="G257" s="22" t="str">
        <f t="shared" si="9"/>
        <v>Need Improvement</v>
      </c>
      <c r="H257" s="18">
        <f t="shared" si="10"/>
        <v>15.379369000000006</v>
      </c>
      <c r="I257" s="13" t="str">
        <f t="shared" si="11"/>
        <v>Need Improvement</v>
      </c>
    </row>
    <row r="258" spans="1:9" x14ac:dyDescent="0.35">
      <c r="A258" t="s">
        <v>800</v>
      </c>
      <c r="B258" s="21" t="s">
        <v>18</v>
      </c>
      <c r="C258" s="13" t="s">
        <v>22</v>
      </c>
      <c r="D258" s="20">
        <v>4.7619047620000003</v>
      </c>
      <c r="E258" s="13">
        <v>11.1</v>
      </c>
      <c r="F258" s="19">
        <f>VLOOKUP(B258,Q4_avg_gros_incm_acros_3brnchs!$R$7:$S$9,2,FALSE)</f>
        <v>14.87400147058824</v>
      </c>
      <c r="G258" s="22" t="str">
        <f t="shared" ref="G258:G321" si="12">IF(E258&gt;F258,"Goal Achieved","Need Improvement")</f>
        <v>Need Improvement</v>
      </c>
      <c r="H258" s="18">
        <f t="shared" si="10"/>
        <v>15.379369000000006</v>
      </c>
      <c r="I258" s="13" t="str">
        <f t="shared" si="11"/>
        <v>Need Improvement</v>
      </c>
    </row>
    <row r="259" spans="1:9" x14ac:dyDescent="0.35">
      <c r="A259" t="s">
        <v>805</v>
      </c>
      <c r="B259" s="21" t="s">
        <v>18</v>
      </c>
      <c r="C259" s="13" t="s">
        <v>32</v>
      </c>
      <c r="D259" s="20">
        <v>4.7619047620000003</v>
      </c>
      <c r="E259" s="13">
        <v>3.4289999999999998</v>
      </c>
      <c r="F259" s="19">
        <f>VLOOKUP(B259,Q4_avg_gros_incm_acros_3brnchs!$R$7:$S$9,2,FALSE)</f>
        <v>14.87400147058824</v>
      </c>
      <c r="G259" s="22" t="str">
        <f t="shared" si="12"/>
        <v>Need Improvement</v>
      </c>
      <c r="H259" s="18">
        <f t="shared" ref="H259:H322" si="13">AVERAGE($E$2:$E$1001)</f>
        <v>15.379369000000006</v>
      </c>
      <c r="I259" s="13" t="str">
        <f t="shared" ref="I259:I322" si="14">IF(E259&gt;H259,"Goal Achieved","Need Improvement")</f>
        <v>Need Improvement</v>
      </c>
    </row>
    <row r="260" spans="1:9" x14ac:dyDescent="0.35">
      <c r="A260" t="s">
        <v>817</v>
      </c>
      <c r="B260" s="21" t="s">
        <v>18</v>
      </c>
      <c r="C260" s="13" t="s">
        <v>36</v>
      </c>
      <c r="D260" s="20">
        <v>4.7619047620000003</v>
      </c>
      <c r="E260" s="13">
        <v>18.952000000000002</v>
      </c>
      <c r="F260" s="19">
        <f>VLOOKUP(B260,Q4_avg_gros_incm_acros_3brnchs!$R$7:$S$9,2,FALSE)</f>
        <v>14.87400147058824</v>
      </c>
      <c r="G260" s="22" t="str">
        <f t="shared" si="12"/>
        <v>Goal Achieved</v>
      </c>
      <c r="H260" s="18">
        <f t="shared" si="13"/>
        <v>15.379369000000006</v>
      </c>
      <c r="I260" s="13" t="str">
        <f t="shared" si="14"/>
        <v>Goal Achieved</v>
      </c>
    </row>
    <row r="261" spans="1:9" x14ac:dyDescent="0.35">
      <c r="A261" t="s">
        <v>818</v>
      </c>
      <c r="B261" s="21" t="s">
        <v>18</v>
      </c>
      <c r="C261" s="13" t="s">
        <v>46</v>
      </c>
      <c r="D261" s="20">
        <v>4.7619047620000003</v>
      </c>
      <c r="E261" s="13">
        <v>1.5309999999999999</v>
      </c>
      <c r="F261" s="19">
        <f>VLOOKUP(B261,Q4_avg_gros_incm_acros_3brnchs!$R$7:$S$9,2,FALSE)</f>
        <v>14.87400147058824</v>
      </c>
      <c r="G261" s="22" t="str">
        <f t="shared" si="12"/>
        <v>Need Improvement</v>
      </c>
      <c r="H261" s="18">
        <f t="shared" si="13"/>
        <v>15.379369000000006</v>
      </c>
      <c r="I261" s="13" t="str">
        <f t="shared" si="14"/>
        <v>Need Improvement</v>
      </c>
    </row>
    <row r="262" spans="1:9" x14ac:dyDescent="0.35">
      <c r="A262" t="s">
        <v>821</v>
      </c>
      <c r="B262" s="21" t="s">
        <v>18</v>
      </c>
      <c r="C262" s="13" t="s">
        <v>28</v>
      </c>
      <c r="D262" s="20">
        <v>4.7619047620000003</v>
      </c>
      <c r="E262" s="13">
        <v>26.103000000000002</v>
      </c>
      <c r="F262" s="19">
        <f>VLOOKUP(B262,Q4_avg_gros_incm_acros_3brnchs!$R$7:$S$9,2,FALSE)</f>
        <v>14.87400147058824</v>
      </c>
      <c r="G262" s="22" t="str">
        <f t="shared" si="12"/>
        <v>Goal Achieved</v>
      </c>
      <c r="H262" s="18">
        <f t="shared" si="13"/>
        <v>15.379369000000006</v>
      </c>
      <c r="I262" s="13" t="str">
        <f t="shared" si="14"/>
        <v>Goal Achieved</v>
      </c>
    </row>
    <row r="263" spans="1:9" x14ac:dyDescent="0.35">
      <c r="A263" t="s">
        <v>825</v>
      </c>
      <c r="B263" s="21" t="s">
        <v>18</v>
      </c>
      <c r="C263" s="13" t="s">
        <v>36</v>
      </c>
      <c r="D263" s="20">
        <v>4.7619047620000003</v>
      </c>
      <c r="E263" s="13">
        <v>20.618500000000001</v>
      </c>
      <c r="F263" s="19">
        <f>VLOOKUP(B263,Q4_avg_gros_incm_acros_3brnchs!$R$7:$S$9,2,FALSE)</f>
        <v>14.87400147058824</v>
      </c>
      <c r="G263" s="22" t="str">
        <f t="shared" si="12"/>
        <v>Goal Achieved</v>
      </c>
      <c r="H263" s="18">
        <f t="shared" si="13"/>
        <v>15.379369000000006</v>
      </c>
      <c r="I263" s="13" t="str">
        <f t="shared" si="14"/>
        <v>Goal Achieved</v>
      </c>
    </row>
    <row r="264" spans="1:9" x14ac:dyDescent="0.35">
      <c r="A264" t="s">
        <v>826</v>
      </c>
      <c r="B264" s="21" t="s">
        <v>18</v>
      </c>
      <c r="C264" s="13" t="s">
        <v>46</v>
      </c>
      <c r="D264" s="20">
        <v>4.7619047620000003</v>
      </c>
      <c r="E264" s="13">
        <v>2.3205</v>
      </c>
      <c r="F264" s="19">
        <f>VLOOKUP(B264,Q4_avg_gros_incm_acros_3brnchs!$R$7:$S$9,2,FALSE)</f>
        <v>14.87400147058824</v>
      </c>
      <c r="G264" s="22" t="str">
        <f t="shared" si="12"/>
        <v>Need Improvement</v>
      </c>
      <c r="H264" s="18">
        <f t="shared" si="13"/>
        <v>15.379369000000006</v>
      </c>
      <c r="I264" s="13" t="str">
        <f t="shared" si="14"/>
        <v>Need Improvement</v>
      </c>
    </row>
    <row r="265" spans="1:9" x14ac:dyDescent="0.35">
      <c r="A265" t="s">
        <v>829</v>
      </c>
      <c r="B265" s="21" t="s">
        <v>18</v>
      </c>
      <c r="C265" s="13" t="s">
        <v>28</v>
      </c>
      <c r="D265" s="20">
        <v>4.7619047620000003</v>
      </c>
      <c r="E265" s="13">
        <v>32.409999999999997</v>
      </c>
      <c r="F265" s="19">
        <f>VLOOKUP(B265,Q4_avg_gros_incm_acros_3brnchs!$R$7:$S$9,2,FALSE)</f>
        <v>14.87400147058824</v>
      </c>
      <c r="G265" s="22" t="str">
        <f t="shared" si="12"/>
        <v>Goal Achieved</v>
      </c>
      <c r="H265" s="18">
        <f t="shared" si="13"/>
        <v>15.379369000000006</v>
      </c>
      <c r="I265" s="13" t="str">
        <f t="shared" si="14"/>
        <v>Goal Achieved</v>
      </c>
    </row>
    <row r="266" spans="1:9" x14ac:dyDescent="0.35">
      <c r="A266" t="s">
        <v>830</v>
      </c>
      <c r="B266" s="21" t="s">
        <v>18</v>
      </c>
      <c r="C266" s="13" t="s">
        <v>28</v>
      </c>
      <c r="D266" s="20">
        <v>4.7619047620000003</v>
      </c>
      <c r="E266" s="13">
        <v>4.6609999999999996</v>
      </c>
      <c r="F266" s="19">
        <f>VLOOKUP(B266,Q4_avg_gros_incm_acros_3brnchs!$R$7:$S$9,2,FALSE)</f>
        <v>14.87400147058824</v>
      </c>
      <c r="G266" s="22" t="str">
        <f t="shared" si="12"/>
        <v>Need Improvement</v>
      </c>
      <c r="H266" s="18">
        <f t="shared" si="13"/>
        <v>15.379369000000006</v>
      </c>
      <c r="I266" s="13" t="str">
        <f t="shared" si="14"/>
        <v>Need Improvement</v>
      </c>
    </row>
    <row r="267" spans="1:9" x14ac:dyDescent="0.35">
      <c r="A267" t="s">
        <v>833</v>
      </c>
      <c r="B267" s="21" t="s">
        <v>18</v>
      </c>
      <c r="C267" s="13" t="s">
        <v>36</v>
      </c>
      <c r="D267" s="20">
        <v>4.7619047620000003</v>
      </c>
      <c r="E267" s="13">
        <v>12.244999999999999</v>
      </c>
      <c r="F267" s="19">
        <f>VLOOKUP(B267,Q4_avg_gros_incm_acros_3brnchs!$R$7:$S$9,2,FALSE)</f>
        <v>14.87400147058824</v>
      </c>
      <c r="G267" s="22" t="str">
        <f t="shared" si="12"/>
        <v>Need Improvement</v>
      </c>
      <c r="H267" s="18">
        <f t="shared" si="13"/>
        <v>15.379369000000006</v>
      </c>
      <c r="I267" s="13" t="str">
        <f t="shared" si="14"/>
        <v>Need Improvement</v>
      </c>
    </row>
    <row r="268" spans="1:9" x14ac:dyDescent="0.35">
      <c r="A268" t="s">
        <v>839</v>
      </c>
      <c r="B268" s="21" t="s">
        <v>18</v>
      </c>
      <c r="C268" s="13" t="s">
        <v>46</v>
      </c>
      <c r="D268" s="20">
        <v>4.7619047620000003</v>
      </c>
      <c r="E268" s="13">
        <v>22.032</v>
      </c>
      <c r="F268" s="19">
        <f>VLOOKUP(B268,Q4_avg_gros_incm_acros_3brnchs!$R$7:$S$9,2,FALSE)</f>
        <v>14.87400147058824</v>
      </c>
      <c r="G268" s="22" t="str">
        <f t="shared" si="12"/>
        <v>Goal Achieved</v>
      </c>
      <c r="H268" s="18">
        <f t="shared" si="13"/>
        <v>15.379369000000006</v>
      </c>
      <c r="I268" s="13" t="str">
        <f t="shared" si="14"/>
        <v>Goal Achieved</v>
      </c>
    </row>
    <row r="269" spans="1:9" x14ac:dyDescent="0.35">
      <c r="A269" t="s">
        <v>841</v>
      </c>
      <c r="B269" s="21" t="s">
        <v>18</v>
      </c>
      <c r="C269" s="13" t="s">
        <v>32</v>
      </c>
      <c r="D269" s="20">
        <v>4.7619047620000003</v>
      </c>
      <c r="E269" s="13">
        <v>15.494</v>
      </c>
      <c r="F269" s="19">
        <f>VLOOKUP(B269,Q4_avg_gros_incm_acros_3brnchs!$R$7:$S$9,2,FALSE)</f>
        <v>14.87400147058824</v>
      </c>
      <c r="G269" s="22" t="str">
        <f t="shared" si="12"/>
        <v>Goal Achieved</v>
      </c>
      <c r="H269" s="18">
        <f t="shared" si="13"/>
        <v>15.379369000000006</v>
      </c>
      <c r="I269" s="13" t="str">
        <f t="shared" si="14"/>
        <v>Goal Achieved</v>
      </c>
    </row>
    <row r="270" spans="1:9" x14ac:dyDescent="0.35">
      <c r="A270" t="s">
        <v>842</v>
      </c>
      <c r="B270" s="21" t="s">
        <v>18</v>
      </c>
      <c r="C270" s="13" t="s">
        <v>36</v>
      </c>
      <c r="D270" s="20">
        <v>4.7619047620000003</v>
      </c>
      <c r="E270" s="13">
        <v>9.3179999999999996</v>
      </c>
      <c r="F270" s="19">
        <f>VLOOKUP(B270,Q4_avg_gros_incm_acros_3brnchs!$R$7:$S$9,2,FALSE)</f>
        <v>14.87400147058824</v>
      </c>
      <c r="G270" s="22" t="str">
        <f t="shared" si="12"/>
        <v>Need Improvement</v>
      </c>
      <c r="H270" s="18">
        <f t="shared" si="13"/>
        <v>15.379369000000006</v>
      </c>
      <c r="I270" s="13" t="str">
        <f t="shared" si="14"/>
        <v>Need Improvement</v>
      </c>
    </row>
    <row r="271" spans="1:9" x14ac:dyDescent="0.35">
      <c r="A271" t="s">
        <v>843</v>
      </c>
      <c r="B271" s="21" t="s">
        <v>18</v>
      </c>
      <c r="C271" s="13" t="s">
        <v>28</v>
      </c>
      <c r="D271" s="20">
        <v>4.7619047620000003</v>
      </c>
      <c r="E271" s="13">
        <v>10.045999999999999</v>
      </c>
      <c r="F271" s="19">
        <f>VLOOKUP(B271,Q4_avg_gros_incm_acros_3brnchs!$R$7:$S$9,2,FALSE)</f>
        <v>14.87400147058824</v>
      </c>
      <c r="G271" s="22" t="str">
        <f t="shared" si="12"/>
        <v>Need Improvement</v>
      </c>
      <c r="H271" s="18">
        <f t="shared" si="13"/>
        <v>15.379369000000006</v>
      </c>
      <c r="I271" s="13" t="str">
        <f t="shared" si="14"/>
        <v>Need Improvement</v>
      </c>
    </row>
    <row r="272" spans="1:9" x14ac:dyDescent="0.35">
      <c r="A272" t="s">
        <v>847</v>
      </c>
      <c r="B272" s="21" t="s">
        <v>18</v>
      </c>
      <c r="C272" s="13" t="s">
        <v>28</v>
      </c>
      <c r="D272" s="20">
        <v>4.7619047620000003</v>
      </c>
      <c r="E272" s="13">
        <v>20.13</v>
      </c>
      <c r="F272" s="19">
        <f>VLOOKUP(B272,Q4_avg_gros_incm_acros_3brnchs!$R$7:$S$9,2,FALSE)</f>
        <v>14.87400147058824</v>
      </c>
      <c r="G272" s="22" t="str">
        <f t="shared" si="12"/>
        <v>Goal Achieved</v>
      </c>
      <c r="H272" s="18">
        <f t="shared" si="13"/>
        <v>15.379369000000006</v>
      </c>
      <c r="I272" s="13" t="str">
        <f t="shared" si="14"/>
        <v>Goal Achieved</v>
      </c>
    </row>
    <row r="273" spans="1:9" x14ac:dyDescent="0.35">
      <c r="A273" t="s">
        <v>849</v>
      </c>
      <c r="B273" s="21" t="s">
        <v>18</v>
      </c>
      <c r="C273" s="13" t="s">
        <v>28</v>
      </c>
      <c r="D273" s="20">
        <v>4.7619047620000003</v>
      </c>
      <c r="E273" s="13">
        <v>4.7575000000000003</v>
      </c>
      <c r="F273" s="19">
        <f>VLOOKUP(B273,Q4_avg_gros_incm_acros_3brnchs!$R$7:$S$9,2,FALSE)</f>
        <v>14.87400147058824</v>
      </c>
      <c r="G273" s="22" t="str">
        <f t="shared" si="12"/>
        <v>Need Improvement</v>
      </c>
      <c r="H273" s="18">
        <f t="shared" si="13"/>
        <v>15.379369000000006</v>
      </c>
      <c r="I273" s="13" t="str">
        <f t="shared" si="14"/>
        <v>Need Improvement</v>
      </c>
    </row>
    <row r="274" spans="1:9" x14ac:dyDescent="0.35">
      <c r="A274" t="s">
        <v>850</v>
      </c>
      <c r="B274" s="21" t="s">
        <v>18</v>
      </c>
      <c r="C274" s="13" t="s">
        <v>28</v>
      </c>
      <c r="D274" s="20">
        <v>4.7619047620000003</v>
      </c>
      <c r="E274" s="13">
        <v>19.448</v>
      </c>
      <c r="F274" s="19">
        <f>VLOOKUP(B274,Q4_avg_gros_incm_acros_3brnchs!$R$7:$S$9,2,FALSE)</f>
        <v>14.87400147058824</v>
      </c>
      <c r="G274" s="22" t="str">
        <f t="shared" si="12"/>
        <v>Goal Achieved</v>
      </c>
      <c r="H274" s="18">
        <f t="shared" si="13"/>
        <v>15.379369000000006</v>
      </c>
      <c r="I274" s="13" t="str">
        <f t="shared" si="14"/>
        <v>Goal Achieved</v>
      </c>
    </row>
    <row r="275" spans="1:9" x14ac:dyDescent="0.35">
      <c r="A275" t="s">
        <v>853</v>
      </c>
      <c r="B275" s="21" t="s">
        <v>18</v>
      </c>
      <c r="C275" s="13" t="s">
        <v>44</v>
      </c>
      <c r="D275" s="20">
        <v>4.7619047620000003</v>
      </c>
      <c r="E275" s="13">
        <v>13.552</v>
      </c>
      <c r="F275" s="19">
        <f>VLOOKUP(B275,Q4_avg_gros_incm_acros_3brnchs!$R$7:$S$9,2,FALSE)</f>
        <v>14.87400147058824</v>
      </c>
      <c r="G275" s="22" t="str">
        <f t="shared" si="12"/>
        <v>Need Improvement</v>
      </c>
      <c r="H275" s="18">
        <f t="shared" si="13"/>
        <v>15.379369000000006</v>
      </c>
      <c r="I275" s="13" t="str">
        <f t="shared" si="14"/>
        <v>Need Improvement</v>
      </c>
    </row>
    <row r="276" spans="1:9" x14ac:dyDescent="0.35">
      <c r="A276" t="s">
        <v>857</v>
      </c>
      <c r="B276" s="21" t="s">
        <v>18</v>
      </c>
      <c r="C276" s="13" t="s">
        <v>32</v>
      </c>
      <c r="D276" s="20">
        <v>4.7619047620000003</v>
      </c>
      <c r="E276" s="13">
        <v>4.7679999999999998</v>
      </c>
      <c r="F276" s="19">
        <f>VLOOKUP(B276,Q4_avg_gros_incm_acros_3brnchs!$R$7:$S$9,2,FALSE)</f>
        <v>14.87400147058824</v>
      </c>
      <c r="G276" s="22" t="str">
        <f t="shared" si="12"/>
        <v>Need Improvement</v>
      </c>
      <c r="H276" s="18">
        <f t="shared" si="13"/>
        <v>15.379369000000006</v>
      </c>
      <c r="I276" s="13" t="str">
        <f t="shared" si="14"/>
        <v>Need Improvement</v>
      </c>
    </row>
    <row r="277" spans="1:9" x14ac:dyDescent="0.35">
      <c r="A277" t="s">
        <v>859</v>
      </c>
      <c r="B277" s="21" t="s">
        <v>18</v>
      </c>
      <c r="C277" s="13" t="s">
        <v>22</v>
      </c>
      <c r="D277" s="20">
        <v>4.7619047620000003</v>
      </c>
      <c r="E277" s="13">
        <v>10.3065</v>
      </c>
      <c r="F277" s="19">
        <f>VLOOKUP(B277,Q4_avg_gros_incm_acros_3brnchs!$R$7:$S$9,2,FALSE)</f>
        <v>14.87400147058824</v>
      </c>
      <c r="G277" s="22" t="str">
        <f t="shared" si="12"/>
        <v>Need Improvement</v>
      </c>
      <c r="H277" s="18">
        <f t="shared" si="13"/>
        <v>15.379369000000006</v>
      </c>
      <c r="I277" s="13" t="str">
        <f t="shared" si="14"/>
        <v>Need Improvement</v>
      </c>
    </row>
    <row r="278" spans="1:9" x14ac:dyDescent="0.35">
      <c r="A278" t="s">
        <v>861</v>
      </c>
      <c r="B278" s="21" t="s">
        <v>18</v>
      </c>
      <c r="C278" s="13" t="s">
        <v>36</v>
      </c>
      <c r="D278" s="20">
        <v>4.7619047620000003</v>
      </c>
      <c r="E278" s="13">
        <v>4.4020000000000001</v>
      </c>
      <c r="F278" s="19">
        <f>VLOOKUP(B278,Q4_avg_gros_incm_acros_3brnchs!$R$7:$S$9,2,FALSE)</f>
        <v>14.87400147058824</v>
      </c>
      <c r="G278" s="22" t="str">
        <f t="shared" si="12"/>
        <v>Need Improvement</v>
      </c>
      <c r="H278" s="18">
        <f t="shared" si="13"/>
        <v>15.379369000000006</v>
      </c>
      <c r="I278" s="13" t="str">
        <f t="shared" si="14"/>
        <v>Need Improvement</v>
      </c>
    </row>
    <row r="279" spans="1:9" x14ac:dyDescent="0.35">
      <c r="A279" t="s">
        <v>863</v>
      </c>
      <c r="B279" s="21" t="s">
        <v>18</v>
      </c>
      <c r="C279" s="13" t="s">
        <v>46</v>
      </c>
      <c r="D279" s="20">
        <v>4.7619047620000003</v>
      </c>
      <c r="E279" s="13">
        <v>6.1920000000000002</v>
      </c>
      <c r="F279" s="19">
        <f>VLOOKUP(B279,Q4_avg_gros_incm_acros_3brnchs!$R$7:$S$9,2,FALSE)</f>
        <v>14.87400147058824</v>
      </c>
      <c r="G279" s="22" t="str">
        <f t="shared" si="12"/>
        <v>Need Improvement</v>
      </c>
      <c r="H279" s="18">
        <f t="shared" si="13"/>
        <v>15.379369000000006</v>
      </c>
      <c r="I279" s="13" t="str">
        <f t="shared" si="14"/>
        <v>Need Improvement</v>
      </c>
    </row>
    <row r="280" spans="1:9" x14ac:dyDescent="0.35">
      <c r="A280" t="s">
        <v>865</v>
      </c>
      <c r="B280" s="21" t="s">
        <v>18</v>
      </c>
      <c r="C280" s="13" t="s">
        <v>28</v>
      </c>
      <c r="D280" s="20">
        <v>4.7619047620000003</v>
      </c>
      <c r="E280" s="13">
        <v>37.11</v>
      </c>
      <c r="F280" s="19">
        <f>VLOOKUP(B280,Q4_avg_gros_incm_acros_3brnchs!$R$7:$S$9,2,FALSE)</f>
        <v>14.87400147058824</v>
      </c>
      <c r="G280" s="22" t="str">
        <f t="shared" si="12"/>
        <v>Goal Achieved</v>
      </c>
      <c r="H280" s="18">
        <f t="shared" si="13"/>
        <v>15.379369000000006</v>
      </c>
      <c r="I280" s="13" t="str">
        <f t="shared" si="14"/>
        <v>Goal Achieved</v>
      </c>
    </row>
    <row r="281" spans="1:9" x14ac:dyDescent="0.35">
      <c r="A281" t="s">
        <v>866</v>
      </c>
      <c r="B281" s="21" t="s">
        <v>18</v>
      </c>
      <c r="C281" s="13" t="s">
        <v>28</v>
      </c>
      <c r="D281" s="20">
        <v>4.7619047620000003</v>
      </c>
      <c r="E281" s="13">
        <v>4.2240000000000002</v>
      </c>
      <c r="F281" s="19">
        <f>VLOOKUP(B281,Q4_avg_gros_incm_acros_3brnchs!$R$7:$S$9,2,FALSE)</f>
        <v>14.87400147058824</v>
      </c>
      <c r="G281" s="22" t="str">
        <f t="shared" si="12"/>
        <v>Need Improvement</v>
      </c>
      <c r="H281" s="18">
        <f t="shared" si="13"/>
        <v>15.379369000000006</v>
      </c>
      <c r="I281" s="13" t="str">
        <f t="shared" si="14"/>
        <v>Need Improvement</v>
      </c>
    </row>
    <row r="282" spans="1:9" x14ac:dyDescent="0.35">
      <c r="A282" t="s">
        <v>869</v>
      </c>
      <c r="B282" s="21" t="s">
        <v>18</v>
      </c>
      <c r="C282" s="13" t="s">
        <v>22</v>
      </c>
      <c r="D282" s="20">
        <v>4.7619047620000003</v>
      </c>
      <c r="E282" s="13">
        <v>4.5650000000000004</v>
      </c>
      <c r="F282" s="19">
        <f>VLOOKUP(B282,Q4_avg_gros_incm_acros_3brnchs!$R$7:$S$9,2,FALSE)</f>
        <v>14.87400147058824</v>
      </c>
      <c r="G282" s="22" t="str">
        <f t="shared" si="12"/>
        <v>Need Improvement</v>
      </c>
      <c r="H282" s="18">
        <f t="shared" si="13"/>
        <v>15.379369000000006</v>
      </c>
      <c r="I282" s="13" t="str">
        <f t="shared" si="14"/>
        <v>Need Improvement</v>
      </c>
    </row>
    <row r="283" spans="1:9" x14ac:dyDescent="0.35">
      <c r="A283" t="s">
        <v>871</v>
      </c>
      <c r="B283" s="21" t="s">
        <v>18</v>
      </c>
      <c r="C283" s="13" t="s">
        <v>46</v>
      </c>
      <c r="D283" s="20">
        <v>4.7619047620000003</v>
      </c>
      <c r="E283" s="13">
        <v>2.6190000000000002</v>
      </c>
      <c r="F283" s="19">
        <f>VLOOKUP(B283,Q4_avg_gros_incm_acros_3brnchs!$R$7:$S$9,2,FALSE)</f>
        <v>14.87400147058824</v>
      </c>
      <c r="G283" s="22" t="str">
        <f t="shared" si="12"/>
        <v>Need Improvement</v>
      </c>
      <c r="H283" s="18">
        <f t="shared" si="13"/>
        <v>15.379369000000006</v>
      </c>
      <c r="I283" s="13" t="str">
        <f t="shared" si="14"/>
        <v>Need Improvement</v>
      </c>
    </row>
    <row r="284" spans="1:9" x14ac:dyDescent="0.35">
      <c r="A284" t="s">
        <v>872</v>
      </c>
      <c r="B284" s="21" t="s">
        <v>18</v>
      </c>
      <c r="C284" s="13" t="s">
        <v>46</v>
      </c>
      <c r="D284" s="20">
        <v>4.7619047620000003</v>
      </c>
      <c r="E284" s="13">
        <v>9.6349999999999998</v>
      </c>
      <c r="F284" s="19">
        <f>VLOOKUP(B284,Q4_avg_gros_incm_acros_3brnchs!$R$7:$S$9,2,FALSE)</f>
        <v>14.87400147058824</v>
      </c>
      <c r="G284" s="22" t="str">
        <f t="shared" si="12"/>
        <v>Need Improvement</v>
      </c>
      <c r="H284" s="18">
        <f t="shared" si="13"/>
        <v>15.379369000000006</v>
      </c>
      <c r="I284" s="13" t="str">
        <f t="shared" si="14"/>
        <v>Need Improvement</v>
      </c>
    </row>
    <row r="285" spans="1:9" x14ac:dyDescent="0.35">
      <c r="A285" t="s">
        <v>876</v>
      </c>
      <c r="B285" s="21" t="s">
        <v>18</v>
      </c>
      <c r="C285" s="13" t="s">
        <v>46</v>
      </c>
      <c r="D285" s="20">
        <v>4.7619047620000003</v>
      </c>
      <c r="E285" s="13">
        <v>7.7910000000000004</v>
      </c>
      <c r="F285" s="19">
        <f>VLOOKUP(B285,Q4_avg_gros_incm_acros_3brnchs!$R$7:$S$9,2,FALSE)</f>
        <v>14.87400147058824</v>
      </c>
      <c r="G285" s="22" t="str">
        <f t="shared" si="12"/>
        <v>Need Improvement</v>
      </c>
      <c r="H285" s="18">
        <f t="shared" si="13"/>
        <v>15.379369000000006</v>
      </c>
      <c r="I285" s="13" t="str">
        <f t="shared" si="14"/>
        <v>Need Improvement</v>
      </c>
    </row>
    <row r="286" spans="1:9" x14ac:dyDescent="0.35">
      <c r="A286" t="s">
        <v>878</v>
      </c>
      <c r="B286" s="21" t="s">
        <v>18</v>
      </c>
      <c r="C286" s="13" t="s">
        <v>36</v>
      </c>
      <c r="D286" s="20">
        <v>4.7619047620000003</v>
      </c>
      <c r="E286" s="13">
        <v>3.9470000000000001</v>
      </c>
      <c r="F286" s="19">
        <f>VLOOKUP(B286,Q4_avg_gros_incm_acros_3brnchs!$R$7:$S$9,2,FALSE)</f>
        <v>14.87400147058824</v>
      </c>
      <c r="G286" s="22" t="str">
        <f t="shared" si="12"/>
        <v>Need Improvement</v>
      </c>
      <c r="H286" s="18">
        <f t="shared" si="13"/>
        <v>15.379369000000006</v>
      </c>
      <c r="I286" s="13" t="str">
        <f t="shared" si="14"/>
        <v>Need Improvement</v>
      </c>
    </row>
    <row r="287" spans="1:9" x14ac:dyDescent="0.35">
      <c r="A287" t="s">
        <v>880</v>
      </c>
      <c r="B287" s="21" t="s">
        <v>18</v>
      </c>
      <c r="C287" s="13" t="s">
        <v>46</v>
      </c>
      <c r="D287" s="20">
        <v>4.7619047620000003</v>
      </c>
      <c r="E287" s="13">
        <v>1.0660000000000001</v>
      </c>
      <c r="F287" s="19">
        <f>VLOOKUP(B287,Q4_avg_gros_incm_acros_3brnchs!$R$7:$S$9,2,FALSE)</f>
        <v>14.87400147058824</v>
      </c>
      <c r="G287" s="22" t="str">
        <f t="shared" si="12"/>
        <v>Need Improvement</v>
      </c>
      <c r="H287" s="18">
        <f t="shared" si="13"/>
        <v>15.379369000000006</v>
      </c>
      <c r="I287" s="13" t="str">
        <f t="shared" si="14"/>
        <v>Need Improvement</v>
      </c>
    </row>
    <row r="288" spans="1:9" x14ac:dyDescent="0.35">
      <c r="A288" t="s">
        <v>881</v>
      </c>
      <c r="B288" s="21" t="s">
        <v>18</v>
      </c>
      <c r="C288" s="13" t="s">
        <v>28</v>
      </c>
      <c r="D288" s="20">
        <v>4.7619047620000003</v>
      </c>
      <c r="E288" s="13">
        <v>14.067</v>
      </c>
      <c r="F288" s="19">
        <f>VLOOKUP(B288,Q4_avg_gros_incm_acros_3brnchs!$R$7:$S$9,2,FALSE)</f>
        <v>14.87400147058824</v>
      </c>
      <c r="G288" s="22" t="str">
        <f t="shared" si="12"/>
        <v>Need Improvement</v>
      </c>
      <c r="H288" s="18">
        <f t="shared" si="13"/>
        <v>15.379369000000006</v>
      </c>
      <c r="I288" s="13" t="str">
        <f t="shared" si="14"/>
        <v>Need Improvement</v>
      </c>
    </row>
    <row r="289" spans="1:9" x14ac:dyDescent="0.35">
      <c r="A289" t="s">
        <v>882</v>
      </c>
      <c r="B289" s="21" t="s">
        <v>18</v>
      </c>
      <c r="C289" s="13" t="s">
        <v>28</v>
      </c>
      <c r="D289" s="20">
        <v>4.7619047620000003</v>
      </c>
      <c r="E289" s="13">
        <v>3.6629999999999998</v>
      </c>
      <c r="F289" s="19">
        <f>VLOOKUP(B289,Q4_avg_gros_incm_acros_3brnchs!$R$7:$S$9,2,FALSE)</f>
        <v>14.87400147058824</v>
      </c>
      <c r="G289" s="22" t="str">
        <f t="shared" si="12"/>
        <v>Need Improvement</v>
      </c>
      <c r="H289" s="18">
        <f t="shared" si="13"/>
        <v>15.379369000000006</v>
      </c>
      <c r="I289" s="13" t="str">
        <f t="shared" si="14"/>
        <v>Need Improvement</v>
      </c>
    </row>
    <row r="290" spans="1:9" x14ac:dyDescent="0.35">
      <c r="A290" t="s">
        <v>885</v>
      </c>
      <c r="B290" s="21" t="s">
        <v>18</v>
      </c>
      <c r="C290" s="13" t="s">
        <v>46</v>
      </c>
      <c r="D290" s="20">
        <v>4.7619047620000003</v>
      </c>
      <c r="E290" s="13">
        <v>29.73</v>
      </c>
      <c r="F290" s="19">
        <f>VLOOKUP(B290,Q4_avg_gros_incm_acros_3brnchs!$R$7:$S$9,2,FALSE)</f>
        <v>14.87400147058824</v>
      </c>
      <c r="G290" s="22" t="str">
        <f t="shared" si="12"/>
        <v>Goal Achieved</v>
      </c>
      <c r="H290" s="18">
        <f t="shared" si="13"/>
        <v>15.379369000000006</v>
      </c>
      <c r="I290" s="13" t="str">
        <f t="shared" si="14"/>
        <v>Goal Achieved</v>
      </c>
    </row>
    <row r="291" spans="1:9" x14ac:dyDescent="0.35">
      <c r="A291" t="s">
        <v>886</v>
      </c>
      <c r="B291" s="21" t="s">
        <v>18</v>
      </c>
      <c r="C291" s="13" t="s">
        <v>46</v>
      </c>
      <c r="D291" s="20">
        <v>4.7619047620000003</v>
      </c>
      <c r="E291" s="13">
        <v>3.7050000000000001</v>
      </c>
      <c r="F291" s="19">
        <f>VLOOKUP(B291,Q4_avg_gros_incm_acros_3brnchs!$R$7:$S$9,2,FALSE)</f>
        <v>14.87400147058824</v>
      </c>
      <c r="G291" s="22" t="str">
        <f t="shared" si="12"/>
        <v>Need Improvement</v>
      </c>
      <c r="H291" s="18">
        <f t="shared" si="13"/>
        <v>15.379369000000006</v>
      </c>
      <c r="I291" s="13" t="str">
        <f t="shared" si="14"/>
        <v>Need Improvement</v>
      </c>
    </row>
    <row r="292" spans="1:9" x14ac:dyDescent="0.35">
      <c r="A292" t="s">
        <v>887</v>
      </c>
      <c r="B292" s="21" t="s">
        <v>18</v>
      </c>
      <c r="C292" s="13" t="s">
        <v>46</v>
      </c>
      <c r="D292" s="20">
        <v>4.7619047620000003</v>
      </c>
      <c r="E292" s="13">
        <v>9.8480000000000008</v>
      </c>
      <c r="F292" s="19">
        <f>VLOOKUP(B292,Q4_avg_gros_incm_acros_3brnchs!$R$7:$S$9,2,FALSE)</f>
        <v>14.87400147058824</v>
      </c>
      <c r="G292" s="22" t="str">
        <f t="shared" si="12"/>
        <v>Need Improvement</v>
      </c>
      <c r="H292" s="18">
        <f t="shared" si="13"/>
        <v>15.379369000000006</v>
      </c>
      <c r="I292" s="13" t="str">
        <f t="shared" si="14"/>
        <v>Need Improvement</v>
      </c>
    </row>
    <row r="293" spans="1:9" x14ac:dyDescent="0.35">
      <c r="A293" t="s">
        <v>890</v>
      </c>
      <c r="B293" s="21" t="s">
        <v>18</v>
      </c>
      <c r="C293" s="13" t="s">
        <v>22</v>
      </c>
      <c r="D293" s="20">
        <v>4.7619047620000003</v>
      </c>
      <c r="E293" s="13">
        <v>23.987500000000001</v>
      </c>
      <c r="F293" s="19">
        <f>VLOOKUP(B293,Q4_avg_gros_incm_acros_3brnchs!$R$7:$S$9,2,FALSE)</f>
        <v>14.87400147058824</v>
      </c>
      <c r="G293" s="22" t="str">
        <f t="shared" si="12"/>
        <v>Goal Achieved</v>
      </c>
      <c r="H293" s="18">
        <f t="shared" si="13"/>
        <v>15.379369000000006</v>
      </c>
      <c r="I293" s="13" t="str">
        <f t="shared" si="14"/>
        <v>Goal Achieved</v>
      </c>
    </row>
    <row r="294" spans="1:9" x14ac:dyDescent="0.35">
      <c r="A294" t="s">
        <v>893</v>
      </c>
      <c r="B294" s="21" t="s">
        <v>18</v>
      </c>
      <c r="C294" s="13" t="s">
        <v>32</v>
      </c>
      <c r="D294" s="20">
        <v>4.7619047620000003</v>
      </c>
      <c r="E294" s="13">
        <v>5.6619999999999999</v>
      </c>
      <c r="F294" s="19">
        <f>VLOOKUP(B294,Q4_avg_gros_incm_acros_3brnchs!$R$7:$S$9,2,FALSE)</f>
        <v>14.87400147058824</v>
      </c>
      <c r="G294" s="22" t="str">
        <f t="shared" si="12"/>
        <v>Need Improvement</v>
      </c>
      <c r="H294" s="18">
        <f t="shared" si="13"/>
        <v>15.379369000000006</v>
      </c>
      <c r="I294" s="13" t="str">
        <f t="shared" si="14"/>
        <v>Need Improvement</v>
      </c>
    </row>
    <row r="295" spans="1:9" x14ac:dyDescent="0.35">
      <c r="A295" t="s">
        <v>895</v>
      </c>
      <c r="B295" s="21" t="s">
        <v>18</v>
      </c>
      <c r="C295" s="13" t="s">
        <v>44</v>
      </c>
      <c r="D295" s="20">
        <v>4.7619047620000003</v>
      </c>
      <c r="E295" s="13">
        <v>21.433499999999999</v>
      </c>
      <c r="F295" s="19">
        <f>VLOOKUP(B295,Q4_avg_gros_incm_acros_3brnchs!$R$7:$S$9,2,FALSE)</f>
        <v>14.87400147058824</v>
      </c>
      <c r="G295" s="22" t="str">
        <f t="shared" si="12"/>
        <v>Goal Achieved</v>
      </c>
      <c r="H295" s="18">
        <f t="shared" si="13"/>
        <v>15.379369000000006</v>
      </c>
      <c r="I295" s="13" t="str">
        <f t="shared" si="14"/>
        <v>Goal Achieved</v>
      </c>
    </row>
    <row r="296" spans="1:9" x14ac:dyDescent="0.35">
      <c r="A296" t="s">
        <v>897</v>
      </c>
      <c r="B296" s="21" t="s">
        <v>18</v>
      </c>
      <c r="C296" s="13" t="s">
        <v>36</v>
      </c>
      <c r="D296" s="20">
        <v>4.7619047620000003</v>
      </c>
      <c r="E296" s="13">
        <v>1.276</v>
      </c>
      <c r="F296" s="19">
        <f>VLOOKUP(B296,Q4_avg_gros_incm_acros_3brnchs!$R$7:$S$9,2,FALSE)</f>
        <v>14.87400147058824</v>
      </c>
      <c r="G296" s="22" t="str">
        <f t="shared" si="12"/>
        <v>Need Improvement</v>
      </c>
      <c r="H296" s="18">
        <f t="shared" si="13"/>
        <v>15.379369000000006</v>
      </c>
      <c r="I296" s="13" t="str">
        <f t="shared" si="14"/>
        <v>Need Improvement</v>
      </c>
    </row>
    <row r="297" spans="1:9" x14ac:dyDescent="0.35">
      <c r="A297" t="s">
        <v>900</v>
      </c>
      <c r="B297" s="21" t="s">
        <v>18</v>
      </c>
      <c r="C297" s="13" t="s">
        <v>28</v>
      </c>
      <c r="D297" s="20">
        <v>4.7619047620000003</v>
      </c>
      <c r="E297" s="13">
        <v>11.938499999999999</v>
      </c>
      <c r="F297" s="19">
        <f>VLOOKUP(B297,Q4_avg_gros_incm_acros_3brnchs!$R$7:$S$9,2,FALSE)</f>
        <v>14.87400147058824</v>
      </c>
      <c r="G297" s="22" t="str">
        <f t="shared" si="12"/>
        <v>Need Improvement</v>
      </c>
      <c r="H297" s="18">
        <f t="shared" si="13"/>
        <v>15.379369000000006</v>
      </c>
      <c r="I297" s="13" t="str">
        <f t="shared" si="14"/>
        <v>Need Improvement</v>
      </c>
    </row>
    <row r="298" spans="1:9" x14ac:dyDescent="0.35">
      <c r="A298" t="s">
        <v>905</v>
      </c>
      <c r="B298" s="21" t="s">
        <v>18</v>
      </c>
      <c r="C298" s="13" t="s">
        <v>36</v>
      </c>
      <c r="D298" s="20">
        <v>4.7619047620000003</v>
      </c>
      <c r="E298" s="13">
        <v>12.917999999999999</v>
      </c>
      <c r="F298" s="19">
        <f>VLOOKUP(B298,Q4_avg_gros_incm_acros_3brnchs!$R$7:$S$9,2,FALSE)</f>
        <v>14.87400147058824</v>
      </c>
      <c r="G298" s="22" t="str">
        <f t="shared" si="12"/>
        <v>Need Improvement</v>
      </c>
      <c r="H298" s="18">
        <f t="shared" si="13"/>
        <v>15.379369000000006</v>
      </c>
      <c r="I298" s="13" t="str">
        <f t="shared" si="14"/>
        <v>Need Improvement</v>
      </c>
    </row>
    <row r="299" spans="1:9" x14ac:dyDescent="0.35">
      <c r="A299" t="s">
        <v>906</v>
      </c>
      <c r="B299" s="21" t="s">
        <v>18</v>
      </c>
      <c r="C299" s="13" t="s">
        <v>44</v>
      </c>
      <c r="D299" s="20">
        <v>4.7619047620000003</v>
      </c>
      <c r="E299" s="13">
        <v>8.6869999999999994</v>
      </c>
      <c r="F299" s="19">
        <f>VLOOKUP(B299,Q4_avg_gros_incm_acros_3brnchs!$R$7:$S$9,2,FALSE)</f>
        <v>14.87400147058824</v>
      </c>
      <c r="G299" s="22" t="str">
        <f t="shared" si="12"/>
        <v>Need Improvement</v>
      </c>
      <c r="H299" s="18">
        <f t="shared" si="13"/>
        <v>15.379369000000006</v>
      </c>
      <c r="I299" s="13" t="str">
        <f t="shared" si="14"/>
        <v>Need Improvement</v>
      </c>
    </row>
    <row r="300" spans="1:9" x14ac:dyDescent="0.35">
      <c r="A300" t="s">
        <v>909</v>
      </c>
      <c r="B300" s="21" t="s">
        <v>18</v>
      </c>
      <c r="C300" s="13" t="s">
        <v>36</v>
      </c>
      <c r="D300" s="20">
        <v>4.7619047620000003</v>
      </c>
      <c r="E300" s="13">
        <v>26.718</v>
      </c>
      <c r="F300" s="19">
        <f>VLOOKUP(B300,Q4_avg_gros_incm_acros_3brnchs!$R$7:$S$9,2,FALSE)</f>
        <v>14.87400147058824</v>
      </c>
      <c r="G300" s="22" t="str">
        <f t="shared" si="12"/>
        <v>Goal Achieved</v>
      </c>
      <c r="H300" s="18">
        <f t="shared" si="13"/>
        <v>15.379369000000006</v>
      </c>
      <c r="I300" s="13" t="str">
        <f t="shared" si="14"/>
        <v>Goal Achieved</v>
      </c>
    </row>
    <row r="301" spans="1:9" x14ac:dyDescent="0.35">
      <c r="A301" t="s">
        <v>910</v>
      </c>
      <c r="B301" s="21" t="s">
        <v>18</v>
      </c>
      <c r="C301" s="13" t="s">
        <v>32</v>
      </c>
      <c r="D301" s="20">
        <v>4.7619047620000003</v>
      </c>
      <c r="E301" s="13">
        <v>4.6580000000000004</v>
      </c>
      <c r="F301" s="19">
        <f>VLOOKUP(B301,Q4_avg_gros_incm_acros_3brnchs!$R$7:$S$9,2,FALSE)</f>
        <v>14.87400147058824</v>
      </c>
      <c r="G301" s="22" t="str">
        <f t="shared" si="12"/>
        <v>Need Improvement</v>
      </c>
      <c r="H301" s="18">
        <f t="shared" si="13"/>
        <v>15.379369000000006</v>
      </c>
      <c r="I301" s="13" t="str">
        <f t="shared" si="14"/>
        <v>Need Improvement</v>
      </c>
    </row>
    <row r="302" spans="1:9" x14ac:dyDescent="0.35">
      <c r="A302" t="s">
        <v>914</v>
      </c>
      <c r="B302" s="21" t="s">
        <v>18</v>
      </c>
      <c r="C302" s="13" t="s">
        <v>28</v>
      </c>
      <c r="D302" s="20">
        <v>4.7619047620000003</v>
      </c>
      <c r="E302" s="13">
        <v>36.008000000000003</v>
      </c>
      <c r="F302" s="19">
        <f>VLOOKUP(B302,Q4_avg_gros_incm_acros_3brnchs!$R$7:$S$9,2,FALSE)</f>
        <v>14.87400147058824</v>
      </c>
      <c r="G302" s="22" t="str">
        <f t="shared" si="12"/>
        <v>Goal Achieved</v>
      </c>
      <c r="H302" s="18">
        <f t="shared" si="13"/>
        <v>15.379369000000006</v>
      </c>
      <c r="I302" s="13" t="str">
        <f t="shared" si="14"/>
        <v>Goal Achieved</v>
      </c>
    </row>
    <row r="303" spans="1:9" x14ac:dyDescent="0.35">
      <c r="A303" t="s">
        <v>919</v>
      </c>
      <c r="B303" s="21" t="s">
        <v>18</v>
      </c>
      <c r="C303" s="13" t="s">
        <v>32</v>
      </c>
      <c r="D303" s="20">
        <v>4.7619047620000003</v>
      </c>
      <c r="E303" s="13">
        <v>10.326000000000001</v>
      </c>
      <c r="F303" s="19">
        <f>VLOOKUP(B303,Q4_avg_gros_incm_acros_3brnchs!$R$7:$S$9,2,FALSE)</f>
        <v>14.87400147058824</v>
      </c>
      <c r="G303" s="22" t="str">
        <f t="shared" si="12"/>
        <v>Need Improvement</v>
      </c>
      <c r="H303" s="18">
        <f t="shared" si="13"/>
        <v>15.379369000000006</v>
      </c>
      <c r="I303" s="13" t="str">
        <f t="shared" si="14"/>
        <v>Need Improvement</v>
      </c>
    </row>
    <row r="304" spans="1:9" x14ac:dyDescent="0.35">
      <c r="A304" t="s">
        <v>920</v>
      </c>
      <c r="B304" s="21" t="s">
        <v>18</v>
      </c>
      <c r="C304" s="13" t="s">
        <v>44</v>
      </c>
      <c r="D304" s="20">
        <v>4.7619047620000003</v>
      </c>
      <c r="E304" s="13">
        <v>8.3339999999999996</v>
      </c>
      <c r="F304" s="19">
        <f>VLOOKUP(B304,Q4_avg_gros_incm_acros_3brnchs!$R$7:$S$9,2,FALSE)</f>
        <v>14.87400147058824</v>
      </c>
      <c r="G304" s="22" t="str">
        <f t="shared" si="12"/>
        <v>Need Improvement</v>
      </c>
      <c r="H304" s="18">
        <f t="shared" si="13"/>
        <v>15.379369000000006</v>
      </c>
      <c r="I304" s="13" t="str">
        <f t="shared" si="14"/>
        <v>Need Improvement</v>
      </c>
    </row>
    <row r="305" spans="1:9" x14ac:dyDescent="0.35">
      <c r="A305" t="s">
        <v>921</v>
      </c>
      <c r="B305" s="21" t="s">
        <v>18</v>
      </c>
      <c r="C305" s="13" t="s">
        <v>36</v>
      </c>
      <c r="D305" s="20">
        <v>4.7619047620000003</v>
      </c>
      <c r="E305" s="13">
        <v>15.952999999999999</v>
      </c>
      <c r="F305" s="19">
        <f>VLOOKUP(B305,Q4_avg_gros_incm_acros_3brnchs!$R$7:$S$9,2,FALSE)</f>
        <v>14.87400147058824</v>
      </c>
      <c r="G305" s="22" t="str">
        <f t="shared" si="12"/>
        <v>Goal Achieved</v>
      </c>
      <c r="H305" s="18">
        <f t="shared" si="13"/>
        <v>15.379369000000006</v>
      </c>
      <c r="I305" s="13" t="str">
        <f t="shared" si="14"/>
        <v>Goal Achieved</v>
      </c>
    </row>
    <row r="306" spans="1:9" x14ac:dyDescent="0.35">
      <c r="A306" t="s">
        <v>922</v>
      </c>
      <c r="B306" s="21" t="s">
        <v>18</v>
      </c>
      <c r="C306" s="13" t="s">
        <v>44</v>
      </c>
      <c r="D306" s="20">
        <v>4.7619047620000003</v>
      </c>
      <c r="E306" s="13">
        <v>4.3949999999999996</v>
      </c>
      <c r="F306" s="19">
        <f>VLOOKUP(B306,Q4_avg_gros_incm_acros_3brnchs!$R$7:$S$9,2,FALSE)</f>
        <v>14.87400147058824</v>
      </c>
      <c r="G306" s="22" t="str">
        <f t="shared" si="12"/>
        <v>Need Improvement</v>
      </c>
      <c r="H306" s="18">
        <f t="shared" si="13"/>
        <v>15.379369000000006</v>
      </c>
      <c r="I306" s="13" t="str">
        <f t="shared" si="14"/>
        <v>Need Improvement</v>
      </c>
    </row>
    <row r="307" spans="1:9" x14ac:dyDescent="0.35">
      <c r="A307" t="s">
        <v>923</v>
      </c>
      <c r="B307" s="21" t="s">
        <v>18</v>
      </c>
      <c r="C307" s="13" t="s">
        <v>28</v>
      </c>
      <c r="D307" s="20">
        <v>4.7619047620000003</v>
      </c>
      <c r="E307" s="13">
        <v>36.734999999999999</v>
      </c>
      <c r="F307" s="19">
        <f>VLOOKUP(B307,Q4_avg_gros_incm_acros_3brnchs!$R$7:$S$9,2,FALSE)</f>
        <v>14.87400147058824</v>
      </c>
      <c r="G307" s="22" t="str">
        <f t="shared" si="12"/>
        <v>Goal Achieved</v>
      </c>
      <c r="H307" s="18">
        <f t="shared" si="13"/>
        <v>15.379369000000006</v>
      </c>
      <c r="I307" s="13" t="str">
        <f t="shared" si="14"/>
        <v>Goal Achieved</v>
      </c>
    </row>
    <row r="308" spans="1:9" x14ac:dyDescent="0.35">
      <c r="A308" t="s">
        <v>925</v>
      </c>
      <c r="B308" s="21" t="s">
        <v>18</v>
      </c>
      <c r="C308" s="13" t="s">
        <v>36</v>
      </c>
      <c r="D308" s="20">
        <v>4.7619047620000003</v>
      </c>
      <c r="E308" s="13">
        <v>38.46</v>
      </c>
      <c r="F308" s="19">
        <f>VLOOKUP(B308,Q4_avg_gros_incm_acros_3brnchs!$R$7:$S$9,2,FALSE)</f>
        <v>14.87400147058824</v>
      </c>
      <c r="G308" s="22" t="str">
        <f t="shared" si="12"/>
        <v>Goal Achieved</v>
      </c>
      <c r="H308" s="18">
        <f t="shared" si="13"/>
        <v>15.379369000000006</v>
      </c>
      <c r="I308" s="13" t="str">
        <f t="shared" si="14"/>
        <v>Goal Achieved</v>
      </c>
    </row>
    <row r="309" spans="1:9" x14ac:dyDescent="0.35">
      <c r="A309" t="s">
        <v>935</v>
      </c>
      <c r="B309" s="21" t="s">
        <v>18</v>
      </c>
      <c r="C309" s="13" t="s">
        <v>44</v>
      </c>
      <c r="D309" s="20">
        <v>4.7619047620000003</v>
      </c>
      <c r="E309" s="13">
        <v>15.768000000000001</v>
      </c>
      <c r="F309" s="19">
        <f>VLOOKUP(B309,Q4_avg_gros_incm_acros_3brnchs!$R$7:$S$9,2,FALSE)</f>
        <v>14.87400147058824</v>
      </c>
      <c r="G309" s="22" t="str">
        <f t="shared" si="12"/>
        <v>Goal Achieved</v>
      </c>
      <c r="H309" s="18">
        <f t="shared" si="13"/>
        <v>15.379369000000006</v>
      </c>
      <c r="I309" s="13" t="str">
        <f t="shared" si="14"/>
        <v>Goal Achieved</v>
      </c>
    </row>
    <row r="310" spans="1:9" x14ac:dyDescent="0.35">
      <c r="A310" t="s">
        <v>938</v>
      </c>
      <c r="B310" s="21" t="s">
        <v>18</v>
      </c>
      <c r="C310" s="13" t="s">
        <v>22</v>
      </c>
      <c r="D310" s="20">
        <v>4.7619047620000003</v>
      </c>
      <c r="E310" s="13">
        <v>6.9325000000000001</v>
      </c>
      <c r="F310" s="19">
        <f>VLOOKUP(B310,Q4_avg_gros_incm_acros_3brnchs!$R$7:$S$9,2,FALSE)</f>
        <v>14.87400147058824</v>
      </c>
      <c r="G310" s="22" t="str">
        <f t="shared" si="12"/>
        <v>Need Improvement</v>
      </c>
      <c r="H310" s="18">
        <f t="shared" si="13"/>
        <v>15.379369000000006</v>
      </c>
      <c r="I310" s="13" t="str">
        <f t="shared" si="14"/>
        <v>Need Improvement</v>
      </c>
    </row>
    <row r="311" spans="1:9" x14ac:dyDescent="0.35">
      <c r="A311" t="s">
        <v>939</v>
      </c>
      <c r="B311" s="21" t="s">
        <v>18</v>
      </c>
      <c r="C311" s="13" t="s">
        <v>44</v>
      </c>
      <c r="D311" s="20">
        <v>4.7619047620000003</v>
      </c>
      <c r="E311" s="13">
        <v>4.0354999999999999</v>
      </c>
      <c r="F311" s="19">
        <f>VLOOKUP(B311,Q4_avg_gros_incm_acros_3brnchs!$R$7:$S$9,2,FALSE)</f>
        <v>14.87400147058824</v>
      </c>
      <c r="G311" s="22" t="str">
        <f t="shared" si="12"/>
        <v>Need Improvement</v>
      </c>
      <c r="H311" s="18">
        <f t="shared" si="13"/>
        <v>15.379369000000006</v>
      </c>
      <c r="I311" s="13" t="str">
        <f t="shared" si="14"/>
        <v>Need Improvement</v>
      </c>
    </row>
    <row r="312" spans="1:9" x14ac:dyDescent="0.35">
      <c r="A312" t="s">
        <v>944</v>
      </c>
      <c r="B312" s="21" t="s">
        <v>18</v>
      </c>
      <c r="C312" s="13" t="s">
        <v>44</v>
      </c>
      <c r="D312" s="20">
        <v>4.7619047620000003</v>
      </c>
      <c r="E312" s="13">
        <v>7.9539999999999997</v>
      </c>
      <c r="F312" s="19">
        <f>VLOOKUP(B312,Q4_avg_gros_incm_acros_3brnchs!$R$7:$S$9,2,FALSE)</f>
        <v>14.87400147058824</v>
      </c>
      <c r="G312" s="22" t="str">
        <f t="shared" si="12"/>
        <v>Need Improvement</v>
      </c>
      <c r="H312" s="18">
        <f t="shared" si="13"/>
        <v>15.379369000000006</v>
      </c>
      <c r="I312" s="13" t="str">
        <f t="shared" si="14"/>
        <v>Need Improvement</v>
      </c>
    </row>
    <row r="313" spans="1:9" x14ac:dyDescent="0.35">
      <c r="A313" t="s">
        <v>948</v>
      </c>
      <c r="B313" s="21" t="s">
        <v>18</v>
      </c>
      <c r="C313" s="13" t="s">
        <v>32</v>
      </c>
      <c r="D313" s="20">
        <v>4.7619047620000003</v>
      </c>
      <c r="E313" s="13">
        <v>37.247999999999998</v>
      </c>
      <c r="F313" s="19">
        <f>VLOOKUP(B313,Q4_avg_gros_incm_acros_3brnchs!$R$7:$S$9,2,FALSE)</f>
        <v>14.87400147058824</v>
      </c>
      <c r="G313" s="22" t="str">
        <f t="shared" si="12"/>
        <v>Goal Achieved</v>
      </c>
      <c r="H313" s="18">
        <f t="shared" si="13"/>
        <v>15.379369000000006</v>
      </c>
      <c r="I313" s="13" t="str">
        <f t="shared" si="14"/>
        <v>Goal Achieved</v>
      </c>
    </row>
    <row r="314" spans="1:9" x14ac:dyDescent="0.35">
      <c r="A314" t="s">
        <v>949</v>
      </c>
      <c r="B314" s="21" t="s">
        <v>18</v>
      </c>
      <c r="C314" s="13" t="s">
        <v>46</v>
      </c>
      <c r="D314" s="20">
        <v>4.7619047620000003</v>
      </c>
      <c r="E314" s="13">
        <v>20.536000000000001</v>
      </c>
      <c r="F314" s="19">
        <f>VLOOKUP(B314,Q4_avg_gros_incm_acros_3brnchs!$R$7:$S$9,2,FALSE)</f>
        <v>14.87400147058824</v>
      </c>
      <c r="G314" s="22" t="str">
        <f t="shared" si="12"/>
        <v>Goal Achieved</v>
      </c>
      <c r="H314" s="18">
        <f t="shared" si="13"/>
        <v>15.379369000000006</v>
      </c>
      <c r="I314" s="13" t="str">
        <f t="shared" si="14"/>
        <v>Goal Achieved</v>
      </c>
    </row>
    <row r="315" spans="1:9" x14ac:dyDescent="0.35">
      <c r="A315" t="s">
        <v>950</v>
      </c>
      <c r="B315" s="21" t="s">
        <v>18</v>
      </c>
      <c r="C315" s="13" t="s">
        <v>44</v>
      </c>
      <c r="D315" s="20">
        <v>4.7619047620000003</v>
      </c>
      <c r="E315" s="13">
        <v>14.94</v>
      </c>
      <c r="F315" s="19">
        <f>VLOOKUP(B315,Q4_avg_gros_incm_acros_3brnchs!$R$7:$S$9,2,FALSE)</f>
        <v>14.87400147058824</v>
      </c>
      <c r="G315" s="22" t="str">
        <f t="shared" si="12"/>
        <v>Goal Achieved</v>
      </c>
      <c r="H315" s="18">
        <f t="shared" si="13"/>
        <v>15.379369000000006</v>
      </c>
      <c r="I315" s="13" t="str">
        <f t="shared" si="14"/>
        <v>Need Improvement</v>
      </c>
    </row>
    <row r="316" spans="1:9" x14ac:dyDescent="0.35">
      <c r="A316" t="s">
        <v>953</v>
      </c>
      <c r="B316" s="21" t="s">
        <v>18</v>
      </c>
      <c r="C316" s="13" t="s">
        <v>46</v>
      </c>
      <c r="D316" s="20">
        <v>4.7619047620000003</v>
      </c>
      <c r="E316" s="13">
        <v>18.934000000000001</v>
      </c>
      <c r="F316" s="19">
        <f>VLOOKUP(B316,Q4_avg_gros_incm_acros_3brnchs!$R$7:$S$9,2,FALSE)</f>
        <v>14.87400147058824</v>
      </c>
      <c r="G316" s="22" t="str">
        <f t="shared" si="12"/>
        <v>Goal Achieved</v>
      </c>
      <c r="H316" s="18">
        <f t="shared" si="13"/>
        <v>15.379369000000006</v>
      </c>
      <c r="I316" s="13" t="str">
        <f t="shared" si="14"/>
        <v>Goal Achieved</v>
      </c>
    </row>
    <row r="317" spans="1:9" x14ac:dyDescent="0.35">
      <c r="A317" t="s">
        <v>963</v>
      </c>
      <c r="B317" s="21" t="s">
        <v>18</v>
      </c>
      <c r="C317" s="13" t="s">
        <v>22</v>
      </c>
      <c r="D317" s="20">
        <v>4.7619047620000003</v>
      </c>
      <c r="E317" s="13">
        <v>17.829000000000001</v>
      </c>
      <c r="F317" s="19">
        <f>VLOOKUP(B317,Q4_avg_gros_incm_acros_3brnchs!$R$7:$S$9,2,FALSE)</f>
        <v>14.87400147058824</v>
      </c>
      <c r="G317" s="22" t="str">
        <f t="shared" si="12"/>
        <v>Goal Achieved</v>
      </c>
      <c r="H317" s="18">
        <f t="shared" si="13"/>
        <v>15.379369000000006</v>
      </c>
      <c r="I317" s="13" t="str">
        <f t="shared" si="14"/>
        <v>Goal Achieved</v>
      </c>
    </row>
    <row r="318" spans="1:9" x14ac:dyDescent="0.35">
      <c r="A318" t="s">
        <v>968</v>
      </c>
      <c r="B318" s="21" t="s">
        <v>18</v>
      </c>
      <c r="C318" s="13" t="s">
        <v>44</v>
      </c>
      <c r="D318" s="20">
        <v>4.7619047620000003</v>
      </c>
      <c r="E318" s="13">
        <v>37.22</v>
      </c>
      <c r="F318" s="19">
        <f>VLOOKUP(B318,Q4_avg_gros_incm_acros_3brnchs!$R$7:$S$9,2,FALSE)</f>
        <v>14.87400147058824</v>
      </c>
      <c r="G318" s="22" t="str">
        <f t="shared" si="12"/>
        <v>Goal Achieved</v>
      </c>
      <c r="H318" s="18">
        <f t="shared" si="13"/>
        <v>15.379369000000006</v>
      </c>
      <c r="I318" s="13" t="str">
        <f t="shared" si="14"/>
        <v>Goal Achieved</v>
      </c>
    </row>
    <row r="319" spans="1:9" x14ac:dyDescent="0.35">
      <c r="A319" t="s">
        <v>973</v>
      </c>
      <c r="B319" s="21" t="s">
        <v>18</v>
      </c>
      <c r="C319" s="13" t="s">
        <v>36</v>
      </c>
      <c r="D319" s="20">
        <v>4.7619047620000003</v>
      </c>
      <c r="E319" s="13">
        <v>22.37</v>
      </c>
      <c r="F319" s="19">
        <f>VLOOKUP(B319,Q4_avg_gros_incm_acros_3brnchs!$R$7:$S$9,2,FALSE)</f>
        <v>14.87400147058824</v>
      </c>
      <c r="G319" s="22" t="str">
        <f t="shared" si="12"/>
        <v>Goal Achieved</v>
      </c>
      <c r="H319" s="18">
        <f t="shared" si="13"/>
        <v>15.379369000000006</v>
      </c>
      <c r="I319" s="13" t="str">
        <f t="shared" si="14"/>
        <v>Goal Achieved</v>
      </c>
    </row>
    <row r="320" spans="1:9" x14ac:dyDescent="0.35">
      <c r="A320" t="s">
        <v>974</v>
      </c>
      <c r="B320" s="21" t="s">
        <v>18</v>
      </c>
      <c r="C320" s="13" t="s">
        <v>22</v>
      </c>
      <c r="D320" s="20">
        <v>4.7619047620000003</v>
      </c>
      <c r="E320" s="13">
        <v>13.813499999999999</v>
      </c>
      <c r="F320" s="19">
        <f>VLOOKUP(B320,Q4_avg_gros_incm_acros_3brnchs!$R$7:$S$9,2,FALSE)</f>
        <v>14.87400147058824</v>
      </c>
      <c r="G320" s="22" t="str">
        <f t="shared" si="12"/>
        <v>Need Improvement</v>
      </c>
      <c r="H320" s="18">
        <f t="shared" si="13"/>
        <v>15.379369000000006</v>
      </c>
      <c r="I320" s="13" t="str">
        <f t="shared" si="14"/>
        <v>Need Improvement</v>
      </c>
    </row>
    <row r="321" spans="1:9" x14ac:dyDescent="0.35">
      <c r="A321" t="s">
        <v>976</v>
      </c>
      <c r="B321" s="21" t="s">
        <v>18</v>
      </c>
      <c r="C321" s="13" t="s">
        <v>44</v>
      </c>
      <c r="D321" s="20">
        <v>4.7619047620000003</v>
      </c>
      <c r="E321" s="13">
        <v>13.304</v>
      </c>
      <c r="F321" s="19">
        <f>VLOOKUP(B321,Q4_avg_gros_incm_acros_3brnchs!$R$7:$S$9,2,FALSE)</f>
        <v>14.87400147058824</v>
      </c>
      <c r="G321" s="22" t="str">
        <f t="shared" si="12"/>
        <v>Need Improvement</v>
      </c>
      <c r="H321" s="18">
        <f t="shared" si="13"/>
        <v>15.379369000000006</v>
      </c>
      <c r="I321" s="13" t="str">
        <f t="shared" si="14"/>
        <v>Need Improvement</v>
      </c>
    </row>
    <row r="322" spans="1:9" x14ac:dyDescent="0.35">
      <c r="A322" t="s">
        <v>978</v>
      </c>
      <c r="B322" s="21" t="s">
        <v>18</v>
      </c>
      <c r="C322" s="13" t="s">
        <v>32</v>
      </c>
      <c r="D322" s="20">
        <v>4.7619047620000003</v>
      </c>
      <c r="E322" s="13">
        <v>22.84</v>
      </c>
      <c r="F322" s="19">
        <f>VLOOKUP(B322,Q4_avg_gros_incm_acros_3brnchs!$R$7:$S$9,2,FALSE)</f>
        <v>14.87400147058824</v>
      </c>
      <c r="G322" s="22" t="str">
        <f t="shared" ref="G322:G385" si="15">IF(E322&gt;F322,"Goal Achieved","Need Improvement")</f>
        <v>Goal Achieved</v>
      </c>
      <c r="H322" s="18">
        <f t="shared" si="13"/>
        <v>15.379369000000006</v>
      </c>
      <c r="I322" s="13" t="str">
        <f t="shared" si="14"/>
        <v>Goal Achieved</v>
      </c>
    </row>
    <row r="323" spans="1:9" x14ac:dyDescent="0.35">
      <c r="A323" t="s">
        <v>979</v>
      </c>
      <c r="B323" s="21" t="s">
        <v>18</v>
      </c>
      <c r="C323" s="13" t="s">
        <v>22</v>
      </c>
      <c r="D323" s="20">
        <v>4.7619047620000003</v>
      </c>
      <c r="E323" s="13">
        <v>12.6975</v>
      </c>
      <c r="F323" s="19">
        <f>VLOOKUP(B323,Q4_avg_gros_incm_acros_3brnchs!$R$7:$S$9,2,FALSE)</f>
        <v>14.87400147058824</v>
      </c>
      <c r="G323" s="22" t="str">
        <f t="shared" si="15"/>
        <v>Need Improvement</v>
      </c>
      <c r="H323" s="18">
        <f t="shared" ref="H323:H386" si="16">AVERAGE($E$2:$E$1001)</f>
        <v>15.379369000000006</v>
      </c>
      <c r="I323" s="13" t="str">
        <f t="shared" ref="I323:I386" si="17">IF(E323&gt;H323,"Goal Achieved","Need Improvement")</f>
        <v>Need Improvement</v>
      </c>
    </row>
    <row r="324" spans="1:9" x14ac:dyDescent="0.35">
      <c r="A324" t="s">
        <v>980</v>
      </c>
      <c r="B324" s="21" t="s">
        <v>18</v>
      </c>
      <c r="C324" s="13" t="s">
        <v>22</v>
      </c>
      <c r="D324" s="20">
        <v>4.7619047620000003</v>
      </c>
      <c r="E324" s="13">
        <v>3.528</v>
      </c>
      <c r="F324" s="19">
        <f>VLOOKUP(B324,Q4_avg_gros_incm_acros_3brnchs!$R$7:$S$9,2,FALSE)</f>
        <v>14.87400147058824</v>
      </c>
      <c r="G324" s="22" t="str">
        <f t="shared" si="15"/>
        <v>Need Improvement</v>
      </c>
      <c r="H324" s="18">
        <f t="shared" si="16"/>
        <v>15.379369000000006</v>
      </c>
      <c r="I324" s="13" t="str">
        <f t="shared" si="17"/>
        <v>Need Improvement</v>
      </c>
    </row>
    <row r="325" spans="1:9" x14ac:dyDescent="0.35">
      <c r="A325" t="s">
        <v>981</v>
      </c>
      <c r="B325" s="21" t="s">
        <v>18</v>
      </c>
      <c r="C325" s="13" t="s">
        <v>28</v>
      </c>
      <c r="D325" s="20">
        <v>4.7619047620000003</v>
      </c>
      <c r="E325" s="13">
        <v>32.857999999999997</v>
      </c>
      <c r="F325" s="19">
        <f>VLOOKUP(B325,Q4_avg_gros_incm_acros_3brnchs!$R$7:$S$9,2,FALSE)</f>
        <v>14.87400147058824</v>
      </c>
      <c r="G325" s="22" t="str">
        <f t="shared" si="15"/>
        <v>Goal Achieved</v>
      </c>
      <c r="H325" s="18">
        <f t="shared" si="16"/>
        <v>15.379369000000006</v>
      </c>
      <c r="I325" s="13" t="str">
        <f t="shared" si="17"/>
        <v>Goal Achieved</v>
      </c>
    </row>
    <row r="326" spans="1:9" x14ac:dyDescent="0.35">
      <c r="A326" t="s">
        <v>991</v>
      </c>
      <c r="B326" s="21" t="s">
        <v>18</v>
      </c>
      <c r="C326" s="13" t="s">
        <v>46</v>
      </c>
      <c r="D326" s="20">
        <v>4.7619047620000003</v>
      </c>
      <c r="E326" s="13">
        <v>14.8995</v>
      </c>
      <c r="F326" s="19">
        <f>VLOOKUP(B326,Q4_avg_gros_incm_acros_3brnchs!$R$7:$S$9,2,FALSE)</f>
        <v>14.87400147058824</v>
      </c>
      <c r="G326" s="22" t="str">
        <f t="shared" si="15"/>
        <v>Goal Achieved</v>
      </c>
      <c r="H326" s="18">
        <f t="shared" si="16"/>
        <v>15.379369000000006</v>
      </c>
      <c r="I326" s="13" t="str">
        <f t="shared" si="17"/>
        <v>Need Improvement</v>
      </c>
    </row>
    <row r="327" spans="1:9" x14ac:dyDescent="0.35">
      <c r="A327" t="s">
        <v>995</v>
      </c>
      <c r="B327" s="21" t="s">
        <v>18</v>
      </c>
      <c r="C327" s="13" t="s">
        <v>44</v>
      </c>
      <c r="D327" s="20">
        <v>4.7619047620000003</v>
      </c>
      <c r="E327" s="13">
        <v>44.396999999999998</v>
      </c>
      <c r="F327" s="19">
        <f>VLOOKUP(B327,Q4_avg_gros_incm_acros_3brnchs!$R$7:$S$9,2,FALSE)</f>
        <v>14.87400147058824</v>
      </c>
      <c r="G327" s="22" t="str">
        <f t="shared" si="15"/>
        <v>Goal Achieved</v>
      </c>
      <c r="H327" s="18">
        <f t="shared" si="16"/>
        <v>15.379369000000006</v>
      </c>
      <c r="I327" s="13" t="str">
        <f t="shared" si="17"/>
        <v>Goal Achieved</v>
      </c>
    </row>
    <row r="328" spans="1:9" x14ac:dyDescent="0.35">
      <c r="A328" t="s">
        <v>997</v>
      </c>
      <c r="B328" s="21" t="s">
        <v>18</v>
      </c>
      <c r="C328" s="13" t="s">
        <v>28</v>
      </c>
      <c r="D328" s="20">
        <v>4.7619047620000003</v>
      </c>
      <c r="E328" s="13">
        <v>2.089</v>
      </c>
      <c r="F328" s="19">
        <f>VLOOKUP(B328,Q4_avg_gros_incm_acros_3brnchs!$R$7:$S$9,2,FALSE)</f>
        <v>14.87400147058824</v>
      </c>
      <c r="G328" s="22" t="str">
        <f t="shared" si="15"/>
        <v>Need Improvement</v>
      </c>
      <c r="H328" s="18">
        <f t="shared" si="16"/>
        <v>15.379369000000006</v>
      </c>
      <c r="I328" s="13" t="str">
        <f t="shared" si="17"/>
        <v>Need Improvement</v>
      </c>
    </row>
    <row r="329" spans="1:9" x14ac:dyDescent="0.35">
      <c r="A329" t="s">
        <v>998</v>
      </c>
      <c r="B329" s="21" t="s">
        <v>18</v>
      </c>
      <c r="C329" s="13" t="s">
        <v>46</v>
      </c>
      <c r="D329" s="20">
        <v>4.7619047620000003</v>
      </c>
      <c r="E329" s="13">
        <v>0.77500000000000002</v>
      </c>
      <c r="F329" s="19">
        <f>VLOOKUP(B329,Q4_avg_gros_incm_acros_3brnchs!$R$7:$S$9,2,FALSE)</f>
        <v>14.87400147058824</v>
      </c>
      <c r="G329" s="22" t="str">
        <f t="shared" si="15"/>
        <v>Need Improvement</v>
      </c>
      <c r="H329" s="18">
        <f t="shared" si="16"/>
        <v>15.379369000000006</v>
      </c>
      <c r="I329" s="13" t="str">
        <f t="shared" si="17"/>
        <v>Need Improvement</v>
      </c>
    </row>
    <row r="330" spans="1:9" x14ac:dyDescent="0.35">
      <c r="A330" t="s">
        <v>1002</v>
      </c>
      <c r="B330" s="21" t="s">
        <v>18</v>
      </c>
      <c r="C330" s="13" t="s">
        <v>32</v>
      </c>
      <c r="D330" s="20">
        <v>4.7619047620000003</v>
      </c>
      <c r="E330" s="13">
        <v>14.984999999999999</v>
      </c>
      <c r="F330" s="19">
        <f>VLOOKUP(B330,Q4_avg_gros_incm_acros_3brnchs!$R$7:$S$9,2,FALSE)</f>
        <v>14.87400147058824</v>
      </c>
      <c r="G330" s="22" t="str">
        <f t="shared" si="15"/>
        <v>Goal Achieved</v>
      </c>
      <c r="H330" s="18">
        <f t="shared" si="16"/>
        <v>15.379369000000006</v>
      </c>
      <c r="I330" s="13" t="str">
        <f t="shared" si="17"/>
        <v>Need Improvement</v>
      </c>
    </row>
    <row r="331" spans="1:9" x14ac:dyDescent="0.35">
      <c r="A331" t="s">
        <v>1003</v>
      </c>
      <c r="B331" s="21" t="s">
        <v>18</v>
      </c>
      <c r="C331" s="13" t="s">
        <v>32</v>
      </c>
      <c r="D331" s="20">
        <v>4.7619047620000003</v>
      </c>
      <c r="E331" s="13">
        <v>12.1515</v>
      </c>
      <c r="F331" s="19">
        <f>VLOOKUP(B331,Q4_avg_gros_incm_acros_3brnchs!$R$7:$S$9,2,FALSE)</f>
        <v>14.87400147058824</v>
      </c>
      <c r="G331" s="22" t="str">
        <f t="shared" si="15"/>
        <v>Need Improvement</v>
      </c>
      <c r="H331" s="18">
        <f t="shared" si="16"/>
        <v>15.379369000000006</v>
      </c>
      <c r="I331" s="13" t="str">
        <f t="shared" si="17"/>
        <v>Need Improvement</v>
      </c>
    </row>
    <row r="332" spans="1:9" x14ac:dyDescent="0.35">
      <c r="A332" t="s">
        <v>1004</v>
      </c>
      <c r="B332" s="21" t="s">
        <v>18</v>
      </c>
      <c r="C332" s="13" t="s">
        <v>22</v>
      </c>
      <c r="D332" s="20">
        <v>4.7619047620000003</v>
      </c>
      <c r="E332" s="13">
        <v>2.37</v>
      </c>
      <c r="F332" s="19">
        <f>VLOOKUP(B332,Q4_avg_gros_incm_acros_3brnchs!$R$7:$S$9,2,FALSE)</f>
        <v>14.87400147058824</v>
      </c>
      <c r="G332" s="22" t="str">
        <f t="shared" si="15"/>
        <v>Need Improvement</v>
      </c>
      <c r="H332" s="18">
        <f t="shared" si="16"/>
        <v>15.379369000000006</v>
      </c>
      <c r="I332" s="13" t="str">
        <f t="shared" si="17"/>
        <v>Need Improvement</v>
      </c>
    </row>
    <row r="333" spans="1:9" x14ac:dyDescent="0.35">
      <c r="A333" t="s">
        <v>1009</v>
      </c>
      <c r="B333" s="21" t="s">
        <v>18</v>
      </c>
      <c r="C333" s="13" t="s">
        <v>32</v>
      </c>
      <c r="D333" s="20">
        <v>4.7619047620000003</v>
      </c>
      <c r="E333" s="13">
        <v>12.012</v>
      </c>
      <c r="F333" s="19">
        <f>VLOOKUP(B333,Q4_avg_gros_incm_acros_3brnchs!$R$7:$S$9,2,FALSE)</f>
        <v>14.87400147058824</v>
      </c>
      <c r="G333" s="22" t="str">
        <f t="shared" si="15"/>
        <v>Need Improvement</v>
      </c>
      <c r="H333" s="18">
        <f t="shared" si="16"/>
        <v>15.379369000000006</v>
      </c>
      <c r="I333" s="13" t="str">
        <f t="shared" si="17"/>
        <v>Need Improvement</v>
      </c>
    </row>
    <row r="334" spans="1:9" x14ac:dyDescent="0.35">
      <c r="A334" t="s">
        <v>1012</v>
      </c>
      <c r="B334" s="21" t="s">
        <v>18</v>
      </c>
      <c r="C334" s="13" t="s">
        <v>44</v>
      </c>
      <c r="D334" s="20">
        <v>4.7619047620000003</v>
      </c>
      <c r="E334" s="13">
        <v>14.932</v>
      </c>
      <c r="F334" s="19">
        <f>VLOOKUP(B334,Q4_avg_gros_incm_acros_3brnchs!$R$7:$S$9,2,FALSE)</f>
        <v>14.87400147058824</v>
      </c>
      <c r="G334" s="22" t="str">
        <f t="shared" si="15"/>
        <v>Goal Achieved</v>
      </c>
      <c r="H334" s="18">
        <f t="shared" si="16"/>
        <v>15.379369000000006</v>
      </c>
      <c r="I334" s="13" t="str">
        <f t="shared" si="17"/>
        <v>Need Improvement</v>
      </c>
    </row>
    <row r="335" spans="1:9" x14ac:dyDescent="0.35">
      <c r="A335" t="s">
        <v>1017</v>
      </c>
      <c r="B335" s="21" t="s">
        <v>18</v>
      </c>
      <c r="C335" s="13" t="s">
        <v>22</v>
      </c>
      <c r="D335" s="20">
        <v>4.7619047620000003</v>
      </c>
      <c r="E335" s="13">
        <v>11.63</v>
      </c>
      <c r="F335" s="19">
        <f>VLOOKUP(B335,Q4_avg_gros_incm_acros_3brnchs!$R$7:$S$9,2,FALSE)</f>
        <v>14.87400147058824</v>
      </c>
      <c r="G335" s="22" t="str">
        <f t="shared" si="15"/>
        <v>Need Improvement</v>
      </c>
      <c r="H335" s="18">
        <f t="shared" si="16"/>
        <v>15.379369000000006</v>
      </c>
      <c r="I335" s="13" t="str">
        <f t="shared" si="17"/>
        <v>Need Improvement</v>
      </c>
    </row>
    <row r="336" spans="1:9" x14ac:dyDescent="0.35">
      <c r="A336" t="s">
        <v>1018</v>
      </c>
      <c r="B336" s="21" t="s">
        <v>18</v>
      </c>
      <c r="C336" s="13" t="s">
        <v>36</v>
      </c>
      <c r="D336" s="20">
        <v>4.7619047620000003</v>
      </c>
      <c r="E336" s="13">
        <v>43.866</v>
      </c>
      <c r="F336" s="19">
        <f>VLOOKUP(B336,Q4_avg_gros_incm_acros_3brnchs!$R$7:$S$9,2,FALSE)</f>
        <v>14.87400147058824</v>
      </c>
      <c r="G336" s="22" t="str">
        <f t="shared" si="15"/>
        <v>Goal Achieved</v>
      </c>
      <c r="H336" s="18">
        <f t="shared" si="16"/>
        <v>15.379369000000006</v>
      </c>
      <c r="I336" s="13" t="str">
        <f t="shared" si="17"/>
        <v>Goal Achieved</v>
      </c>
    </row>
    <row r="337" spans="1:9" x14ac:dyDescent="0.35">
      <c r="A337" t="s">
        <v>1026</v>
      </c>
      <c r="B337" s="21" t="s">
        <v>18</v>
      </c>
      <c r="C337" s="13" t="s">
        <v>44</v>
      </c>
      <c r="D337" s="20">
        <v>4.7619047620000003</v>
      </c>
      <c r="E337" s="13">
        <v>14.14</v>
      </c>
      <c r="F337" s="19">
        <f>VLOOKUP(B337,Q4_avg_gros_incm_acros_3brnchs!$R$7:$S$9,2,FALSE)</f>
        <v>14.87400147058824</v>
      </c>
      <c r="G337" s="22" t="str">
        <f t="shared" si="15"/>
        <v>Need Improvement</v>
      </c>
      <c r="H337" s="18">
        <f t="shared" si="16"/>
        <v>15.379369000000006</v>
      </c>
      <c r="I337" s="13" t="str">
        <f t="shared" si="17"/>
        <v>Need Improvement</v>
      </c>
    </row>
    <row r="338" spans="1:9" x14ac:dyDescent="0.35">
      <c r="A338" t="s">
        <v>1028</v>
      </c>
      <c r="B338" s="21" t="s">
        <v>18</v>
      </c>
      <c r="C338" s="13" t="s">
        <v>28</v>
      </c>
      <c r="D338" s="20">
        <v>4.7619047620000003</v>
      </c>
      <c r="E338" s="13">
        <v>5.8029999999999999</v>
      </c>
      <c r="F338" s="19">
        <f>VLOOKUP(B338,Q4_avg_gros_incm_acros_3brnchs!$R$7:$S$9,2,FALSE)</f>
        <v>14.87400147058824</v>
      </c>
      <c r="G338" s="22" t="str">
        <f t="shared" si="15"/>
        <v>Need Improvement</v>
      </c>
      <c r="H338" s="18">
        <f t="shared" si="16"/>
        <v>15.379369000000006</v>
      </c>
      <c r="I338" s="13" t="str">
        <f t="shared" si="17"/>
        <v>Need Improvement</v>
      </c>
    </row>
    <row r="339" spans="1:9" x14ac:dyDescent="0.35">
      <c r="A339" t="s">
        <v>1033</v>
      </c>
      <c r="B339" s="21" t="s">
        <v>18</v>
      </c>
      <c r="C339" s="13" t="s">
        <v>44</v>
      </c>
      <c r="D339" s="20">
        <v>4.7619047620000003</v>
      </c>
      <c r="E339" s="13">
        <v>1.5920000000000001</v>
      </c>
      <c r="F339" s="19">
        <f>VLOOKUP(B339,Q4_avg_gros_incm_acros_3brnchs!$R$7:$S$9,2,FALSE)</f>
        <v>14.87400147058824</v>
      </c>
      <c r="G339" s="22" t="str">
        <f t="shared" si="15"/>
        <v>Need Improvement</v>
      </c>
      <c r="H339" s="18">
        <f t="shared" si="16"/>
        <v>15.379369000000006</v>
      </c>
      <c r="I339" s="13" t="str">
        <f t="shared" si="17"/>
        <v>Need Improvement</v>
      </c>
    </row>
    <row r="340" spans="1:9" x14ac:dyDescent="0.35">
      <c r="A340" t="s">
        <v>1034</v>
      </c>
      <c r="B340" s="21" t="s">
        <v>18</v>
      </c>
      <c r="C340" s="13" t="s">
        <v>32</v>
      </c>
      <c r="D340" s="20">
        <v>4.7619047620000003</v>
      </c>
      <c r="E340" s="13">
        <v>3.2909999999999999</v>
      </c>
      <c r="F340" s="19">
        <f>VLOOKUP(B340,Q4_avg_gros_incm_acros_3brnchs!$R$7:$S$9,2,FALSE)</f>
        <v>14.87400147058824</v>
      </c>
      <c r="G340" s="22" t="str">
        <f t="shared" si="15"/>
        <v>Need Improvement</v>
      </c>
      <c r="H340" s="18">
        <f t="shared" si="16"/>
        <v>15.379369000000006</v>
      </c>
      <c r="I340" s="13" t="str">
        <f t="shared" si="17"/>
        <v>Need Improvement</v>
      </c>
    </row>
    <row r="341" spans="1:9" x14ac:dyDescent="0.35">
      <c r="A341" t="s">
        <v>1035</v>
      </c>
      <c r="B341" s="21" t="s">
        <v>18</v>
      </c>
      <c r="C341" s="13" t="s">
        <v>46</v>
      </c>
      <c r="D341" s="20">
        <v>4.7619047620000003</v>
      </c>
      <c r="E341" s="13">
        <v>30.919</v>
      </c>
      <c r="F341" s="19">
        <f>VLOOKUP(B341,Q4_avg_gros_incm_acros_3brnchs!$R$7:$S$9,2,FALSE)</f>
        <v>14.87400147058824</v>
      </c>
      <c r="G341" s="22" t="str">
        <f t="shared" si="15"/>
        <v>Goal Achieved</v>
      </c>
      <c r="H341" s="18">
        <f t="shared" si="16"/>
        <v>15.379369000000006</v>
      </c>
      <c r="I341" s="13" t="str">
        <f t="shared" si="17"/>
        <v>Goal Achieved</v>
      </c>
    </row>
    <row r="342" spans="1:9" x14ac:dyDescent="0.35">
      <c r="A342" t="s">
        <v>41</v>
      </c>
      <c r="B342" s="21" t="s">
        <v>42</v>
      </c>
      <c r="C342" s="13" t="s">
        <v>44</v>
      </c>
      <c r="D342" s="20">
        <v>4.7619047620000003</v>
      </c>
      <c r="E342" s="13">
        <v>8.2260000000000009</v>
      </c>
      <c r="F342" s="19">
        <f>VLOOKUP(B342,Q4_avg_gros_incm_acros_3brnchs!$R$7:$S$9,2,FALSE)</f>
        <v>15.232024096385551</v>
      </c>
      <c r="G342" s="22" t="str">
        <f t="shared" si="15"/>
        <v>Need Improvement</v>
      </c>
      <c r="H342" s="18">
        <f t="shared" si="16"/>
        <v>15.379369000000006</v>
      </c>
      <c r="I342" s="13" t="str">
        <f t="shared" si="17"/>
        <v>Need Improvement</v>
      </c>
    </row>
    <row r="343" spans="1:9" x14ac:dyDescent="0.35">
      <c r="A343" t="s">
        <v>45</v>
      </c>
      <c r="B343" s="21" t="s">
        <v>42</v>
      </c>
      <c r="C343" s="13" t="s">
        <v>46</v>
      </c>
      <c r="D343" s="20">
        <v>4.7619047620000003</v>
      </c>
      <c r="E343" s="13">
        <v>2.8959999999999999</v>
      </c>
      <c r="F343" s="19">
        <f>VLOOKUP(B343,Q4_avg_gros_incm_acros_3brnchs!$R$7:$S$9,2,FALSE)</f>
        <v>15.232024096385551</v>
      </c>
      <c r="G343" s="22" t="str">
        <f t="shared" si="15"/>
        <v>Need Improvement</v>
      </c>
      <c r="H343" s="18">
        <f t="shared" si="16"/>
        <v>15.379369000000006</v>
      </c>
      <c r="I343" s="13" t="str">
        <f t="shared" si="17"/>
        <v>Need Improvement</v>
      </c>
    </row>
    <row r="344" spans="1:9" x14ac:dyDescent="0.35">
      <c r="A344" t="s">
        <v>47</v>
      </c>
      <c r="B344" s="21" t="s">
        <v>42</v>
      </c>
      <c r="C344" s="13" t="s">
        <v>28</v>
      </c>
      <c r="D344" s="20">
        <v>4.7619047620000003</v>
      </c>
      <c r="E344" s="13">
        <v>5.1020000000000003</v>
      </c>
      <c r="F344" s="19">
        <f>VLOOKUP(B344,Q4_avg_gros_incm_acros_3brnchs!$R$7:$S$9,2,FALSE)</f>
        <v>15.232024096385551</v>
      </c>
      <c r="G344" s="22" t="str">
        <f t="shared" si="15"/>
        <v>Need Improvement</v>
      </c>
      <c r="H344" s="18">
        <f t="shared" si="16"/>
        <v>15.379369000000006</v>
      </c>
      <c r="I344" s="13" t="str">
        <f t="shared" si="17"/>
        <v>Need Improvement</v>
      </c>
    </row>
    <row r="345" spans="1:9" x14ac:dyDescent="0.35">
      <c r="A345" t="s">
        <v>51</v>
      </c>
      <c r="B345" s="21" t="s">
        <v>42</v>
      </c>
      <c r="C345" s="13" t="s">
        <v>36</v>
      </c>
      <c r="D345" s="20">
        <v>4.7619047620000003</v>
      </c>
      <c r="E345" s="13">
        <v>28.116</v>
      </c>
      <c r="F345" s="19">
        <f>VLOOKUP(B345,Q4_avg_gros_incm_acros_3brnchs!$R$7:$S$9,2,FALSE)</f>
        <v>15.232024096385551</v>
      </c>
      <c r="G345" s="22" t="str">
        <f t="shared" si="15"/>
        <v>Goal Achieved</v>
      </c>
      <c r="H345" s="18">
        <f t="shared" si="16"/>
        <v>15.379369000000006</v>
      </c>
      <c r="I345" s="13" t="str">
        <f t="shared" si="17"/>
        <v>Goal Achieved</v>
      </c>
    </row>
    <row r="346" spans="1:9" x14ac:dyDescent="0.35">
      <c r="A346" t="s">
        <v>55</v>
      </c>
      <c r="B346" s="21" t="s">
        <v>42</v>
      </c>
      <c r="C346" s="13" t="s">
        <v>32</v>
      </c>
      <c r="D346" s="20">
        <v>4.7619047620000003</v>
      </c>
      <c r="E346" s="13">
        <v>4.03</v>
      </c>
      <c r="F346" s="19">
        <f>VLOOKUP(B346,Q4_avg_gros_incm_acros_3brnchs!$R$7:$S$9,2,FALSE)</f>
        <v>15.232024096385551</v>
      </c>
      <c r="G346" s="22" t="str">
        <f t="shared" si="15"/>
        <v>Need Improvement</v>
      </c>
      <c r="H346" s="18">
        <f t="shared" si="16"/>
        <v>15.379369000000006</v>
      </c>
      <c r="I346" s="13" t="str">
        <f t="shared" si="17"/>
        <v>Need Improvement</v>
      </c>
    </row>
    <row r="347" spans="1:9" x14ac:dyDescent="0.35">
      <c r="A347" t="s">
        <v>57</v>
      </c>
      <c r="B347" s="21" t="s">
        <v>42</v>
      </c>
      <c r="C347" s="13" t="s">
        <v>22</v>
      </c>
      <c r="D347" s="20">
        <v>4.7619047620000003</v>
      </c>
      <c r="E347" s="13">
        <v>13.196999999999999</v>
      </c>
      <c r="F347" s="19">
        <f>VLOOKUP(B347,Q4_avg_gros_incm_acros_3brnchs!$R$7:$S$9,2,FALSE)</f>
        <v>15.232024096385551</v>
      </c>
      <c r="G347" s="22" t="str">
        <f t="shared" si="15"/>
        <v>Need Improvement</v>
      </c>
      <c r="H347" s="18">
        <f t="shared" si="16"/>
        <v>15.379369000000006</v>
      </c>
      <c r="I347" s="13" t="str">
        <f t="shared" si="17"/>
        <v>Need Improvement</v>
      </c>
    </row>
    <row r="348" spans="1:9" x14ac:dyDescent="0.35">
      <c r="A348" t="s">
        <v>58</v>
      </c>
      <c r="B348" s="21" t="s">
        <v>42</v>
      </c>
      <c r="C348" s="13" t="s">
        <v>32</v>
      </c>
      <c r="D348" s="20">
        <v>4.7619047620000003</v>
      </c>
      <c r="E348" s="13">
        <v>3.32</v>
      </c>
      <c r="F348" s="19">
        <f>VLOOKUP(B348,Q4_avg_gros_incm_acros_3brnchs!$R$7:$S$9,2,FALSE)</f>
        <v>15.232024096385551</v>
      </c>
      <c r="G348" s="22" t="str">
        <f t="shared" si="15"/>
        <v>Need Improvement</v>
      </c>
      <c r="H348" s="18">
        <f t="shared" si="16"/>
        <v>15.379369000000006</v>
      </c>
      <c r="I348" s="13" t="str">
        <f t="shared" si="17"/>
        <v>Need Improvement</v>
      </c>
    </row>
    <row r="349" spans="1:9" x14ac:dyDescent="0.35">
      <c r="A349" t="s">
        <v>62</v>
      </c>
      <c r="B349" s="21" t="s">
        <v>42</v>
      </c>
      <c r="C349" s="13" t="s">
        <v>46</v>
      </c>
      <c r="D349" s="20">
        <v>4.7619047620000003</v>
      </c>
      <c r="E349" s="13">
        <v>1.6759999999999999</v>
      </c>
      <c r="F349" s="19">
        <f>VLOOKUP(B349,Q4_avg_gros_incm_acros_3brnchs!$R$7:$S$9,2,FALSE)</f>
        <v>15.232024096385551</v>
      </c>
      <c r="G349" s="22" t="str">
        <f t="shared" si="15"/>
        <v>Need Improvement</v>
      </c>
      <c r="H349" s="18">
        <f t="shared" si="16"/>
        <v>15.379369000000006</v>
      </c>
      <c r="I349" s="13" t="str">
        <f t="shared" si="17"/>
        <v>Need Improvement</v>
      </c>
    </row>
    <row r="350" spans="1:9" x14ac:dyDescent="0.35">
      <c r="A350" t="s">
        <v>64</v>
      </c>
      <c r="B350" s="21" t="s">
        <v>42</v>
      </c>
      <c r="C350" s="13" t="s">
        <v>44</v>
      </c>
      <c r="D350" s="20">
        <v>4.7619047620000003</v>
      </c>
      <c r="E350" s="13">
        <v>22.09</v>
      </c>
      <c r="F350" s="19">
        <f>VLOOKUP(B350,Q4_avg_gros_incm_acros_3brnchs!$R$7:$S$9,2,FALSE)</f>
        <v>15.232024096385551</v>
      </c>
      <c r="G350" s="22" t="str">
        <f t="shared" si="15"/>
        <v>Goal Achieved</v>
      </c>
      <c r="H350" s="18">
        <f t="shared" si="16"/>
        <v>15.379369000000006</v>
      </c>
      <c r="I350" s="13" t="str">
        <f t="shared" si="17"/>
        <v>Goal Achieved</v>
      </c>
    </row>
    <row r="351" spans="1:9" x14ac:dyDescent="0.35">
      <c r="A351" t="s">
        <v>66</v>
      </c>
      <c r="B351" s="21" t="s">
        <v>42</v>
      </c>
      <c r="C351" s="13" t="s">
        <v>46</v>
      </c>
      <c r="D351" s="20">
        <v>4.7619047620000003</v>
      </c>
      <c r="E351" s="13">
        <v>23.532499999999999</v>
      </c>
      <c r="F351" s="19">
        <f>VLOOKUP(B351,Q4_avg_gros_incm_acros_3brnchs!$R$7:$S$9,2,FALSE)</f>
        <v>15.232024096385551</v>
      </c>
      <c r="G351" s="22" t="str">
        <f t="shared" si="15"/>
        <v>Goal Achieved</v>
      </c>
      <c r="H351" s="18">
        <f t="shared" si="16"/>
        <v>15.379369000000006</v>
      </c>
      <c r="I351" s="13" t="str">
        <f t="shared" si="17"/>
        <v>Goal Achieved</v>
      </c>
    </row>
    <row r="352" spans="1:9" x14ac:dyDescent="0.35">
      <c r="A352" t="s">
        <v>67</v>
      </c>
      <c r="B352" s="21" t="s">
        <v>42</v>
      </c>
      <c r="C352" s="13" t="s">
        <v>36</v>
      </c>
      <c r="D352" s="20">
        <v>4.7619047620000003</v>
      </c>
      <c r="E352" s="13">
        <v>35.131500000000003</v>
      </c>
      <c r="F352" s="19">
        <f>VLOOKUP(B352,Q4_avg_gros_incm_acros_3brnchs!$R$7:$S$9,2,FALSE)</f>
        <v>15.232024096385551</v>
      </c>
      <c r="G352" s="22" t="str">
        <f t="shared" si="15"/>
        <v>Goal Achieved</v>
      </c>
      <c r="H352" s="18">
        <f t="shared" si="16"/>
        <v>15.379369000000006</v>
      </c>
      <c r="I352" s="13" t="str">
        <f t="shared" si="17"/>
        <v>Goal Achieved</v>
      </c>
    </row>
    <row r="353" spans="1:9" x14ac:dyDescent="0.35">
      <c r="A353" t="s">
        <v>68</v>
      </c>
      <c r="B353" s="21" t="s">
        <v>42</v>
      </c>
      <c r="C353" s="13" t="s">
        <v>36</v>
      </c>
      <c r="D353" s="20">
        <v>4.7619047620000003</v>
      </c>
      <c r="E353" s="13">
        <v>33.512</v>
      </c>
      <c r="F353" s="19">
        <f>VLOOKUP(B353,Q4_avg_gros_incm_acros_3brnchs!$R$7:$S$9,2,FALSE)</f>
        <v>15.232024096385551</v>
      </c>
      <c r="G353" s="22" t="str">
        <f t="shared" si="15"/>
        <v>Goal Achieved</v>
      </c>
      <c r="H353" s="18">
        <f t="shared" si="16"/>
        <v>15.379369000000006</v>
      </c>
      <c r="I353" s="13" t="str">
        <f t="shared" si="17"/>
        <v>Goal Achieved</v>
      </c>
    </row>
    <row r="354" spans="1:9" x14ac:dyDescent="0.35">
      <c r="A354" t="s">
        <v>75</v>
      </c>
      <c r="B354" s="21" t="s">
        <v>42</v>
      </c>
      <c r="C354" s="13" t="s">
        <v>32</v>
      </c>
      <c r="D354" s="20">
        <v>4.7619047620000003</v>
      </c>
      <c r="E354" s="13">
        <v>12.048</v>
      </c>
      <c r="F354" s="19">
        <f>VLOOKUP(B354,Q4_avg_gros_incm_acros_3brnchs!$R$7:$S$9,2,FALSE)</f>
        <v>15.232024096385551</v>
      </c>
      <c r="G354" s="22" t="str">
        <f t="shared" si="15"/>
        <v>Need Improvement</v>
      </c>
      <c r="H354" s="18">
        <f t="shared" si="16"/>
        <v>15.379369000000006</v>
      </c>
      <c r="I354" s="13" t="str">
        <f t="shared" si="17"/>
        <v>Need Improvement</v>
      </c>
    </row>
    <row r="355" spans="1:9" x14ac:dyDescent="0.35">
      <c r="A355" t="s">
        <v>76</v>
      </c>
      <c r="B355" s="21" t="s">
        <v>42</v>
      </c>
      <c r="C355" s="13" t="s">
        <v>32</v>
      </c>
      <c r="D355" s="20">
        <v>4.7619047620000003</v>
      </c>
      <c r="E355" s="13">
        <v>4.3360000000000003</v>
      </c>
      <c r="F355" s="19">
        <f>VLOOKUP(B355,Q4_avg_gros_incm_acros_3brnchs!$R$7:$S$9,2,FALSE)</f>
        <v>15.232024096385551</v>
      </c>
      <c r="G355" s="22" t="str">
        <f t="shared" si="15"/>
        <v>Need Improvement</v>
      </c>
      <c r="H355" s="18">
        <f t="shared" si="16"/>
        <v>15.379369000000006</v>
      </c>
      <c r="I355" s="13" t="str">
        <f t="shared" si="17"/>
        <v>Need Improvement</v>
      </c>
    </row>
    <row r="356" spans="1:9" x14ac:dyDescent="0.35">
      <c r="A356" t="s">
        <v>78</v>
      </c>
      <c r="B356" s="21" t="s">
        <v>42</v>
      </c>
      <c r="C356" s="13" t="s">
        <v>36</v>
      </c>
      <c r="D356" s="20">
        <v>4.7619047620000003</v>
      </c>
      <c r="E356" s="13">
        <v>20.736000000000001</v>
      </c>
      <c r="F356" s="19">
        <f>VLOOKUP(B356,Q4_avg_gros_incm_acros_3brnchs!$R$7:$S$9,2,FALSE)</f>
        <v>15.232024096385551</v>
      </c>
      <c r="G356" s="22" t="str">
        <f t="shared" si="15"/>
        <v>Goal Achieved</v>
      </c>
      <c r="H356" s="18">
        <f t="shared" si="16"/>
        <v>15.379369000000006</v>
      </c>
      <c r="I356" s="13" t="str">
        <f t="shared" si="17"/>
        <v>Goal Achieved</v>
      </c>
    </row>
    <row r="357" spans="1:9" x14ac:dyDescent="0.35">
      <c r="A357" t="s">
        <v>81</v>
      </c>
      <c r="B357" s="21" t="s">
        <v>42</v>
      </c>
      <c r="C357" s="13" t="s">
        <v>28</v>
      </c>
      <c r="D357" s="20">
        <v>4.7619047620000003</v>
      </c>
      <c r="E357" s="13">
        <v>18.792000000000002</v>
      </c>
      <c r="F357" s="19">
        <f>VLOOKUP(B357,Q4_avg_gros_incm_acros_3brnchs!$R$7:$S$9,2,FALSE)</f>
        <v>15.232024096385551</v>
      </c>
      <c r="G357" s="22" t="str">
        <f t="shared" si="15"/>
        <v>Goal Achieved</v>
      </c>
      <c r="H357" s="18">
        <f t="shared" si="16"/>
        <v>15.379369000000006</v>
      </c>
      <c r="I357" s="13" t="str">
        <f t="shared" si="17"/>
        <v>Goal Achieved</v>
      </c>
    </row>
    <row r="358" spans="1:9" x14ac:dyDescent="0.35">
      <c r="A358" t="s">
        <v>82</v>
      </c>
      <c r="B358" s="21" t="s">
        <v>42</v>
      </c>
      <c r="C358" s="13" t="s">
        <v>22</v>
      </c>
      <c r="D358" s="20">
        <v>4.7619047620000003</v>
      </c>
      <c r="E358" s="13">
        <v>25.5105</v>
      </c>
      <c r="F358" s="19">
        <f>VLOOKUP(B358,Q4_avg_gros_incm_acros_3brnchs!$R$7:$S$9,2,FALSE)</f>
        <v>15.232024096385551</v>
      </c>
      <c r="G358" s="22" t="str">
        <f t="shared" si="15"/>
        <v>Goal Achieved</v>
      </c>
      <c r="H358" s="18">
        <f t="shared" si="16"/>
        <v>15.379369000000006</v>
      </c>
      <c r="I358" s="13" t="str">
        <f t="shared" si="17"/>
        <v>Goal Achieved</v>
      </c>
    </row>
    <row r="359" spans="1:9" x14ac:dyDescent="0.35">
      <c r="A359" t="s">
        <v>83</v>
      </c>
      <c r="B359" s="21" t="s">
        <v>42</v>
      </c>
      <c r="C359" s="13" t="s">
        <v>44</v>
      </c>
      <c r="D359" s="20">
        <v>4.7619047620000003</v>
      </c>
      <c r="E359" s="13">
        <v>9.0045000000000002</v>
      </c>
      <c r="F359" s="19">
        <f>VLOOKUP(B359,Q4_avg_gros_incm_acros_3brnchs!$R$7:$S$9,2,FALSE)</f>
        <v>15.232024096385551</v>
      </c>
      <c r="G359" s="22" t="str">
        <f t="shared" si="15"/>
        <v>Need Improvement</v>
      </c>
      <c r="H359" s="18">
        <f t="shared" si="16"/>
        <v>15.379369000000006</v>
      </c>
      <c r="I359" s="13" t="str">
        <f t="shared" si="17"/>
        <v>Need Improvement</v>
      </c>
    </row>
    <row r="360" spans="1:9" x14ac:dyDescent="0.35">
      <c r="A360" t="s">
        <v>84</v>
      </c>
      <c r="B360" s="21" t="s">
        <v>42</v>
      </c>
      <c r="C360" s="13" t="s">
        <v>28</v>
      </c>
      <c r="D360" s="20">
        <v>4.7619047620000003</v>
      </c>
      <c r="E360" s="13">
        <v>5.6790000000000003</v>
      </c>
      <c r="F360" s="19">
        <f>VLOOKUP(B360,Q4_avg_gros_incm_acros_3brnchs!$R$7:$S$9,2,FALSE)</f>
        <v>15.232024096385551</v>
      </c>
      <c r="G360" s="22" t="str">
        <f t="shared" si="15"/>
        <v>Need Improvement</v>
      </c>
      <c r="H360" s="18">
        <f t="shared" si="16"/>
        <v>15.379369000000006</v>
      </c>
      <c r="I360" s="13" t="str">
        <f t="shared" si="17"/>
        <v>Need Improvement</v>
      </c>
    </row>
    <row r="361" spans="1:9" x14ac:dyDescent="0.35">
      <c r="A361" t="s">
        <v>88</v>
      </c>
      <c r="B361" s="21" t="s">
        <v>42</v>
      </c>
      <c r="C361" s="13" t="s">
        <v>46</v>
      </c>
      <c r="D361" s="20">
        <v>4.7619047620000003</v>
      </c>
      <c r="E361" s="13">
        <v>3.5739999999999998</v>
      </c>
      <c r="F361" s="19">
        <f>VLOOKUP(B361,Q4_avg_gros_incm_acros_3brnchs!$R$7:$S$9,2,FALSE)</f>
        <v>15.232024096385551</v>
      </c>
      <c r="G361" s="22" t="str">
        <f t="shared" si="15"/>
        <v>Need Improvement</v>
      </c>
      <c r="H361" s="18">
        <f t="shared" si="16"/>
        <v>15.379369000000006</v>
      </c>
      <c r="I361" s="13" t="str">
        <f t="shared" si="17"/>
        <v>Need Improvement</v>
      </c>
    </row>
    <row r="362" spans="1:9" x14ac:dyDescent="0.35">
      <c r="A362" t="s">
        <v>90</v>
      </c>
      <c r="B362" s="21" t="s">
        <v>42</v>
      </c>
      <c r="C362" s="13" t="s">
        <v>32</v>
      </c>
      <c r="D362" s="20">
        <v>4.7619047620000003</v>
      </c>
      <c r="E362" s="13">
        <v>1.6160000000000001</v>
      </c>
      <c r="F362" s="19">
        <f>VLOOKUP(B362,Q4_avg_gros_incm_acros_3brnchs!$R$7:$S$9,2,FALSE)</f>
        <v>15.232024096385551</v>
      </c>
      <c r="G362" s="22" t="str">
        <f t="shared" si="15"/>
        <v>Need Improvement</v>
      </c>
      <c r="H362" s="18">
        <f t="shared" si="16"/>
        <v>15.379369000000006</v>
      </c>
      <c r="I362" s="13" t="str">
        <f t="shared" si="17"/>
        <v>Need Improvement</v>
      </c>
    </row>
    <row r="363" spans="1:9" x14ac:dyDescent="0.35">
      <c r="A363" t="s">
        <v>98</v>
      </c>
      <c r="B363" s="21" t="s">
        <v>42</v>
      </c>
      <c r="C363" s="13" t="s">
        <v>36</v>
      </c>
      <c r="D363" s="20">
        <v>4.7619047620000003</v>
      </c>
      <c r="E363" s="13">
        <v>24.781500000000001</v>
      </c>
      <c r="F363" s="19">
        <f>VLOOKUP(B363,Q4_avg_gros_incm_acros_3brnchs!$R$7:$S$9,2,FALSE)</f>
        <v>15.232024096385551</v>
      </c>
      <c r="G363" s="22" t="str">
        <f t="shared" si="15"/>
        <v>Goal Achieved</v>
      </c>
      <c r="H363" s="18">
        <f t="shared" si="16"/>
        <v>15.379369000000006</v>
      </c>
      <c r="I363" s="13" t="str">
        <f t="shared" si="17"/>
        <v>Goal Achieved</v>
      </c>
    </row>
    <row r="364" spans="1:9" x14ac:dyDescent="0.35">
      <c r="A364" t="s">
        <v>100</v>
      </c>
      <c r="B364" s="21" t="s">
        <v>42</v>
      </c>
      <c r="C364" s="13" t="s">
        <v>22</v>
      </c>
      <c r="D364" s="20">
        <v>4.7619047620000003</v>
      </c>
      <c r="E364" s="13">
        <v>15.148</v>
      </c>
      <c r="F364" s="19">
        <f>VLOOKUP(B364,Q4_avg_gros_incm_acros_3brnchs!$R$7:$S$9,2,FALSE)</f>
        <v>15.232024096385551</v>
      </c>
      <c r="G364" s="22" t="str">
        <f t="shared" si="15"/>
        <v>Need Improvement</v>
      </c>
      <c r="H364" s="18">
        <f t="shared" si="16"/>
        <v>15.379369000000006</v>
      </c>
      <c r="I364" s="13" t="str">
        <f t="shared" si="17"/>
        <v>Need Improvement</v>
      </c>
    </row>
    <row r="365" spans="1:9" x14ac:dyDescent="0.35">
      <c r="A365" t="s">
        <v>103</v>
      </c>
      <c r="B365" s="21" t="s">
        <v>42</v>
      </c>
      <c r="C365" s="13" t="s">
        <v>46</v>
      </c>
      <c r="D365" s="20">
        <v>4.7619047620000003</v>
      </c>
      <c r="E365" s="13">
        <v>29.283000000000001</v>
      </c>
      <c r="F365" s="19">
        <f>VLOOKUP(B365,Q4_avg_gros_incm_acros_3brnchs!$R$7:$S$9,2,FALSE)</f>
        <v>15.232024096385551</v>
      </c>
      <c r="G365" s="22" t="str">
        <f t="shared" si="15"/>
        <v>Goal Achieved</v>
      </c>
      <c r="H365" s="18">
        <f t="shared" si="16"/>
        <v>15.379369000000006</v>
      </c>
      <c r="I365" s="13" t="str">
        <f t="shared" si="17"/>
        <v>Goal Achieved</v>
      </c>
    </row>
    <row r="366" spans="1:9" x14ac:dyDescent="0.35">
      <c r="A366" t="s">
        <v>108</v>
      </c>
      <c r="B366" s="21" t="s">
        <v>42</v>
      </c>
      <c r="C366" s="13" t="s">
        <v>44</v>
      </c>
      <c r="D366" s="20">
        <v>4.7619047620000003</v>
      </c>
      <c r="E366" s="13">
        <v>7.2779999999999996</v>
      </c>
      <c r="F366" s="19">
        <f>VLOOKUP(B366,Q4_avg_gros_incm_acros_3brnchs!$R$7:$S$9,2,FALSE)</f>
        <v>15.232024096385551</v>
      </c>
      <c r="G366" s="22" t="str">
        <f t="shared" si="15"/>
        <v>Need Improvement</v>
      </c>
      <c r="H366" s="18">
        <f t="shared" si="16"/>
        <v>15.379369000000006</v>
      </c>
      <c r="I366" s="13" t="str">
        <f t="shared" si="17"/>
        <v>Need Improvement</v>
      </c>
    </row>
    <row r="367" spans="1:9" x14ac:dyDescent="0.35">
      <c r="A367" t="s">
        <v>117</v>
      </c>
      <c r="B367" s="21" t="s">
        <v>42</v>
      </c>
      <c r="C367" s="13" t="s">
        <v>44</v>
      </c>
      <c r="D367" s="20">
        <v>4.7619047620000003</v>
      </c>
      <c r="E367" s="13">
        <v>14.502000000000001</v>
      </c>
      <c r="F367" s="19">
        <f>VLOOKUP(B367,Q4_avg_gros_incm_acros_3brnchs!$R$7:$S$9,2,FALSE)</f>
        <v>15.232024096385551</v>
      </c>
      <c r="G367" s="22" t="str">
        <f t="shared" si="15"/>
        <v>Need Improvement</v>
      </c>
      <c r="H367" s="18">
        <f t="shared" si="16"/>
        <v>15.379369000000006</v>
      </c>
      <c r="I367" s="13" t="str">
        <f t="shared" si="17"/>
        <v>Need Improvement</v>
      </c>
    </row>
    <row r="368" spans="1:9" x14ac:dyDescent="0.35">
      <c r="A368" t="s">
        <v>125</v>
      </c>
      <c r="B368" s="21" t="s">
        <v>42</v>
      </c>
      <c r="C368" s="13" t="s">
        <v>22</v>
      </c>
      <c r="D368" s="20">
        <v>4.7619047620000003</v>
      </c>
      <c r="E368" s="13">
        <v>23.097000000000001</v>
      </c>
      <c r="F368" s="19">
        <f>VLOOKUP(B368,Q4_avg_gros_incm_acros_3brnchs!$R$7:$S$9,2,FALSE)</f>
        <v>15.232024096385551</v>
      </c>
      <c r="G368" s="22" t="str">
        <f t="shared" si="15"/>
        <v>Goal Achieved</v>
      </c>
      <c r="H368" s="18">
        <f t="shared" si="16"/>
        <v>15.379369000000006</v>
      </c>
      <c r="I368" s="13" t="str">
        <f t="shared" si="17"/>
        <v>Goal Achieved</v>
      </c>
    </row>
    <row r="369" spans="1:9" x14ac:dyDescent="0.35">
      <c r="A369" t="s">
        <v>129</v>
      </c>
      <c r="B369" s="21" t="s">
        <v>42</v>
      </c>
      <c r="C369" s="13" t="s">
        <v>22</v>
      </c>
      <c r="D369" s="20">
        <v>4.7619047620000003</v>
      </c>
      <c r="E369" s="13">
        <v>28.962</v>
      </c>
      <c r="F369" s="19">
        <f>VLOOKUP(B369,Q4_avg_gros_incm_acros_3brnchs!$R$7:$S$9,2,FALSE)</f>
        <v>15.232024096385551</v>
      </c>
      <c r="G369" s="22" t="str">
        <f t="shared" si="15"/>
        <v>Goal Achieved</v>
      </c>
      <c r="H369" s="18">
        <f t="shared" si="16"/>
        <v>15.379369000000006</v>
      </c>
      <c r="I369" s="13" t="str">
        <f t="shared" si="17"/>
        <v>Goal Achieved</v>
      </c>
    </row>
    <row r="370" spans="1:9" x14ac:dyDescent="0.35">
      <c r="A370" t="s">
        <v>132</v>
      </c>
      <c r="B370" s="21" t="s">
        <v>42</v>
      </c>
      <c r="C370" s="13" t="s">
        <v>22</v>
      </c>
      <c r="D370" s="20">
        <v>4.7619047620000003</v>
      </c>
      <c r="E370" s="13">
        <v>43.935000000000002</v>
      </c>
      <c r="F370" s="19">
        <f>VLOOKUP(B370,Q4_avg_gros_incm_acros_3brnchs!$R$7:$S$9,2,FALSE)</f>
        <v>15.232024096385551</v>
      </c>
      <c r="G370" s="22" t="str">
        <f t="shared" si="15"/>
        <v>Goal Achieved</v>
      </c>
      <c r="H370" s="18">
        <f t="shared" si="16"/>
        <v>15.379369000000006</v>
      </c>
      <c r="I370" s="13" t="str">
        <f t="shared" si="17"/>
        <v>Goal Achieved</v>
      </c>
    </row>
    <row r="371" spans="1:9" x14ac:dyDescent="0.35">
      <c r="A371" t="s">
        <v>135</v>
      </c>
      <c r="B371" s="21" t="s">
        <v>42</v>
      </c>
      <c r="C371" s="13" t="s">
        <v>32</v>
      </c>
      <c r="D371" s="20">
        <v>4.7619047620000003</v>
      </c>
      <c r="E371" s="13">
        <v>24.81</v>
      </c>
      <c r="F371" s="19">
        <f>VLOOKUP(B371,Q4_avg_gros_incm_acros_3brnchs!$R$7:$S$9,2,FALSE)</f>
        <v>15.232024096385551</v>
      </c>
      <c r="G371" s="22" t="str">
        <f t="shared" si="15"/>
        <v>Goal Achieved</v>
      </c>
      <c r="H371" s="18">
        <f t="shared" si="16"/>
        <v>15.379369000000006</v>
      </c>
      <c r="I371" s="13" t="str">
        <f t="shared" si="17"/>
        <v>Goal Achieved</v>
      </c>
    </row>
    <row r="372" spans="1:9" x14ac:dyDescent="0.35">
      <c r="A372" t="s">
        <v>140</v>
      </c>
      <c r="B372" s="21" t="s">
        <v>42</v>
      </c>
      <c r="C372" s="13" t="s">
        <v>22</v>
      </c>
      <c r="D372" s="20">
        <v>4.7619047620000003</v>
      </c>
      <c r="E372" s="13">
        <v>10.6225</v>
      </c>
      <c r="F372" s="19">
        <f>VLOOKUP(B372,Q4_avg_gros_incm_acros_3brnchs!$R$7:$S$9,2,FALSE)</f>
        <v>15.232024096385551</v>
      </c>
      <c r="G372" s="22" t="str">
        <f t="shared" si="15"/>
        <v>Need Improvement</v>
      </c>
      <c r="H372" s="18">
        <f t="shared" si="16"/>
        <v>15.379369000000006</v>
      </c>
      <c r="I372" s="13" t="str">
        <f t="shared" si="17"/>
        <v>Need Improvement</v>
      </c>
    </row>
    <row r="373" spans="1:9" x14ac:dyDescent="0.35">
      <c r="A373" t="s">
        <v>146</v>
      </c>
      <c r="B373" s="21" t="s">
        <v>42</v>
      </c>
      <c r="C373" s="13" t="s">
        <v>36</v>
      </c>
      <c r="D373" s="20">
        <v>4.7619047620000003</v>
      </c>
      <c r="E373" s="13">
        <v>1.649</v>
      </c>
      <c r="F373" s="19">
        <f>VLOOKUP(B373,Q4_avg_gros_incm_acros_3brnchs!$R$7:$S$9,2,FALSE)</f>
        <v>15.232024096385551</v>
      </c>
      <c r="G373" s="22" t="str">
        <f t="shared" si="15"/>
        <v>Need Improvement</v>
      </c>
      <c r="H373" s="18">
        <f t="shared" si="16"/>
        <v>15.379369000000006</v>
      </c>
      <c r="I373" s="13" t="str">
        <f t="shared" si="17"/>
        <v>Need Improvement</v>
      </c>
    </row>
    <row r="374" spans="1:9" x14ac:dyDescent="0.35">
      <c r="A374" t="s">
        <v>148</v>
      </c>
      <c r="B374" s="21" t="s">
        <v>42</v>
      </c>
      <c r="C374" s="13" t="s">
        <v>46</v>
      </c>
      <c r="D374" s="20">
        <v>4.7619047620000003</v>
      </c>
      <c r="E374" s="13">
        <v>25.494</v>
      </c>
      <c r="F374" s="19">
        <f>VLOOKUP(B374,Q4_avg_gros_incm_acros_3brnchs!$R$7:$S$9,2,FALSE)</f>
        <v>15.232024096385551</v>
      </c>
      <c r="G374" s="22" t="str">
        <f t="shared" si="15"/>
        <v>Goal Achieved</v>
      </c>
      <c r="H374" s="18">
        <f t="shared" si="16"/>
        <v>15.379369000000006</v>
      </c>
      <c r="I374" s="13" t="str">
        <f t="shared" si="17"/>
        <v>Goal Achieved</v>
      </c>
    </row>
    <row r="375" spans="1:9" x14ac:dyDescent="0.35">
      <c r="A375" t="s">
        <v>152</v>
      </c>
      <c r="B375" s="21" t="s">
        <v>42</v>
      </c>
      <c r="C375" s="13" t="s">
        <v>46</v>
      </c>
      <c r="D375" s="20">
        <v>4.7619047620000003</v>
      </c>
      <c r="E375" s="13">
        <v>5.4850000000000003</v>
      </c>
      <c r="F375" s="19">
        <f>VLOOKUP(B375,Q4_avg_gros_incm_acros_3brnchs!$R$7:$S$9,2,FALSE)</f>
        <v>15.232024096385551</v>
      </c>
      <c r="G375" s="22" t="str">
        <f t="shared" si="15"/>
        <v>Need Improvement</v>
      </c>
      <c r="H375" s="18">
        <f t="shared" si="16"/>
        <v>15.379369000000006</v>
      </c>
      <c r="I375" s="13" t="str">
        <f t="shared" si="17"/>
        <v>Need Improvement</v>
      </c>
    </row>
    <row r="376" spans="1:9" x14ac:dyDescent="0.35">
      <c r="A376" t="s">
        <v>153</v>
      </c>
      <c r="B376" s="21" t="s">
        <v>42</v>
      </c>
      <c r="C376" s="13" t="s">
        <v>46</v>
      </c>
      <c r="D376" s="20">
        <v>4.7619047620000003</v>
      </c>
      <c r="E376" s="13">
        <v>2.5680000000000001</v>
      </c>
      <c r="F376" s="19">
        <f>VLOOKUP(B376,Q4_avg_gros_incm_acros_3brnchs!$R$7:$S$9,2,FALSE)</f>
        <v>15.232024096385551</v>
      </c>
      <c r="G376" s="22" t="str">
        <f t="shared" si="15"/>
        <v>Need Improvement</v>
      </c>
      <c r="H376" s="18">
        <f t="shared" si="16"/>
        <v>15.379369000000006</v>
      </c>
      <c r="I376" s="13" t="str">
        <f t="shared" si="17"/>
        <v>Need Improvement</v>
      </c>
    </row>
    <row r="377" spans="1:9" x14ac:dyDescent="0.35">
      <c r="A377" t="s">
        <v>155</v>
      </c>
      <c r="B377" s="21" t="s">
        <v>42</v>
      </c>
      <c r="C377" s="13" t="s">
        <v>32</v>
      </c>
      <c r="D377" s="20">
        <v>4.7619047620000003</v>
      </c>
      <c r="E377" s="13">
        <v>5.3440000000000003</v>
      </c>
      <c r="F377" s="19">
        <f>VLOOKUP(B377,Q4_avg_gros_incm_acros_3brnchs!$R$7:$S$9,2,FALSE)</f>
        <v>15.232024096385551</v>
      </c>
      <c r="G377" s="22" t="str">
        <f t="shared" si="15"/>
        <v>Need Improvement</v>
      </c>
      <c r="H377" s="18">
        <f t="shared" si="16"/>
        <v>15.379369000000006</v>
      </c>
      <c r="I377" s="13" t="str">
        <f t="shared" si="17"/>
        <v>Need Improvement</v>
      </c>
    </row>
    <row r="378" spans="1:9" x14ac:dyDescent="0.35">
      <c r="A378" t="s">
        <v>158</v>
      </c>
      <c r="B378" s="21" t="s">
        <v>42</v>
      </c>
      <c r="C378" s="13" t="s">
        <v>36</v>
      </c>
      <c r="D378" s="20">
        <v>4.7619047620000003</v>
      </c>
      <c r="E378" s="13">
        <v>44.981999999999999</v>
      </c>
      <c r="F378" s="19">
        <f>VLOOKUP(B378,Q4_avg_gros_incm_acros_3brnchs!$R$7:$S$9,2,FALSE)</f>
        <v>15.232024096385551</v>
      </c>
      <c r="G378" s="22" t="str">
        <f t="shared" si="15"/>
        <v>Goal Achieved</v>
      </c>
      <c r="H378" s="18">
        <f t="shared" si="16"/>
        <v>15.379369000000006</v>
      </c>
      <c r="I378" s="13" t="str">
        <f t="shared" si="17"/>
        <v>Goal Achieved</v>
      </c>
    </row>
    <row r="379" spans="1:9" x14ac:dyDescent="0.35">
      <c r="A379" t="s">
        <v>160</v>
      </c>
      <c r="B379" s="21" t="s">
        <v>42</v>
      </c>
      <c r="C379" s="13" t="s">
        <v>46</v>
      </c>
      <c r="D379" s="20">
        <v>4.7619047620000003</v>
      </c>
      <c r="E379" s="13">
        <v>22.588000000000001</v>
      </c>
      <c r="F379" s="19">
        <f>VLOOKUP(B379,Q4_avg_gros_incm_acros_3brnchs!$R$7:$S$9,2,FALSE)</f>
        <v>15.232024096385551</v>
      </c>
      <c r="G379" s="22" t="str">
        <f t="shared" si="15"/>
        <v>Goal Achieved</v>
      </c>
      <c r="H379" s="18">
        <f t="shared" si="16"/>
        <v>15.379369000000006</v>
      </c>
      <c r="I379" s="13" t="str">
        <f t="shared" si="17"/>
        <v>Goal Achieved</v>
      </c>
    </row>
    <row r="380" spans="1:9" x14ac:dyDescent="0.35">
      <c r="A380" t="s">
        <v>165</v>
      </c>
      <c r="B380" s="21" t="s">
        <v>42</v>
      </c>
      <c r="C380" s="13" t="s">
        <v>36</v>
      </c>
      <c r="D380" s="20">
        <v>4.7619047620000003</v>
      </c>
      <c r="E380" s="13">
        <v>40.625999999999998</v>
      </c>
      <c r="F380" s="19">
        <f>VLOOKUP(B380,Q4_avg_gros_incm_acros_3brnchs!$R$7:$S$9,2,FALSE)</f>
        <v>15.232024096385551</v>
      </c>
      <c r="G380" s="22" t="str">
        <f t="shared" si="15"/>
        <v>Goal Achieved</v>
      </c>
      <c r="H380" s="18">
        <f t="shared" si="16"/>
        <v>15.379369000000006</v>
      </c>
      <c r="I380" s="13" t="str">
        <f t="shared" si="17"/>
        <v>Goal Achieved</v>
      </c>
    </row>
    <row r="381" spans="1:9" x14ac:dyDescent="0.35">
      <c r="A381" t="s">
        <v>166</v>
      </c>
      <c r="B381" s="21" t="s">
        <v>42</v>
      </c>
      <c r="C381" s="13" t="s">
        <v>46</v>
      </c>
      <c r="D381" s="20">
        <v>4.7619047620000003</v>
      </c>
      <c r="E381" s="13">
        <v>13.867000000000001</v>
      </c>
      <c r="F381" s="19">
        <f>VLOOKUP(B381,Q4_avg_gros_incm_acros_3brnchs!$R$7:$S$9,2,FALSE)</f>
        <v>15.232024096385551</v>
      </c>
      <c r="G381" s="22" t="str">
        <f t="shared" si="15"/>
        <v>Need Improvement</v>
      </c>
      <c r="H381" s="18">
        <f t="shared" si="16"/>
        <v>15.379369000000006</v>
      </c>
      <c r="I381" s="13" t="str">
        <f t="shared" si="17"/>
        <v>Need Improvement</v>
      </c>
    </row>
    <row r="382" spans="1:9" x14ac:dyDescent="0.35">
      <c r="A382" t="s">
        <v>168</v>
      </c>
      <c r="B382" s="21" t="s">
        <v>42</v>
      </c>
      <c r="C382" s="13" t="s">
        <v>36</v>
      </c>
      <c r="D382" s="20">
        <v>4.7619047620000003</v>
      </c>
      <c r="E382" s="13">
        <v>6.968</v>
      </c>
      <c r="F382" s="19">
        <f>VLOOKUP(B382,Q4_avg_gros_incm_acros_3brnchs!$R$7:$S$9,2,FALSE)</f>
        <v>15.232024096385551</v>
      </c>
      <c r="G382" s="22" t="str">
        <f t="shared" si="15"/>
        <v>Need Improvement</v>
      </c>
      <c r="H382" s="18">
        <f t="shared" si="16"/>
        <v>15.379369000000006</v>
      </c>
      <c r="I382" s="13" t="str">
        <f t="shared" si="17"/>
        <v>Need Improvement</v>
      </c>
    </row>
    <row r="383" spans="1:9" x14ac:dyDescent="0.35">
      <c r="A383" t="s">
        <v>169</v>
      </c>
      <c r="B383" s="21" t="s">
        <v>42</v>
      </c>
      <c r="C383" s="13" t="s">
        <v>28</v>
      </c>
      <c r="D383" s="20">
        <v>4.7619047620000003</v>
      </c>
      <c r="E383" s="13">
        <v>26.234999999999999</v>
      </c>
      <c r="F383" s="19">
        <f>VLOOKUP(B383,Q4_avg_gros_incm_acros_3brnchs!$R$7:$S$9,2,FALSE)</f>
        <v>15.232024096385551</v>
      </c>
      <c r="G383" s="22" t="str">
        <f t="shared" si="15"/>
        <v>Goal Achieved</v>
      </c>
      <c r="H383" s="18">
        <f t="shared" si="16"/>
        <v>15.379369000000006</v>
      </c>
      <c r="I383" s="13" t="str">
        <f t="shared" si="17"/>
        <v>Goal Achieved</v>
      </c>
    </row>
    <row r="384" spans="1:9" x14ac:dyDescent="0.35">
      <c r="A384" t="s">
        <v>174</v>
      </c>
      <c r="B384" s="21" t="s">
        <v>42</v>
      </c>
      <c r="C384" s="13" t="s">
        <v>36</v>
      </c>
      <c r="D384" s="20">
        <v>4.7619047620000003</v>
      </c>
      <c r="E384" s="13">
        <v>25.954999999999998</v>
      </c>
      <c r="F384" s="19">
        <f>VLOOKUP(B384,Q4_avg_gros_incm_acros_3brnchs!$R$7:$S$9,2,FALSE)</f>
        <v>15.232024096385551</v>
      </c>
      <c r="G384" s="22" t="str">
        <f t="shared" si="15"/>
        <v>Goal Achieved</v>
      </c>
      <c r="H384" s="18">
        <f t="shared" si="16"/>
        <v>15.379369000000006</v>
      </c>
      <c r="I384" s="13" t="str">
        <f t="shared" si="17"/>
        <v>Goal Achieved</v>
      </c>
    </row>
    <row r="385" spans="1:9" x14ac:dyDescent="0.35">
      <c r="A385" t="s">
        <v>184</v>
      </c>
      <c r="B385" s="21" t="s">
        <v>42</v>
      </c>
      <c r="C385" s="13" t="s">
        <v>32</v>
      </c>
      <c r="D385" s="20">
        <v>4.7619047620000003</v>
      </c>
      <c r="E385" s="13">
        <v>28.744</v>
      </c>
      <c r="F385" s="19">
        <f>VLOOKUP(B385,Q4_avg_gros_incm_acros_3brnchs!$R$7:$S$9,2,FALSE)</f>
        <v>15.232024096385551</v>
      </c>
      <c r="G385" s="22" t="str">
        <f t="shared" si="15"/>
        <v>Goal Achieved</v>
      </c>
      <c r="H385" s="18">
        <f t="shared" si="16"/>
        <v>15.379369000000006</v>
      </c>
      <c r="I385" s="13" t="str">
        <f t="shared" si="17"/>
        <v>Goal Achieved</v>
      </c>
    </row>
    <row r="386" spans="1:9" x14ac:dyDescent="0.35">
      <c r="A386" t="s">
        <v>186</v>
      </c>
      <c r="B386" s="21" t="s">
        <v>42</v>
      </c>
      <c r="C386" s="13" t="s">
        <v>46</v>
      </c>
      <c r="D386" s="20">
        <v>4.7619047620000003</v>
      </c>
      <c r="E386" s="13">
        <v>18.308</v>
      </c>
      <c r="F386" s="19">
        <f>VLOOKUP(B386,Q4_avg_gros_incm_acros_3brnchs!$R$7:$S$9,2,FALSE)</f>
        <v>15.232024096385551</v>
      </c>
      <c r="G386" s="22" t="str">
        <f t="shared" ref="G386:G449" si="18">IF(E386&gt;F386,"Goal Achieved","Need Improvement")</f>
        <v>Goal Achieved</v>
      </c>
      <c r="H386" s="18">
        <f t="shared" si="16"/>
        <v>15.379369000000006</v>
      </c>
      <c r="I386" s="13" t="str">
        <f t="shared" si="17"/>
        <v>Goal Achieved</v>
      </c>
    </row>
    <row r="387" spans="1:9" x14ac:dyDescent="0.35">
      <c r="A387" t="s">
        <v>192</v>
      </c>
      <c r="B387" s="21" t="s">
        <v>42</v>
      </c>
      <c r="C387" s="13" t="s">
        <v>28</v>
      </c>
      <c r="D387" s="20">
        <v>4.7619047620000003</v>
      </c>
      <c r="E387" s="13">
        <v>3.6084999999999998</v>
      </c>
      <c r="F387" s="19">
        <f>VLOOKUP(B387,Q4_avg_gros_incm_acros_3brnchs!$R$7:$S$9,2,FALSE)</f>
        <v>15.232024096385551</v>
      </c>
      <c r="G387" s="22" t="str">
        <f t="shared" si="18"/>
        <v>Need Improvement</v>
      </c>
      <c r="H387" s="18">
        <f t="shared" ref="H387:H450" si="19">AVERAGE($E$2:$E$1001)</f>
        <v>15.379369000000006</v>
      </c>
      <c r="I387" s="13" t="str">
        <f t="shared" ref="I387:I450" si="20">IF(E387&gt;H387,"Goal Achieved","Need Improvement")</f>
        <v>Need Improvement</v>
      </c>
    </row>
    <row r="388" spans="1:9" x14ac:dyDescent="0.35">
      <c r="A388" t="s">
        <v>193</v>
      </c>
      <c r="B388" s="21" t="s">
        <v>42</v>
      </c>
      <c r="C388" s="13" t="s">
        <v>32</v>
      </c>
      <c r="D388" s="20">
        <v>4.7619047620000003</v>
      </c>
      <c r="E388" s="13">
        <v>12.57</v>
      </c>
      <c r="F388" s="19">
        <f>VLOOKUP(B388,Q4_avg_gros_incm_acros_3brnchs!$R$7:$S$9,2,FALSE)</f>
        <v>15.232024096385551</v>
      </c>
      <c r="G388" s="22" t="str">
        <f t="shared" si="18"/>
        <v>Need Improvement</v>
      </c>
      <c r="H388" s="18">
        <f t="shared" si="19"/>
        <v>15.379369000000006</v>
      </c>
      <c r="I388" s="13" t="str">
        <f t="shared" si="20"/>
        <v>Need Improvement</v>
      </c>
    </row>
    <row r="389" spans="1:9" x14ac:dyDescent="0.35">
      <c r="A389" t="s">
        <v>194</v>
      </c>
      <c r="B389" s="21" t="s">
        <v>42</v>
      </c>
      <c r="C389" s="13" t="s">
        <v>22</v>
      </c>
      <c r="D389" s="20">
        <v>4.7619047620000003</v>
      </c>
      <c r="E389" s="13">
        <v>43.749000000000002</v>
      </c>
      <c r="F389" s="19">
        <f>VLOOKUP(B389,Q4_avg_gros_incm_acros_3brnchs!$R$7:$S$9,2,FALSE)</f>
        <v>15.232024096385551</v>
      </c>
      <c r="G389" s="22" t="str">
        <f t="shared" si="18"/>
        <v>Goal Achieved</v>
      </c>
      <c r="H389" s="18">
        <f t="shared" si="19"/>
        <v>15.379369000000006</v>
      </c>
      <c r="I389" s="13" t="str">
        <f t="shared" si="20"/>
        <v>Goal Achieved</v>
      </c>
    </row>
    <row r="390" spans="1:9" x14ac:dyDescent="0.35">
      <c r="A390" t="s">
        <v>195</v>
      </c>
      <c r="B390" s="21" t="s">
        <v>42</v>
      </c>
      <c r="C390" s="13" t="s">
        <v>36</v>
      </c>
      <c r="D390" s="20">
        <v>4.7619047620000003</v>
      </c>
      <c r="E390" s="13">
        <v>28.016999999999999</v>
      </c>
      <c r="F390" s="19">
        <f>VLOOKUP(B390,Q4_avg_gros_incm_acros_3brnchs!$R$7:$S$9,2,FALSE)</f>
        <v>15.232024096385551</v>
      </c>
      <c r="G390" s="22" t="str">
        <f t="shared" si="18"/>
        <v>Goal Achieved</v>
      </c>
      <c r="H390" s="18">
        <f t="shared" si="19"/>
        <v>15.379369000000006</v>
      </c>
      <c r="I390" s="13" t="str">
        <f t="shared" si="20"/>
        <v>Goal Achieved</v>
      </c>
    </row>
    <row r="391" spans="1:9" x14ac:dyDescent="0.35">
      <c r="A391" t="s">
        <v>200</v>
      </c>
      <c r="B391" s="21" t="s">
        <v>42</v>
      </c>
      <c r="C391" s="13" t="s">
        <v>44</v>
      </c>
      <c r="D391" s="20">
        <v>4.7619047620000003</v>
      </c>
      <c r="E391" s="13">
        <v>19.95</v>
      </c>
      <c r="F391" s="19">
        <f>VLOOKUP(B391,Q4_avg_gros_incm_acros_3brnchs!$R$7:$S$9,2,FALSE)</f>
        <v>15.232024096385551</v>
      </c>
      <c r="G391" s="22" t="str">
        <f t="shared" si="18"/>
        <v>Goal Achieved</v>
      </c>
      <c r="H391" s="18">
        <f t="shared" si="19"/>
        <v>15.379369000000006</v>
      </c>
      <c r="I391" s="13" t="str">
        <f t="shared" si="20"/>
        <v>Goal Achieved</v>
      </c>
    </row>
    <row r="392" spans="1:9" x14ac:dyDescent="0.35">
      <c r="A392" t="s">
        <v>201</v>
      </c>
      <c r="B392" s="21" t="s">
        <v>42</v>
      </c>
      <c r="C392" s="13" t="s">
        <v>22</v>
      </c>
      <c r="D392" s="20">
        <v>4.7619047620000003</v>
      </c>
      <c r="E392" s="13">
        <v>17.027999999999999</v>
      </c>
      <c r="F392" s="19">
        <f>VLOOKUP(B392,Q4_avg_gros_incm_acros_3brnchs!$R$7:$S$9,2,FALSE)</f>
        <v>15.232024096385551</v>
      </c>
      <c r="G392" s="22" t="str">
        <f t="shared" si="18"/>
        <v>Goal Achieved</v>
      </c>
      <c r="H392" s="18">
        <f t="shared" si="19"/>
        <v>15.379369000000006</v>
      </c>
      <c r="I392" s="13" t="str">
        <f t="shared" si="20"/>
        <v>Goal Achieved</v>
      </c>
    </row>
    <row r="393" spans="1:9" x14ac:dyDescent="0.35">
      <c r="A393" t="s">
        <v>207</v>
      </c>
      <c r="B393" s="21" t="s">
        <v>42</v>
      </c>
      <c r="C393" s="13" t="s">
        <v>44</v>
      </c>
      <c r="D393" s="20">
        <v>4.7619047620000003</v>
      </c>
      <c r="E393" s="13">
        <v>20.012499999999999</v>
      </c>
      <c r="F393" s="19">
        <f>VLOOKUP(B393,Q4_avg_gros_incm_acros_3brnchs!$R$7:$S$9,2,FALSE)</f>
        <v>15.232024096385551</v>
      </c>
      <c r="G393" s="22" t="str">
        <f t="shared" si="18"/>
        <v>Goal Achieved</v>
      </c>
      <c r="H393" s="18">
        <f t="shared" si="19"/>
        <v>15.379369000000006</v>
      </c>
      <c r="I393" s="13" t="str">
        <f t="shared" si="20"/>
        <v>Goal Achieved</v>
      </c>
    </row>
    <row r="394" spans="1:9" x14ac:dyDescent="0.35">
      <c r="A394" t="s">
        <v>209</v>
      </c>
      <c r="B394" s="21" t="s">
        <v>42</v>
      </c>
      <c r="C394" s="13" t="s">
        <v>28</v>
      </c>
      <c r="D394" s="20">
        <v>4.7619047620000003</v>
      </c>
      <c r="E394" s="13">
        <v>15.867000000000001</v>
      </c>
      <c r="F394" s="19">
        <f>VLOOKUP(B394,Q4_avg_gros_incm_acros_3brnchs!$R$7:$S$9,2,FALSE)</f>
        <v>15.232024096385551</v>
      </c>
      <c r="G394" s="22" t="str">
        <f t="shared" si="18"/>
        <v>Goal Achieved</v>
      </c>
      <c r="H394" s="18">
        <f t="shared" si="19"/>
        <v>15.379369000000006</v>
      </c>
      <c r="I394" s="13" t="str">
        <f t="shared" si="20"/>
        <v>Goal Achieved</v>
      </c>
    </row>
    <row r="395" spans="1:9" x14ac:dyDescent="0.35">
      <c r="A395" t="s">
        <v>210</v>
      </c>
      <c r="B395" s="21" t="s">
        <v>42</v>
      </c>
      <c r="C395" s="13" t="s">
        <v>44</v>
      </c>
      <c r="D395" s="20">
        <v>4.7619047620000003</v>
      </c>
      <c r="E395" s="13">
        <v>7.9160000000000004</v>
      </c>
      <c r="F395" s="19">
        <f>VLOOKUP(B395,Q4_avg_gros_incm_acros_3brnchs!$R$7:$S$9,2,FALSE)</f>
        <v>15.232024096385551</v>
      </c>
      <c r="G395" s="22" t="str">
        <f t="shared" si="18"/>
        <v>Need Improvement</v>
      </c>
      <c r="H395" s="18">
        <f t="shared" si="19"/>
        <v>15.379369000000006</v>
      </c>
      <c r="I395" s="13" t="str">
        <f t="shared" si="20"/>
        <v>Need Improvement</v>
      </c>
    </row>
    <row r="396" spans="1:9" x14ac:dyDescent="0.35">
      <c r="A396" t="s">
        <v>221</v>
      </c>
      <c r="B396" s="21" t="s">
        <v>42</v>
      </c>
      <c r="C396" s="13" t="s">
        <v>44</v>
      </c>
      <c r="D396" s="20">
        <v>4.7619047620000003</v>
      </c>
      <c r="E396" s="13">
        <v>2.7120000000000002</v>
      </c>
      <c r="F396" s="19">
        <f>VLOOKUP(B396,Q4_avg_gros_incm_acros_3brnchs!$R$7:$S$9,2,FALSE)</f>
        <v>15.232024096385551</v>
      </c>
      <c r="G396" s="22" t="str">
        <f t="shared" si="18"/>
        <v>Need Improvement</v>
      </c>
      <c r="H396" s="18">
        <f t="shared" si="19"/>
        <v>15.379369000000006</v>
      </c>
      <c r="I396" s="13" t="str">
        <f t="shared" si="20"/>
        <v>Need Improvement</v>
      </c>
    </row>
    <row r="397" spans="1:9" x14ac:dyDescent="0.35">
      <c r="A397" t="s">
        <v>222</v>
      </c>
      <c r="B397" s="21" t="s">
        <v>42</v>
      </c>
      <c r="C397" s="13" t="s">
        <v>32</v>
      </c>
      <c r="D397" s="20">
        <v>4.7619047620000003</v>
      </c>
      <c r="E397" s="13">
        <v>37.795999999999999</v>
      </c>
      <c r="F397" s="19">
        <f>VLOOKUP(B397,Q4_avg_gros_incm_acros_3brnchs!$R$7:$S$9,2,FALSE)</f>
        <v>15.232024096385551</v>
      </c>
      <c r="G397" s="22" t="str">
        <f t="shared" si="18"/>
        <v>Goal Achieved</v>
      </c>
      <c r="H397" s="18">
        <f t="shared" si="19"/>
        <v>15.379369000000006</v>
      </c>
      <c r="I397" s="13" t="str">
        <f t="shared" si="20"/>
        <v>Goal Achieved</v>
      </c>
    </row>
    <row r="398" spans="1:9" x14ac:dyDescent="0.35">
      <c r="A398" t="s">
        <v>223</v>
      </c>
      <c r="B398" s="21" t="s">
        <v>42</v>
      </c>
      <c r="C398" s="13" t="s">
        <v>32</v>
      </c>
      <c r="D398" s="20">
        <v>4.7619047620000003</v>
      </c>
      <c r="E398" s="13">
        <v>9.2940000000000005</v>
      </c>
      <c r="F398" s="19">
        <f>VLOOKUP(B398,Q4_avg_gros_incm_acros_3brnchs!$R$7:$S$9,2,FALSE)</f>
        <v>15.232024096385551</v>
      </c>
      <c r="G398" s="22" t="str">
        <f t="shared" si="18"/>
        <v>Need Improvement</v>
      </c>
      <c r="H398" s="18">
        <f t="shared" si="19"/>
        <v>15.379369000000006</v>
      </c>
      <c r="I398" s="13" t="str">
        <f t="shared" si="20"/>
        <v>Need Improvement</v>
      </c>
    </row>
    <row r="399" spans="1:9" x14ac:dyDescent="0.35">
      <c r="A399" t="s">
        <v>226</v>
      </c>
      <c r="B399" s="21" t="s">
        <v>42</v>
      </c>
      <c r="C399" s="13" t="s">
        <v>32</v>
      </c>
      <c r="D399" s="20">
        <v>4.7619047620000003</v>
      </c>
      <c r="E399" s="13">
        <v>11.555999999999999</v>
      </c>
      <c r="F399" s="19">
        <f>VLOOKUP(B399,Q4_avg_gros_incm_acros_3brnchs!$R$7:$S$9,2,FALSE)</f>
        <v>15.232024096385551</v>
      </c>
      <c r="G399" s="22" t="str">
        <f t="shared" si="18"/>
        <v>Need Improvement</v>
      </c>
      <c r="H399" s="18">
        <f t="shared" si="19"/>
        <v>15.379369000000006</v>
      </c>
      <c r="I399" s="13" t="str">
        <f t="shared" si="20"/>
        <v>Need Improvement</v>
      </c>
    </row>
    <row r="400" spans="1:9" x14ac:dyDescent="0.35">
      <c r="A400" t="s">
        <v>227</v>
      </c>
      <c r="B400" s="21" t="s">
        <v>42</v>
      </c>
      <c r="C400" s="13" t="s">
        <v>46</v>
      </c>
      <c r="D400" s="20">
        <v>4.7619047620000003</v>
      </c>
      <c r="E400" s="13">
        <v>7.3520000000000003</v>
      </c>
      <c r="F400" s="19">
        <f>VLOOKUP(B400,Q4_avg_gros_incm_acros_3brnchs!$R$7:$S$9,2,FALSE)</f>
        <v>15.232024096385551</v>
      </c>
      <c r="G400" s="22" t="str">
        <f t="shared" si="18"/>
        <v>Need Improvement</v>
      </c>
      <c r="H400" s="18">
        <f t="shared" si="19"/>
        <v>15.379369000000006</v>
      </c>
      <c r="I400" s="13" t="str">
        <f t="shared" si="20"/>
        <v>Need Improvement</v>
      </c>
    </row>
    <row r="401" spans="1:9" x14ac:dyDescent="0.35">
      <c r="A401" t="s">
        <v>229</v>
      </c>
      <c r="B401" s="21" t="s">
        <v>42</v>
      </c>
      <c r="C401" s="13" t="s">
        <v>32</v>
      </c>
      <c r="D401" s="20">
        <v>4.7619047620000003</v>
      </c>
      <c r="E401" s="13">
        <v>5.1100000000000003</v>
      </c>
      <c r="F401" s="19">
        <f>VLOOKUP(B401,Q4_avg_gros_incm_acros_3brnchs!$R$7:$S$9,2,FALSE)</f>
        <v>15.232024096385551</v>
      </c>
      <c r="G401" s="22" t="str">
        <f t="shared" si="18"/>
        <v>Need Improvement</v>
      </c>
      <c r="H401" s="18">
        <f t="shared" si="19"/>
        <v>15.379369000000006</v>
      </c>
      <c r="I401" s="13" t="str">
        <f t="shared" si="20"/>
        <v>Need Improvement</v>
      </c>
    </row>
    <row r="402" spans="1:9" x14ac:dyDescent="0.35">
      <c r="A402" t="s">
        <v>237</v>
      </c>
      <c r="B402" s="21" t="s">
        <v>42</v>
      </c>
      <c r="C402" s="13" t="s">
        <v>28</v>
      </c>
      <c r="D402" s="20">
        <v>4.7619047620000003</v>
      </c>
      <c r="E402" s="13">
        <v>11.497999999999999</v>
      </c>
      <c r="F402" s="19">
        <f>VLOOKUP(B402,Q4_avg_gros_incm_acros_3brnchs!$R$7:$S$9,2,FALSE)</f>
        <v>15.232024096385551</v>
      </c>
      <c r="G402" s="22" t="str">
        <f t="shared" si="18"/>
        <v>Need Improvement</v>
      </c>
      <c r="H402" s="18">
        <f t="shared" si="19"/>
        <v>15.379369000000006</v>
      </c>
      <c r="I402" s="13" t="str">
        <f t="shared" si="20"/>
        <v>Need Improvement</v>
      </c>
    </row>
    <row r="403" spans="1:9" x14ac:dyDescent="0.35">
      <c r="A403" t="s">
        <v>239</v>
      </c>
      <c r="B403" s="21" t="s">
        <v>42</v>
      </c>
      <c r="C403" s="13" t="s">
        <v>22</v>
      </c>
      <c r="D403" s="20">
        <v>4.7619047620000003</v>
      </c>
      <c r="E403" s="13">
        <v>12.95</v>
      </c>
      <c r="F403" s="19">
        <f>VLOOKUP(B403,Q4_avg_gros_incm_acros_3brnchs!$R$7:$S$9,2,FALSE)</f>
        <v>15.232024096385551</v>
      </c>
      <c r="G403" s="22" t="str">
        <f t="shared" si="18"/>
        <v>Need Improvement</v>
      </c>
      <c r="H403" s="18">
        <f t="shared" si="19"/>
        <v>15.379369000000006</v>
      </c>
      <c r="I403" s="13" t="str">
        <f t="shared" si="20"/>
        <v>Need Improvement</v>
      </c>
    </row>
    <row r="404" spans="1:9" x14ac:dyDescent="0.35">
      <c r="A404" t="s">
        <v>240</v>
      </c>
      <c r="B404" s="21" t="s">
        <v>42</v>
      </c>
      <c r="C404" s="13" t="s">
        <v>32</v>
      </c>
      <c r="D404" s="20">
        <v>4.7619047620000003</v>
      </c>
      <c r="E404" s="13">
        <v>4.4424999999999999</v>
      </c>
      <c r="F404" s="19">
        <f>VLOOKUP(B404,Q4_avg_gros_incm_acros_3brnchs!$R$7:$S$9,2,FALSE)</f>
        <v>15.232024096385551</v>
      </c>
      <c r="G404" s="22" t="str">
        <f t="shared" si="18"/>
        <v>Need Improvement</v>
      </c>
      <c r="H404" s="18">
        <f t="shared" si="19"/>
        <v>15.379369000000006</v>
      </c>
      <c r="I404" s="13" t="str">
        <f t="shared" si="20"/>
        <v>Need Improvement</v>
      </c>
    </row>
    <row r="405" spans="1:9" x14ac:dyDescent="0.35">
      <c r="A405" t="s">
        <v>244</v>
      </c>
      <c r="B405" s="21" t="s">
        <v>42</v>
      </c>
      <c r="C405" s="13" t="s">
        <v>46</v>
      </c>
      <c r="D405" s="20">
        <v>4.7619047620000003</v>
      </c>
      <c r="E405" s="13">
        <v>4.5555000000000003</v>
      </c>
      <c r="F405" s="19">
        <f>VLOOKUP(B405,Q4_avg_gros_incm_acros_3brnchs!$R$7:$S$9,2,FALSE)</f>
        <v>15.232024096385551</v>
      </c>
      <c r="G405" s="22" t="str">
        <f t="shared" si="18"/>
        <v>Need Improvement</v>
      </c>
      <c r="H405" s="18">
        <f t="shared" si="19"/>
        <v>15.379369000000006</v>
      </c>
      <c r="I405" s="13" t="str">
        <f t="shared" si="20"/>
        <v>Need Improvement</v>
      </c>
    </row>
    <row r="406" spans="1:9" x14ac:dyDescent="0.35">
      <c r="A406" t="s">
        <v>245</v>
      </c>
      <c r="B406" s="21" t="s">
        <v>42</v>
      </c>
      <c r="C406" s="13" t="s">
        <v>28</v>
      </c>
      <c r="D406" s="20">
        <v>4.7619047620000003</v>
      </c>
      <c r="E406" s="13">
        <v>44.878500000000003</v>
      </c>
      <c r="F406" s="19">
        <f>VLOOKUP(B406,Q4_avg_gros_incm_acros_3brnchs!$R$7:$S$9,2,FALSE)</f>
        <v>15.232024096385551</v>
      </c>
      <c r="G406" s="22" t="str">
        <f t="shared" si="18"/>
        <v>Goal Achieved</v>
      </c>
      <c r="H406" s="18">
        <f t="shared" si="19"/>
        <v>15.379369000000006</v>
      </c>
      <c r="I406" s="13" t="str">
        <f t="shared" si="20"/>
        <v>Goal Achieved</v>
      </c>
    </row>
    <row r="407" spans="1:9" x14ac:dyDescent="0.35">
      <c r="A407" t="s">
        <v>248</v>
      </c>
      <c r="B407" s="21" t="s">
        <v>42</v>
      </c>
      <c r="C407" s="13" t="s">
        <v>32</v>
      </c>
      <c r="D407" s="20">
        <v>4.7619047620000003</v>
      </c>
      <c r="E407" s="13">
        <v>23.09</v>
      </c>
      <c r="F407" s="19">
        <f>VLOOKUP(B407,Q4_avg_gros_incm_acros_3brnchs!$R$7:$S$9,2,FALSE)</f>
        <v>15.232024096385551</v>
      </c>
      <c r="G407" s="22" t="str">
        <f t="shared" si="18"/>
        <v>Goal Achieved</v>
      </c>
      <c r="H407" s="18">
        <f t="shared" si="19"/>
        <v>15.379369000000006</v>
      </c>
      <c r="I407" s="13" t="str">
        <f t="shared" si="20"/>
        <v>Goal Achieved</v>
      </c>
    </row>
    <row r="408" spans="1:9" x14ac:dyDescent="0.35">
      <c r="A408" t="s">
        <v>249</v>
      </c>
      <c r="B408" s="21" t="s">
        <v>42</v>
      </c>
      <c r="C408" s="13" t="s">
        <v>36</v>
      </c>
      <c r="D408" s="20">
        <v>4.7619047620000003</v>
      </c>
      <c r="E408" s="13">
        <v>6.9630000000000001</v>
      </c>
      <c r="F408" s="19">
        <f>VLOOKUP(B408,Q4_avg_gros_incm_acros_3brnchs!$R$7:$S$9,2,FALSE)</f>
        <v>15.232024096385551</v>
      </c>
      <c r="G408" s="22" t="str">
        <f t="shared" si="18"/>
        <v>Need Improvement</v>
      </c>
      <c r="H408" s="18">
        <f t="shared" si="19"/>
        <v>15.379369000000006</v>
      </c>
      <c r="I408" s="13" t="str">
        <f t="shared" si="20"/>
        <v>Need Improvement</v>
      </c>
    </row>
    <row r="409" spans="1:9" x14ac:dyDescent="0.35">
      <c r="A409" t="s">
        <v>250</v>
      </c>
      <c r="B409" s="21" t="s">
        <v>42</v>
      </c>
      <c r="C409" s="13" t="s">
        <v>36</v>
      </c>
      <c r="D409" s="20">
        <v>4.7619047620000003</v>
      </c>
      <c r="E409" s="13">
        <v>10.3635</v>
      </c>
      <c r="F409" s="19">
        <f>VLOOKUP(B409,Q4_avg_gros_incm_acros_3brnchs!$R$7:$S$9,2,FALSE)</f>
        <v>15.232024096385551</v>
      </c>
      <c r="G409" s="22" t="str">
        <f t="shared" si="18"/>
        <v>Need Improvement</v>
      </c>
      <c r="H409" s="18">
        <f t="shared" si="19"/>
        <v>15.379369000000006</v>
      </c>
      <c r="I409" s="13" t="str">
        <f t="shared" si="20"/>
        <v>Need Improvement</v>
      </c>
    </row>
    <row r="410" spans="1:9" x14ac:dyDescent="0.35">
      <c r="A410" t="s">
        <v>252</v>
      </c>
      <c r="B410" s="21" t="s">
        <v>42</v>
      </c>
      <c r="C410" s="13" t="s">
        <v>36</v>
      </c>
      <c r="D410" s="20">
        <v>4.7619047620000003</v>
      </c>
      <c r="E410" s="13">
        <v>6.1924999999999999</v>
      </c>
      <c r="F410" s="19">
        <f>VLOOKUP(B410,Q4_avg_gros_incm_acros_3brnchs!$R$7:$S$9,2,FALSE)</f>
        <v>15.232024096385551</v>
      </c>
      <c r="G410" s="22" t="str">
        <f t="shared" si="18"/>
        <v>Need Improvement</v>
      </c>
      <c r="H410" s="18">
        <f t="shared" si="19"/>
        <v>15.379369000000006</v>
      </c>
      <c r="I410" s="13" t="str">
        <f t="shared" si="20"/>
        <v>Need Improvement</v>
      </c>
    </row>
    <row r="411" spans="1:9" x14ac:dyDescent="0.35">
      <c r="A411" t="s">
        <v>254</v>
      </c>
      <c r="B411" s="21" t="s">
        <v>42</v>
      </c>
      <c r="C411" s="13" t="s">
        <v>46</v>
      </c>
      <c r="D411" s="20">
        <v>4.7619047620000003</v>
      </c>
      <c r="E411" s="13">
        <v>37.948</v>
      </c>
      <c r="F411" s="19">
        <f>VLOOKUP(B411,Q4_avg_gros_incm_acros_3brnchs!$R$7:$S$9,2,FALSE)</f>
        <v>15.232024096385551</v>
      </c>
      <c r="G411" s="22" t="str">
        <f t="shared" si="18"/>
        <v>Goal Achieved</v>
      </c>
      <c r="H411" s="18">
        <f t="shared" si="19"/>
        <v>15.379369000000006</v>
      </c>
      <c r="I411" s="13" t="str">
        <f t="shared" si="20"/>
        <v>Goal Achieved</v>
      </c>
    </row>
    <row r="412" spans="1:9" x14ac:dyDescent="0.35">
      <c r="A412" t="s">
        <v>255</v>
      </c>
      <c r="B412" s="21" t="s">
        <v>42</v>
      </c>
      <c r="C412" s="13" t="s">
        <v>44</v>
      </c>
      <c r="D412" s="20">
        <v>4.7619047620000003</v>
      </c>
      <c r="E412" s="13">
        <v>8.6010000000000009</v>
      </c>
      <c r="F412" s="19">
        <f>VLOOKUP(B412,Q4_avg_gros_incm_acros_3brnchs!$R$7:$S$9,2,FALSE)</f>
        <v>15.232024096385551</v>
      </c>
      <c r="G412" s="22" t="str">
        <f t="shared" si="18"/>
        <v>Need Improvement</v>
      </c>
      <c r="H412" s="18">
        <f t="shared" si="19"/>
        <v>15.379369000000006</v>
      </c>
      <c r="I412" s="13" t="str">
        <f t="shared" si="20"/>
        <v>Need Improvement</v>
      </c>
    </row>
    <row r="413" spans="1:9" x14ac:dyDescent="0.35">
      <c r="A413" t="s">
        <v>256</v>
      </c>
      <c r="B413" s="21" t="s">
        <v>42</v>
      </c>
      <c r="C413" s="13" t="s">
        <v>28</v>
      </c>
      <c r="D413" s="20">
        <v>4.7619047620000003</v>
      </c>
      <c r="E413" s="13">
        <v>13.605</v>
      </c>
      <c r="F413" s="19">
        <f>VLOOKUP(B413,Q4_avg_gros_incm_acros_3brnchs!$R$7:$S$9,2,FALSE)</f>
        <v>15.232024096385551</v>
      </c>
      <c r="G413" s="22" t="str">
        <f t="shared" si="18"/>
        <v>Need Improvement</v>
      </c>
      <c r="H413" s="18">
        <f t="shared" si="19"/>
        <v>15.379369000000006</v>
      </c>
      <c r="I413" s="13" t="str">
        <f t="shared" si="20"/>
        <v>Need Improvement</v>
      </c>
    </row>
    <row r="414" spans="1:9" x14ac:dyDescent="0.35">
      <c r="A414" t="s">
        <v>257</v>
      </c>
      <c r="B414" s="21" t="s">
        <v>42</v>
      </c>
      <c r="C414" s="13" t="s">
        <v>44</v>
      </c>
      <c r="D414" s="20">
        <v>4.7619047620000003</v>
      </c>
      <c r="E414" s="13">
        <v>21.728000000000002</v>
      </c>
      <c r="F414" s="19">
        <f>VLOOKUP(B414,Q4_avg_gros_incm_acros_3brnchs!$R$7:$S$9,2,FALSE)</f>
        <v>15.232024096385551</v>
      </c>
      <c r="G414" s="22" t="str">
        <f t="shared" si="18"/>
        <v>Goal Achieved</v>
      </c>
      <c r="H414" s="18">
        <f t="shared" si="19"/>
        <v>15.379369000000006</v>
      </c>
      <c r="I414" s="13" t="str">
        <f t="shared" si="20"/>
        <v>Goal Achieved</v>
      </c>
    </row>
    <row r="415" spans="1:9" x14ac:dyDescent="0.35">
      <c r="A415" t="s">
        <v>262</v>
      </c>
      <c r="B415" s="21" t="s">
        <v>42</v>
      </c>
      <c r="C415" s="13" t="s">
        <v>22</v>
      </c>
      <c r="D415" s="20">
        <v>4.7619047620000003</v>
      </c>
      <c r="E415" s="13">
        <v>31.2165</v>
      </c>
      <c r="F415" s="19">
        <f>VLOOKUP(B415,Q4_avg_gros_incm_acros_3brnchs!$R$7:$S$9,2,FALSE)</f>
        <v>15.232024096385551</v>
      </c>
      <c r="G415" s="22" t="str">
        <f t="shared" si="18"/>
        <v>Goal Achieved</v>
      </c>
      <c r="H415" s="18">
        <f t="shared" si="19"/>
        <v>15.379369000000006</v>
      </c>
      <c r="I415" s="13" t="str">
        <f t="shared" si="20"/>
        <v>Goal Achieved</v>
      </c>
    </row>
    <row r="416" spans="1:9" x14ac:dyDescent="0.35">
      <c r="A416" t="s">
        <v>264</v>
      </c>
      <c r="B416" s="21" t="s">
        <v>42</v>
      </c>
      <c r="C416" s="13" t="s">
        <v>28</v>
      </c>
      <c r="D416" s="20">
        <v>4.7619047620000003</v>
      </c>
      <c r="E416" s="13">
        <v>27.21</v>
      </c>
      <c r="F416" s="19">
        <f>VLOOKUP(B416,Q4_avg_gros_incm_acros_3brnchs!$R$7:$S$9,2,FALSE)</f>
        <v>15.232024096385551</v>
      </c>
      <c r="G416" s="22" t="str">
        <f t="shared" si="18"/>
        <v>Goal Achieved</v>
      </c>
      <c r="H416" s="18">
        <f t="shared" si="19"/>
        <v>15.379369000000006</v>
      </c>
      <c r="I416" s="13" t="str">
        <f t="shared" si="20"/>
        <v>Goal Achieved</v>
      </c>
    </row>
    <row r="417" spans="1:9" x14ac:dyDescent="0.35">
      <c r="A417" t="s">
        <v>266</v>
      </c>
      <c r="B417" s="21" t="s">
        <v>42</v>
      </c>
      <c r="C417" s="13" t="s">
        <v>46</v>
      </c>
      <c r="D417" s="20">
        <v>4.7619047620000003</v>
      </c>
      <c r="E417" s="13">
        <v>8.1370000000000005</v>
      </c>
      <c r="F417" s="19">
        <f>VLOOKUP(B417,Q4_avg_gros_incm_acros_3brnchs!$R$7:$S$9,2,FALSE)</f>
        <v>15.232024096385551</v>
      </c>
      <c r="G417" s="22" t="str">
        <f t="shared" si="18"/>
        <v>Need Improvement</v>
      </c>
      <c r="H417" s="18">
        <f t="shared" si="19"/>
        <v>15.379369000000006</v>
      </c>
      <c r="I417" s="13" t="str">
        <f t="shared" si="20"/>
        <v>Need Improvement</v>
      </c>
    </row>
    <row r="418" spans="1:9" x14ac:dyDescent="0.35">
      <c r="A418" t="s">
        <v>267</v>
      </c>
      <c r="B418" s="21" t="s">
        <v>42</v>
      </c>
      <c r="C418" s="13" t="s">
        <v>28</v>
      </c>
      <c r="D418" s="20">
        <v>4.7619047620000003</v>
      </c>
      <c r="E418" s="13">
        <v>1.5885</v>
      </c>
      <c r="F418" s="19">
        <f>VLOOKUP(B418,Q4_avg_gros_incm_acros_3brnchs!$R$7:$S$9,2,FALSE)</f>
        <v>15.232024096385551</v>
      </c>
      <c r="G418" s="22" t="str">
        <f t="shared" si="18"/>
        <v>Need Improvement</v>
      </c>
      <c r="H418" s="18">
        <f t="shared" si="19"/>
        <v>15.379369000000006</v>
      </c>
      <c r="I418" s="13" t="str">
        <f t="shared" si="20"/>
        <v>Need Improvement</v>
      </c>
    </row>
    <row r="419" spans="1:9" x14ac:dyDescent="0.35">
      <c r="A419" t="s">
        <v>268</v>
      </c>
      <c r="B419" s="21" t="s">
        <v>42</v>
      </c>
      <c r="C419" s="13" t="s">
        <v>22</v>
      </c>
      <c r="D419" s="20">
        <v>4.7619047620000003</v>
      </c>
      <c r="E419" s="13">
        <v>37.840499999999999</v>
      </c>
      <c r="F419" s="19">
        <f>VLOOKUP(B419,Q4_avg_gros_incm_acros_3brnchs!$R$7:$S$9,2,FALSE)</f>
        <v>15.232024096385551</v>
      </c>
      <c r="G419" s="22" t="str">
        <f t="shared" si="18"/>
        <v>Goal Achieved</v>
      </c>
      <c r="H419" s="18">
        <f t="shared" si="19"/>
        <v>15.379369000000006</v>
      </c>
      <c r="I419" s="13" t="str">
        <f t="shared" si="20"/>
        <v>Goal Achieved</v>
      </c>
    </row>
    <row r="420" spans="1:9" x14ac:dyDescent="0.35">
      <c r="A420" t="s">
        <v>269</v>
      </c>
      <c r="B420" s="21" t="s">
        <v>42</v>
      </c>
      <c r="C420" s="13" t="s">
        <v>46</v>
      </c>
      <c r="D420" s="20">
        <v>4.7619047620000003</v>
      </c>
      <c r="E420" s="13">
        <v>14.763999999999999</v>
      </c>
      <c r="F420" s="19">
        <f>VLOOKUP(B420,Q4_avg_gros_incm_acros_3brnchs!$R$7:$S$9,2,FALSE)</f>
        <v>15.232024096385551</v>
      </c>
      <c r="G420" s="22" t="str">
        <f t="shared" si="18"/>
        <v>Need Improvement</v>
      </c>
      <c r="H420" s="18">
        <f t="shared" si="19"/>
        <v>15.379369000000006</v>
      </c>
      <c r="I420" s="13" t="str">
        <f t="shared" si="20"/>
        <v>Need Improvement</v>
      </c>
    </row>
    <row r="421" spans="1:9" x14ac:dyDescent="0.35">
      <c r="A421" t="s">
        <v>274</v>
      </c>
      <c r="B421" s="21" t="s">
        <v>42</v>
      </c>
      <c r="C421" s="13" t="s">
        <v>28</v>
      </c>
      <c r="D421" s="20">
        <v>4.7619047620000003</v>
      </c>
      <c r="E421" s="13">
        <v>3.3050000000000002</v>
      </c>
      <c r="F421" s="19">
        <f>VLOOKUP(B421,Q4_avg_gros_incm_acros_3brnchs!$R$7:$S$9,2,FALSE)</f>
        <v>15.232024096385551</v>
      </c>
      <c r="G421" s="22" t="str">
        <f t="shared" si="18"/>
        <v>Need Improvement</v>
      </c>
      <c r="H421" s="18">
        <f t="shared" si="19"/>
        <v>15.379369000000006</v>
      </c>
      <c r="I421" s="13" t="str">
        <f t="shared" si="20"/>
        <v>Need Improvement</v>
      </c>
    </row>
    <row r="422" spans="1:9" x14ac:dyDescent="0.35">
      <c r="A422" t="s">
        <v>280</v>
      </c>
      <c r="B422" s="21" t="s">
        <v>42</v>
      </c>
      <c r="C422" s="13" t="s">
        <v>32</v>
      </c>
      <c r="D422" s="20">
        <v>4.7619047620000003</v>
      </c>
      <c r="E422" s="13">
        <v>37.548000000000002</v>
      </c>
      <c r="F422" s="19">
        <f>VLOOKUP(B422,Q4_avg_gros_incm_acros_3brnchs!$R$7:$S$9,2,FALSE)</f>
        <v>15.232024096385551</v>
      </c>
      <c r="G422" s="22" t="str">
        <f t="shared" si="18"/>
        <v>Goal Achieved</v>
      </c>
      <c r="H422" s="18">
        <f t="shared" si="19"/>
        <v>15.379369000000006</v>
      </c>
      <c r="I422" s="13" t="str">
        <f t="shared" si="20"/>
        <v>Goal Achieved</v>
      </c>
    </row>
    <row r="423" spans="1:9" x14ac:dyDescent="0.35">
      <c r="A423" t="s">
        <v>282</v>
      </c>
      <c r="B423" s="21" t="s">
        <v>42</v>
      </c>
      <c r="C423" s="13" t="s">
        <v>28</v>
      </c>
      <c r="D423" s="20">
        <v>4.7619047620000003</v>
      </c>
      <c r="E423" s="13">
        <v>12.21</v>
      </c>
      <c r="F423" s="19">
        <f>VLOOKUP(B423,Q4_avg_gros_incm_acros_3brnchs!$R$7:$S$9,2,FALSE)</f>
        <v>15.232024096385551</v>
      </c>
      <c r="G423" s="22" t="str">
        <f t="shared" si="18"/>
        <v>Need Improvement</v>
      </c>
      <c r="H423" s="18">
        <f t="shared" si="19"/>
        <v>15.379369000000006</v>
      </c>
      <c r="I423" s="13" t="str">
        <f t="shared" si="20"/>
        <v>Need Improvement</v>
      </c>
    </row>
    <row r="424" spans="1:9" x14ac:dyDescent="0.35">
      <c r="A424" t="s">
        <v>285</v>
      </c>
      <c r="B424" s="21" t="s">
        <v>42</v>
      </c>
      <c r="C424" s="13" t="s">
        <v>44</v>
      </c>
      <c r="D424" s="20">
        <v>4.7619047620000003</v>
      </c>
      <c r="E424" s="13">
        <v>25.571000000000002</v>
      </c>
      <c r="F424" s="19">
        <f>VLOOKUP(B424,Q4_avg_gros_incm_acros_3brnchs!$R$7:$S$9,2,FALSE)</f>
        <v>15.232024096385551</v>
      </c>
      <c r="G424" s="22" t="str">
        <f t="shared" si="18"/>
        <v>Goal Achieved</v>
      </c>
      <c r="H424" s="18">
        <f t="shared" si="19"/>
        <v>15.379369000000006</v>
      </c>
      <c r="I424" s="13" t="str">
        <f t="shared" si="20"/>
        <v>Goal Achieved</v>
      </c>
    </row>
    <row r="425" spans="1:9" x14ac:dyDescent="0.35">
      <c r="A425" t="s">
        <v>286</v>
      </c>
      <c r="B425" s="21" t="s">
        <v>42</v>
      </c>
      <c r="C425" s="13" t="s">
        <v>44</v>
      </c>
      <c r="D425" s="20">
        <v>4.7619047620000003</v>
      </c>
      <c r="E425" s="13">
        <v>20.947500000000002</v>
      </c>
      <c r="F425" s="19">
        <f>VLOOKUP(B425,Q4_avg_gros_incm_acros_3brnchs!$R$7:$S$9,2,FALSE)</f>
        <v>15.232024096385551</v>
      </c>
      <c r="G425" s="22" t="str">
        <f t="shared" si="18"/>
        <v>Goal Achieved</v>
      </c>
      <c r="H425" s="18">
        <f t="shared" si="19"/>
        <v>15.379369000000006</v>
      </c>
      <c r="I425" s="13" t="str">
        <f t="shared" si="20"/>
        <v>Goal Achieved</v>
      </c>
    </row>
    <row r="426" spans="1:9" x14ac:dyDescent="0.35">
      <c r="A426" t="s">
        <v>291</v>
      </c>
      <c r="B426" s="21" t="s">
        <v>42</v>
      </c>
      <c r="C426" s="13" t="s">
        <v>46</v>
      </c>
      <c r="D426" s="20">
        <v>4.7619047620000003</v>
      </c>
      <c r="E426" s="13">
        <v>6.524</v>
      </c>
      <c r="F426" s="19">
        <f>VLOOKUP(B426,Q4_avg_gros_incm_acros_3brnchs!$R$7:$S$9,2,FALSE)</f>
        <v>15.232024096385551</v>
      </c>
      <c r="G426" s="22" t="str">
        <f t="shared" si="18"/>
        <v>Need Improvement</v>
      </c>
      <c r="H426" s="18">
        <f t="shared" si="19"/>
        <v>15.379369000000006</v>
      </c>
      <c r="I426" s="13" t="str">
        <f t="shared" si="20"/>
        <v>Need Improvement</v>
      </c>
    </row>
    <row r="427" spans="1:9" x14ac:dyDescent="0.35">
      <c r="A427" t="s">
        <v>298</v>
      </c>
      <c r="B427" s="21" t="s">
        <v>42</v>
      </c>
      <c r="C427" s="13" t="s">
        <v>46</v>
      </c>
      <c r="D427" s="20">
        <v>4.7619047620000003</v>
      </c>
      <c r="E427" s="13">
        <v>7.66</v>
      </c>
      <c r="F427" s="19">
        <f>VLOOKUP(B427,Q4_avg_gros_incm_acros_3brnchs!$R$7:$S$9,2,FALSE)</f>
        <v>15.232024096385551</v>
      </c>
      <c r="G427" s="22" t="str">
        <f t="shared" si="18"/>
        <v>Need Improvement</v>
      </c>
      <c r="H427" s="18">
        <f t="shared" si="19"/>
        <v>15.379369000000006</v>
      </c>
      <c r="I427" s="13" t="str">
        <f t="shared" si="20"/>
        <v>Need Improvement</v>
      </c>
    </row>
    <row r="428" spans="1:9" x14ac:dyDescent="0.35">
      <c r="A428" t="s">
        <v>300</v>
      </c>
      <c r="B428" s="21" t="s">
        <v>42</v>
      </c>
      <c r="C428" s="13" t="s">
        <v>36</v>
      </c>
      <c r="D428" s="20">
        <v>4.7619047620000003</v>
      </c>
      <c r="E428" s="13">
        <v>2.7225000000000001</v>
      </c>
      <c r="F428" s="19">
        <f>VLOOKUP(B428,Q4_avg_gros_incm_acros_3brnchs!$R$7:$S$9,2,FALSE)</f>
        <v>15.232024096385551</v>
      </c>
      <c r="G428" s="22" t="str">
        <f t="shared" si="18"/>
        <v>Need Improvement</v>
      </c>
      <c r="H428" s="18">
        <f t="shared" si="19"/>
        <v>15.379369000000006</v>
      </c>
      <c r="I428" s="13" t="str">
        <f t="shared" si="20"/>
        <v>Need Improvement</v>
      </c>
    </row>
    <row r="429" spans="1:9" x14ac:dyDescent="0.35">
      <c r="A429" t="s">
        <v>303</v>
      </c>
      <c r="B429" s="21" t="s">
        <v>42</v>
      </c>
      <c r="C429" s="13" t="s">
        <v>44</v>
      </c>
      <c r="D429" s="20">
        <v>4.7619047620000003</v>
      </c>
      <c r="E429" s="13">
        <v>37.299999999999997</v>
      </c>
      <c r="F429" s="19">
        <f>VLOOKUP(B429,Q4_avg_gros_incm_acros_3brnchs!$R$7:$S$9,2,FALSE)</f>
        <v>15.232024096385551</v>
      </c>
      <c r="G429" s="22" t="str">
        <f t="shared" si="18"/>
        <v>Goal Achieved</v>
      </c>
      <c r="H429" s="18">
        <f t="shared" si="19"/>
        <v>15.379369000000006</v>
      </c>
      <c r="I429" s="13" t="str">
        <f t="shared" si="20"/>
        <v>Goal Achieved</v>
      </c>
    </row>
    <row r="430" spans="1:9" x14ac:dyDescent="0.35">
      <c r="A430" t="s">
        <v>306</v>
      </c>
      <c r="B430" s="21" t="s">
        <v>42</v>
      </c>
      <c r="C430" s="13" t="s">
        <v>36</v>
      </c>
      <c r="D430" s="20">
        <v>4.7619047620000003</v>
      </c>
      <c r="E430" s="13">
        <v>16.857500000000002</v>
      </c>
      <c r="F430" s="19">
        <f>VLOOKUP(B430,Q4_avg_gros_incm_acros_3brnchs!$R$7:$S$9,2,FALSE)</f>
        <v>15.232024096385551</v>
      </c>
      <c r="G430" s="22" t="str">
        <f t="shared" si="18"/>
        <v>Goal Achieved</v>
      </c>
      <c r="H430" s="18">
        <f t="shared" si="19"/>
        <v>15.379369000000006</v>
      </c>
      <c r="I430" s="13" t="str">
        <f t="shared" si="20"/>
        <v>Goal Achieved</v>
      </c>
    </row>
    <row r="431" spans="1:9" x14ac:dyDescent="0.35">
      <c r="A431" t="s">
        <v>310</v>
      </c>
      <c r="B431" s="21" t="s">
        <v>42</v>
      </c>
      <c r="C431" s="13" t="s">
        <v>22</v>
      </c>
      <c r="D431" s="20">
        <v>4.7619047620000003</v>
      </c>
      <c r="E431" s="13">
        <v>29.913</v>
      </c>
      <c r="F431" s="19">
        <f>VLOOKUP(B431,Q4_avg_gros_incm_acros_3brnchs!$R$7:$S$9,2,FALSE)</f>
        <v>15.232024096385551</v>
      </c>
      <c r="G431" s="22" t="str">
        <f t="shared" si="18"/>
        <v>Goal Achieved</v>
      </c>
      <c r="H431" s="18">
        <f t="shared" si="19"/>
        <v>15.379369000000006</v>
      </c>
      <c r="I431" s="13" t="str">
        <f t="shared" si="20"/>
        <v>Goal Achieved</v>
      </c>
    </row>
    <row r="432" spans="1:9" x14ac:dyDescent="0.35">
      <c r="A432" t="s">
        <v>311</v>
      </c>
      <c r="B432" s="21" t="s">
        <v>42</v>
      </c>
      <c r="C432" s="13" t="s">
        <v>46</v>
      </c>
      <c r="D432" s="20">
        <v>4.7619047620000003</v>
      </c>
      <c r="E432" s="13">
        <v>16.7895</v>
      </c>
      <c r="F432" s="19">
        <f>VLOOKUP(B432,Q4_avg_gros_incm_acros_3brnchs!$R$7:$S$9,2,FALSE)</f>
        <v>15.232024096385551</v>
      </c>
      <c r="G432" s="22" t="str">
        <f t="shared" si="18"/>
        <v>Goal Achieved</v>
      </c>
      <c r="H432" s="18">
        <f t="shared" si="19"/>
        <v>15.379369000000006</v>
      </c>
      <c r="I432" s="13" t="str">
        <f t="shared" si="20"/>
        <v>Goal Achieved</v>
      </c>
    </row>
    <row r="433" spans="1:9" x14ac:dyDescent="0.35">
      <c r="A433" t="s">
        <v>321</v>
      </c>
      <c r="B433" s="21" t="s">
        <v>42</v>
      </c>
      <c r="C433" s="13" t="s">
        <v>22</v>
      </c>
      <c r="D433" s="20">
        <v>4.7619047620000003</v>
      </c>
      <c r="E433" s="13">
        <v>16.670000000000002</v>
      </c>
      <c r="F433" s="19">
        <f>VLOOKUP(B433,Q4_avg_gros_incm_acros_3brnchs!$R$7:$S$9,2,FALSE)</f>
        <v>15.232024096385551</v>
      </c>
      <c r="G433" s="22" t="str">
        <f t="shared" si="18"/>
        <v>Goal Achieved</v>
      </c>
      <c r="H433" s="18">
        <f t="shared" si="19"/>
        <v>15.379369000000006</v>
      </c>
      <c r="I433" s="13" t="str">
        <f t="shared" si="20"/>
        <v>Goal Achieved</v>
      </c>
    </row>
    <row r="434" spans="1:9" x14ac:dyDescent="0.35">
      <c r="A434" t="s">
        <v>324</v>
      </c>
      <c r="B434" s="21" t="s">
        <v>42</v>
      </c>
      <c r="C434" s="13" t="s">
        <v>44</v>
      </c>
      <c r="D434" s="20">
        <v>4.7619047620000003</v>
      </c>
      <c r="E434" s="13">
        <v>16.9785</v>
      </c>
      <c r="F434" s="19">
        <f>VLOOKUP(B434,Q4_avg_gros_incm_acros_3brnchs!$R$7:$S$9,2,FALSE)</f>
        <v>15.232024096385551</v>
      </c>
      <c r="G434" s="22" t="str">
        <f t="shared" si="18"/>
        <v>Goal Achieved</v>
      </c>
      <c r="H434" s="18">
        <f t="shared" si="19"/>
        <v>15.379369000000006</v>
      </c>
      <c r="I434" s="13" t="str">
        <f t="shared" si="20"/>
        <v>Goal Achieved</v>
      </c>
    </row>
    <row r="435" spans="1:9" x14ac:dyDescent="0.35">
      <c r="A435" t="s">
        <v>326</v>
      </c>
      <c r="B435" s="21" t="s">
        <v>42</v>
      </c>
      <c r="C435" s="13" t="s">
        <v>28</v>
      </c>
      <c r="D435" s="20">
        <v>4.7619047620000003</v>
      </c>
      <c r="E435" s="13">
        <v>20.149999999999999</v>
      </c>
      <c r="F435" s="19">
        <f>VLOOKUP(B435,Q4_avg_gros_incm_acros_3brnchs!$R$7:$S$9,2,FALSE)</f>
        <v>15.232024096385551</v>
      </c>
      <c r="G435" s="22" t="str">
        <f t="shared" si="18"/>
        <v>Goal Achieved</v>
      </c>
      <c r="H435" s="18">
        <f t="shared" si="19"/>
        <v>15.379369000000006</v>
      </c>
      <c r="I435" s="13" t="str">
        <f t="shared" si="20"/>
        <v>Goal Achieved</v>
      </c>
    </row>
    <row r="436" spans="1:9" x14ac:dyDescent="0.35">
      <c r="A436" t="s">
        <v>330</v>
      </c>
      <c r="B436" s="21" t="s">
        <v>42</v>
      </c>
      <c r="C436" s="13" t="s">
        <v>22</v>
      </c>
      <c r="D436" s="20">
        <v>4.7619047620000003</v>
      </c>
      <c r="E436" s="13">
        <v>9.0549999999999997</v>
      </c>
      <c r="F436" s="19">
        <f>VLOOKUP(B436,Q4_avg_gros_incm_acros_3brnchs!$R$7:$S$9,2,FALSE)</f>
        <v>15.232024096385551</v>
      </c>
      <c r="G436" s="22" t="str">
        <f t="shared" si="18"/>
        <v>Need Improvement</v>
      </c>
      <c r="H436" s="18">
        <f t="shared" si="19"/>
        <v>15.379369000000006</v>
      </c>
      <c r="I436" s="13" t="str">
        <f t="shared" si="20"/>
        <v>Need Improvement</v>
      </c>
    </row>
    <row r="437" spans="1:9" x14ac:dyDescent="0.35">
      <c r="A437" t="s">
        <v>337</v>
      </c>
      <c r="B437" s="21" t="s">
        <v>42</v>
      </c>
      <c r="C437" s="13" t="s">
        <v>22</v>
      </c>
      <c r="D437" s="20">
        <v>4.7619047620000003</v>
      </c>
      <c r="E437" s="13">
        <v>1.9504999999999999</v>
      </c>
      <c r="F437" s="19">
        <f>VLOOKUP(B437,Q4_avg_gros_incm_acros_3brnchs!$R$7:$S$9,2,FALSE)</f>
        <v>15.232024096385551</v>
      </c>
      <c r="G437" s="22" t="str">
        <f t="shared" si="18"/>
        <v>Need Improvement</v>
      </c>
      <c r="H437" s="18">
        <f t="shared" si="19"/>
        <v>15.379369000000006</v>
      </c>
      <c r="I437" s="13" t="str">
        <f t="shared" si="20"/>
        <v>Need Improvement</v>
      </c>
    </row>
    <row r="438" spans="1:9" x14ac:dyDescent="0.35">
      <c r="A438" t="s">
        <v>340</v>
      </c>
      <c r="B438" s="21" t="s">
        <v>42</v>
      </c>
      <c r="C438" s="13" t="s">
        <v>28</v>
      </c>
      <c r="D438" s="20">
        <v>4.7619047620000003</v>
      </c>
      <c r="E438" s="13">
        <v>5.984</v>
      </c>
      <c r="F438" s="19">
        <f>VLOOKUP(B438,Q4_avg_gros_incm_acros_3brnchs!$R$7:$S$9,2,FALSE)</f>
        <v>15.232024096385551</v>
      </c>
      <c r="G438" s="22" t="str">
        <f t="shared" si="18"/>
        <v>Need Improvement</v>
      </c>
      <c r="H438" s="18">
        <f t="shared" si="19"/>
        <v>15.379369000000006</v>
      </c>
      <c r="I438" s="13" t="str">
        <f t="shared" si="20"/>
        <v>Need Improvement</v>
      </c>
    </row>
    <row r="439" spans="1:9" x14ac:dyDescent="0.35">
      <c r="A439" t="s">
        <v>346</v>
      </c>
      <c r="B439" s="21" t="s">
        <v>42</v>
      </c>
      <c r="C439" s="13" t="s">
        <v>36</v>
      </c>
      <c r="D439" s="20">
        <v>4.7619047620000003</v>
      </c>
      <c r="E439" s="13">
        <v>23.978999999999999</v>
      </c>
      <c r="F439" s="19">
        <f>VLOOKUP(B439,Q4_avg_gros_incm_acros_3brnchs!$R$7:$S$9,2,FALSE)</f>
        <v>15.232024096385551</v>
      </c>
      <c r="G439" s="22" t="str">
        <f t="shared" si="18"/>
        <v>Goal Achieved</v>
      </c>
      <c r="H439" s="18">
        <f t="shared" si="19"/>
        <v>15.379369000000006</v>
      </c>
      <c r="I439" s="13" t="str">
        <f t="shared" si="20"/>
        <v>Goal Achieved</v>
      </c>
    </row>
    <row r="440" spans="1:9" x14ac:dyDescent="0.35">
      <c r="A440" t="s">
        <v>361</v>
      </c>
      <c r="B440" s="21" t="s">
        <v>42</v>
      </c>
      <c r="C440" s="13" t="s">
        <v>36</v>
      </c>
      <c r="D440" s="20">
        <v>4.7619047620000003</v>
      </c>
      <c r="E440" s="13">
        <v>19.547999999999998</v>
      </c>
      <c r="F440" s="19">
        <f>VLOOKUP(B440,Q4_avg_gros_incm_acros_3brnchs!$R$7:$S$9,2,FALSE)</f>
        <v>15.232024096385551</v>
      </c>
      <c r="G440" s="22" t="str">
        <f t="shared" si="18"/>
        <v>Goal Achieved</v>
      </c>
      <c r="H440" s="18">
        <f t="shared" si="19"/>
        <v>15.379369000000006</v>
      </c>
      <c r="I440" s="13" t="str">
        <f t="shared" si="20"/>
        <v>Goal Achieved</v>
      </c>
    </row>
    <row r="441" spans="1:9" x14ac:dyDescent="0.35">
      <c r="A441" t="s">
        <v>364</v>
      </c>
      <c r="B441" s="21" t="s">
        <v>42</v>
      </c>
      <c r="C441" s="13" t="s">
        <v>22</v>
      </c>
      <c r="D441" s="20">
        <v>4.7619047620000003</v>
      </c>
      <c r="E441" s="13">
        <v>10.226000000000001</v>
      </c>
      <c r="F441" s="19">
        <f>VLOOKUP(B441,Q4_avg_gros_incm_acros_3brnchs!$R$7:$S$9,2,FALSE)</f>
        <v>15.232024096385551</v>
      </c>
      <c r="G441" s="22" t="str">
        <f t="shared" si="18"/>
        <v>Need Improvement</v>
      </c>
      <c r="H441" s="18">
        <f t="shared" si="19"/>
        <v>15.379369000000006</v>
      </c>
      <c r="I441" s="13" t="str">
        <f t="shared" si="20"/>
        <v>Need Improvement</v>
      </c>
    </row>
    <row r="442" spans="1:9" x14ac:dyDescent="0.35">
      <c r="A442" t="s">
        <v>366</v>
      </c>
      <c r="B442" s="21" t="s">
        <v>42</v>
      </c>
      <c r="C442" s="13" t="s">
        <v>32</v>
      </c>
      <c r="D442" s="20">
        <v>4.7619047620000003</v>
      </c>
      <c r="E442" s="13">
        <v>9.9090000000000007</v>
      </c>
      <c r="F442" s="19">
        <f>VLOOKUP(B442,Q4_avg_gros_incm_acros_3brnchs!$R$7:$S$9,2,FALSE)</f>
        <v>15.232024096385551</v>
      </c>
      <c r="G442" s="22" t="str">
        <f t="shared" si="18"/>
        <v>Need Improvement</v>
      </c>
      <c r="H442" s="18">
        <f t="shared" si="19"/>
        <v>15.379369000000006</v>
      </c>
      <c r="I442" s="13" t="str">
        <f t="shared" si="20"/>
        <v>Need Improvement</v>
      </c>
    </row>
    <row r="443" spans="1:9" x14ac:dyDescent="0.35">
      <c r="A443" t="s">
        <v>373</v>
      </c>
      <c r="B443" s="21" t="s">
        <v>42</v>
      </c>
      <c r="C443" s="13" t="s">
        <v>36</v>
      </c>
      <c r="D443" s="20">
        <v>4.7619047620000003</v>
      </c>
      <c r="E443" s="13">
        <v>17.385000000000002</v>
      </c>
      <c r="F443" s="19">
        <f>VLOOKUP(B443,Q4_avg_gros_incm_acros_3brnchs!$R$7:$S$9,2,FALSE)</f>
        <v>15.232024096385551</v>
      </c>
      <c r="G443" s="22" t="str">
        <f t="shared" si="18"/>
        <v>Goal Achieved</v>
      </c>
      <c r="H443" s="18">
        <f t="shared" si="19"/>
        <v>15.379369000000006</v>
      </c>
      <c r="I443" s="13" t="str">
        <f t="shared" si="20"/>
        <v>Goal Achieved</v>
      </c>
    </row>
    <row r="444" spans="1:9" x14ac:dyDescent="0.35">
      <c r="A444" t="s">
        <v>375</v>
      </c>
      <c r="B444" s="21" t="s">
        <v>42</v>
      </c>
      <c r="C444" s="13" t="s">
        <v>44</v>
      </c>
      <c r="D444" s="20">
        <v>4.7619047620000003</v>
      </c>
      <c r="E444" s="13">
        <v>19.268999999999998</v>
      </c>
      <c r="F444" s="19">
        <f>VLOOKUP(B444,Q4_avg_gros_incm_acros_3brnchs!$R$7:$S$9,2,FALSE)</f>
        <v>15.232024096385551</v>
      </c>
      <c r="G444" s="22" t="str">
        <f t="shared" si="18"/>
        <v>Goal Achieved</v>
      </c>
      <c r="H444" s="18">
        <f t="shared" si="19"/>
        <v>15.379369000000006</v>
      </c>
      <c r="I444" s="13" t="str">
        <f t="shared" si="20"/>
        <v>Goal Achieved</v>
      </c>
    </row>
    <row r="445" spans="1:9" x14ac:dyDescent="0.35">
      <c r="A445" t="s">
        <v>376</v>
      </c>
      <c r="B445" s="21" t="s">
        <v>42</v>
      </c>
      <c r="C445" s="13" t="s">
        <v>28</v>
      </c>
      <c r="D445" s="20">
        <v>4.7619047620000003</v>
      </c>
      <c r="E445" s="13">
        <v>7.2134999999999998</v>
      </c>
      <c r="F445" s="19">
        <f>VLOOKUP(B445,Q4_avg_gros_incm_acros_3brnchs!$R$7:$S$9,2,FALSE)</f>
        <v>15.232024096385551</v>
      </c>
      <c r="G445" s="22" t="str">
        <f t="shared" si="18"/>
        <v>Need Improvement</v>
      </c>
      <c r="H445" s="18">
        <f t="shared" si="19"/>
        <v>15.379369000000006</v>
      </c>
      <c r="I445" s="13" t="str">
        <f t="shared" si="20"/>
        <v>Need Improvement</v>
      </c>
    </row>
    <row r="446" spans="1:9" x14ac:dyDescent="0.35">
      <c r="A446" t="s">
        <v>377</v>
      </c>
      <c r="B446" s="21" t="s">
        <v>42</v>
      </c>
      <c r="C446" s="13" t="s">
        <v>22</v>
      </c>
      <c r="D446" s="20">
        <v>4.7619047620000003</v>
      </c>
      <c r="E446" s="13">
        <v>19.589500000000001</v>
      </c>
      <c r="F446" s="19">
        <f>VLOOKUP(B446,Q4_avg_gros_incm_acros_3brnchs!$R$7:$S$9,2,FALSE)</f>
        <v>15.232024096385551</v>
      </c>
      <c r="G446" s="22" t="str">
        <f t="shared" si="18"/>
        <v>Goal Achieved</v>
      </c>
      <c r="H446" s="18">
        <f t="shared" si="19"/>
        <v>15.379369000000006</v>
      </c>
      <c r="I446" s="13" t="str">
        <f t="shared" si="20"/>
        <v>Goal Achieved</v>
      </c>
    </row>
    <row r="447" spans="1:9" x14ac:dyDescent="0.35">
      <c r="A447" t="s">
        <v>378</v>
      </c>
      <c r="B447" s="21" t="s">
        <v>42</v>
      </c>
      <c r="C447" s="13" t="s">
        <v>22</v>
      </c>
      <c r="D447" s="20">
        <v>4.7619047620000003</v>
      </c>
      <c r="E447" s="13">
        <v>26.914999999999999</v>
      </c>
      <c r="F447" s="19">
        <f>VLOOKUP(B447,Q4_avg_gros_incm_acros_3brnchs!$R$7:$S$9,2,FALSE)</f>
        <v>15.232024096385551</v>
      </c>
      <c r="G447" s="22" t="str">
        <f t="shared" si="18"/>
        <v>Goal Achieved</v>
      </c>
      <c r="H447" s="18">
        <f t="shared" si="19"/>
        <v>15.379369000000006</v>
      </c>
      <c r="I447" s="13" t="str">
        <f t="shared" si="20"/>
        <v>Goal Achieved</v>
      </c>
    </row>
    <row r="448" spans="1:9" x14ac:dyDescent="0.35">
      <c r="A448" t="s">
        <v>385</v>
      </c>
      <c r="B448" s="21" t="s">
        <v>42</v>
      </c>
      <c r="C448" s="13" t="s">
        <v>22</v>
      </c>
      <c r="D448" s="20">
        <v>4.7619047620000003</v>
      </c>
      <c r="E448" s="13">
        <v>6.75</v>
      </c>
      <c r="F448" s="19">
        <f>VLOOKUP(B448,Q4_avg_gros_incm_acros_3brnchs!$R$7:$S$9,2,FALSE)</f>
        <v>15.232024096385551</v>
      </c>
      <c r="G448" s="22" t="str">
        <f t="shared" si="18"/>
        <v>Need Improvement</v>
      </c>
      <c r="H448" s="18">
        <f t="shared" si="19"/>
        <v>15.379369000000006</v>
      </c>
      <c r="I448" s="13" t="str">
        <f t="shared" si="20"/>
        <v>Need Improvement</v>
      </c>
    </row>
    <row r="449" spans="1:9" x14ac:dyDescent="0.35">
      <c r="A449" t="s">
        <v>388</v>
      </c>
      <c r="B449" s="21" t="s">
        <v>42</v>
      </c>
      <c r="C449" s="13" t="s">
        <v>46</v>
      </c>
      <c r="D449" s="20">
        <v>4.7619047620000003</v>
      </c>
      <c r="E449" s="13">
        <v>19.1555</v>
      </c>
      <c r="F449" s="19">
        <f>VLOOKUP(B449,Q4_avg_gros_incm_acros_3brnchs!$R$7:$S$9,2,FALSE)</f>
        <v>15.232024096385551</v>
      </c>
      <c r="G449" s="22" t="str">
        <f t="shared" si="18"/>
        <v>Goal Achieved</v>
      </c>
      <c r="H449" s="18">
        <f t="shared" si="19"/>
        <v>15.379369000000006</v>
      </c>
      <c r="I449" s="13" t="str">
        <f t="shared" si="20"/>
        <v>Goal Achieved</v>
      </c>
    </row>
    <row r="450" spans="1:9" x14ac:dyDescent="0.35">
      <c r="A450" t="s">
        <v>389</v>
      </c>
      <c r="B450" s="21" t="s">
        <v>42</v>
      </c>
      <c r="C450" s="13" t="s">
        <v>32</v>
      </c>
      <c r="D450" s="20">
        <v>4.7619047620000003</v>
      </c>
      <c r="E450" s="13">
        <v>12.15</v>
      </c>
      <c r="F450" s="19">
        <f>VLOOKUP(B450,Q4_avg_gros_incm_acros_3brnchs!$R$7:$S$9,2,FALSE)</f>
        <v>15.232024096385551</v>
      </c>
      <c r="G450" s="22" t="str">
        <f t="shared" ref="G450:G513" si="21">IF(E450&gt;F450,"Goal Achieved","Need Improvement")</f>
        <v>Need Improvement</v>
      </c>
      <c r="H450" s="18">
        <f t="shared" si="19"/>
        <v>15.379369000000006</v>
      </c>
      <c r="I450" s="13" t="str">
        <f t="shared" si="20"/>
        <v>Need Improvement</v>
      </c>
    </row>
    <row r="451" spans="1:9" x14ac:dyDescent="0.35">
      <c r="A451" t="s">
        <v>391</v>
      </c>
      <c r="B451" s="21" t="s">
        <v>42</v>
      </c>
      <c r="C451" s="13" t="s">
        <v>44</v>
      </c>
      <c r="D451" s="20">
        <v>4.7619047620000003</v>
      </c>
      <c r="E451" s="13">
        <v>17.827999999999999</v>
      </c>
      <c r="F451" s="19">
        <f>VLOOKUP(B451,Q4_avg_gros_incm_acros_3brnchs!$R$7:$S$9,2,FALSE)</f>
        <v>15.232024096385551</v>
      </c>
      <c r="G451" s="22" t="str">
        <f t="shared" si="21"/>
        <v>Goal Achieved</v>
      </c>
      <c r="H451" s="18">
        <f t="shared" ref="H451:H514" si="22">AVERAGE($E$2:$E$1001)</f>
        <v>15.379369000000006</v>
      </c>
      <c r="I451" s="13" t="str">
        <f t="shared" ref="I451:I514" si="23">IF(E451&gt;H451,"Goal Achieved","Need Improvement")</f>
        <v>Goal Achieved</v>
      </c>
    </row>
    <row r="452" spans="1:9" x14ac:dyDescent="0.35">
      <c r="A452" t="s">
        <v>394</v>
      </c>
      <c r="B452" s="21" t="s">
        <v>42</v>
      </c>
      <c r="C452" s="13" t="s">
        <v>28</v>
      </c>
      <c r="D452" s="20">
        <v>4.7619047620000003</v>
      </c>
      <c r="E452" s="13">
        <v>4.125</v>
      </c>
      <c r="F452" s="19">
        <f>VLOOKUP(B452,Q4_avg_gros_incm_acros_3brnchs!$R$7:$S$9,2,FALSE)</f>
        <v>15.232024096385551</v>
      </c>
      <c r="G452" s="22" t="str">
        <f t="shared" si="21"/>
        <v>Need Improvement</v>
      </c>
      <c r="H452" s="18">
        <f t="shared" si="22"/>
        <v>15.379369000000006</v>
      </c>
      <c r="I452" s="13" t="str">
        <f t="shared" si="23"/>
        <v>Need Improvement</v>
      </c>
    </row>
    <row r="453" spans="1:9" x14ac:dyDescent="0.35">
      <c r="A453" t="s">
        <v>395</v>
      </c>
      <c r="B453" s="21" t="s">
        <v>42</v>
      </c>
      <c r="C453" s="13" t="s">
        <v>36</v>
      </c>
      <c r="D453" s="20">
        <v>4.7619047620000003</v>
      </c>
      <c r="E453" s="13">
        <v>3.7484999999999999</v>
      </c>
      <c r="F453" s="19">
        <f>VLOOKUP(B453,Q4_avg_gros_incm_acros_3brnchs!$R$7:$S$9,2,FALSE)</f>
        <v>15.232024096385551</v>
      </c>
      <c r="G453" s="22" t="str">
        <f t="shared" si="21"/>
        <v>Need Improvement</v>
      </c>
      <c r="H453" s="18">
        <f t="shared" si="22"/>
        <v>15.379369000000006</v>
      </c>
      <c r="I453" s="13" t="str">
        <f t="shared" si="23"/>
        <v>Need Improvement</v>
      </c>
    </row>
    <row r="454" spans="1:9" x14ac:dyDescent="0.35">
      <c r="A454" t="s">
        <v>406</v>
      </c>
      <c r="B454" s="21" t="s">
        <v>42</v>
      </c>
      <c r="C454" s="13" t="s">
        <v>28</v>
      </c>
      <c r="D454" s="20">
        <v>4.7619047620000003</v>
      </c>
      <c r="E454" s="13">
        <v>9.1910000000000007</v>
      </c>
      <c r="F454" s="19">
        <f>VLOOKUP(B454,Q4_avg_gros_incm_acros_3brnchs!$R$7:$S$9,2,FALSE)</f>
        <v>15.232024096385551</v>
      </c>
      <c r="G454" s="22" t="str">
        <f t="shared" si="21"/>
        <v>Need Improvement</v>
      </c>
      <c r="H454" s="18">
        <f t="shared" si="22"/>
        <v>15.379369000000006</v>
      </c>
      <c r="I454" s="13" t="str">
        <f t="shared" si="23"/>
        <v>Need Improvement</v>
      </c>
    </row>
    <row r="455" spans="1:9" x14ac:dyDescent="0.35">
      <c r="A455" t="s">
        <v>407</v>
      </c>
      <c r="B455" s="21" t="s">
        <v>42</v>
      </c>
      <c r="C455" s="13" t="s">
        <v>46</v>
      </c>
      <c r="D455" s="20">
        <v>4.7619047620000003</v>
      </c>
      <c r="E455" s="13">
        <v>6.0960000000000001</v>
      </c>
      <c r="F455" s="19">
        <f>VLOOKUP(B455,Q4_avg_gros_incm_acros_3brnchs!$R$7:$S$9,2,FALSE)</f>
        <v>15.232024096385551</v>
      </c>
      <c r="G455" s="22" t="str">
        <f t="shared" si="21"/>
        <v>Need Improvement</v>
      </c>
      <c r="H455" s="18">
        <f t="shared" si="22"/>
        <v>15.379369000000006</v>
      </c>
      <c r="I455" s="13" t="str">
        <f t="shared" si="23"/>
        <v>Need Improvement</v>
      </c>
    </row>
    <row r="456" spans="1:9" x14ac:dyDescent="0.35">
      <c r="A456" t="s">
        <v>412</v>
      </c>
      <c r="B456" s="21" t="s">
        <v>42</v>
      </c>
      <c r="C456" s="13" t="s">
        <v>32</v>
      </c>
      <c r="D456" s="20">
        <v>4.7619047620000003</v>
      </c>
      <c r="E456" s="13">
        <v>15.920999999999999</v>
      </c>
      <c r="F456" s="19">
        <f>VLOOKUP(B456,Q4_avg_gros_incm_acros_3brnchs!$R$7:$S$9,2,FALSE)</f>
        <v>15.232024096385551</v>
      </c>
      <c r="G456" s="22" t="str">
        <f t="shared" si="21"/>
        <v>Goal Achieved</v>
      </c>
      <c r="H456" s="18">
        <f t="shared" si="22"/>
        <v>15.379369000000006</v>
      </c>
      <c r="I456" s="13" t="str">
        <f t="shared" si="23"/>
        <v>Goal Achieved</v>
      </c>
    </row>
    <row r="457" spans="1:9" x14ac:dyDescent="0.35">
      <c r="A457" t="s">
        <v>415</v>
      </c>
      <c r="B457" s="21" t="s">
        <v>42</v>
      </c>
      <c r="C457" s="13" t="s">
        <v>28</v>
      </c>
      <c r="D457" s="20">
        <v>4.7619047620000003</v>
      </c>
      <c r="E457" s="13">
        <v>4.7300000000000004</v>
      </c>
      <c r="F457" s="19">
        <f>VLOOKUP(B457,Q4_avg_gros_incm_acros_3brnchs!$R$7:$S$9,2,FALSE)</f>
        <v>15.232024096385551</v>
      </c>
      <c r="G457" s="22" t="str">
        <f t="shared" si="21"/>
        <v>Need Improvement</v>
      </c>
      <c r="H457" s="18">
        <f t="shared" si="22"/>
        <v>15.379369000000006</v>
      </c>
      <c r="I457" s="13" t="str">
        <f t="shared" si="23"/>
        <v>Need Improvement</v>
      </c>
    </row>
    <row r="458" spans="1:9" x14ac:dyDescent="0.35">
      <c r="A458" t="s">
        <v>418</v>
      </c>
      <c r="B458" s="21" t="s">
        <v>42</v>
      </c>
      <c r="C458" s="13" t="s">
        <v>44</v>
      </c>
      <c r="D458" s="20">
        <v>4.7619047620000003</v>
      </c>
      <c r="E458" s="13">
        <v>24.922499999999999</v>
      </c>
      <c r="F458" s="19">
        <f>VLOOKUP(B458,Q4_avg_gros_incm_acros_3brnchs!$R$7:$S$9,2,FALSE)</f>
        <v>15.232024096385551</v>
      </c>
      <c r="G458" s="22" t="str">
        <f t="shared" si="21"/>
        <v>Goal Achieved</v>
      </c>
      <c r="H458" s="18">
        <f t="shared" si="22"/>
        <v>15.379369000000006</v>
      </c>
      <c r="I458" s="13" t="str">
        <f t="shared" si="23"/>
        <v>Goal Achieved</v>
      </c>
    </row>
    <row r="459" spans="1:9" x14ac:dyDescent="0.35">
      <c r="A459" t="s">
        <v>421</v>
      </c>
      <c r="B459" s="21" t="s">
        <v>42</v>
      </c>
      <c r="C459" s="13" t="s">
        <v>36</v>
      </c>
      <c r="D459" s="20">
        <v>4.7619047620000003</v>
      </c>
      <c r="E459" s="13">
        <v>3.7909999999999999</v>
      </c>
      <c r="F459" s="19">
        <f>VLOOKUP(B459,Q4_avg_gros_incm_acros_3brnchs!$R$7:$S$9,2,FALSE)</f>
        <v>15.232024096385551</v>
      </c>
      <c r="G459" s="22" t="str">
        <f t="shared" si="21"/>
        <v>Need Improvement</v>
      </c>
      <c r="H459" s="18">
        <f t="shared" si="22"/>
        <v>15.379369000000006</v>
      </c>
      <c r="I459" s="13" t="str">
        <f t="shared" si="23"/>
        <v>Need Improvement</v>
      </c>
    </row>
    <row r="460" spans="1:9" x14ac:dyDescent="0.35">
      <c r="A460" t="s">
        <v>425</v>
      </c>
      <c r="B460" s="21" t="s">
        <v>42</v>
      </c>
      <c r="C460" s="13" t="s">
        <v>44</v>
      </c>
      <c r="D460" s="20">
        <v>4.7619047620000003</v>
      </c>
      <c r="E460" s="13">
        <v>6.3769999999999998</v>
      </c>
      <c r="F460" s="19">
        <f>VLOOKUP(B460,Q4_avg_gros_incm_acros_3brnchs!$R$7:$S$9,2,FALSE)</f>
        <v>15.232024096385551</v>
      </c>
      <c r="G460" s="22" t="str">
        <f t="shared" si="21"/>
        <v>Need Improvement</v>
      </c>
      <c r="H460" s="18">
        <f t="shared" si="22"/>
        <v>15.379369000000006</v>
      </c>
      <c r="I460" s="13" t="str">
        <f t="shared" si="23"/>
        <v>Need Improvement</v>
      </c>
    </row>
    <row r="461" spans="1:9" x14ac:dyDescent="0.35">
      <c r="A461" t="s">
        <v>427</v>
      </c>
      <c r="B461" s="21" t="s">
        <v>42</v>
      </c>
      <c r="C461" s="13" t="s">
        <v>46</v>
      </c>
      <c r="D461" s="20">
        <v>4.7619047620000003</v>
      </c>
      <c r="E461" s="13">
        <v>18.975000000000001</v>
      </c>
      <c r="F461" s="19">
        <f>VLOOKUP(B461,Q4_avg_gros_incm_acros_3brnchs!$R$7:$S$9,2,FALSE)</f>
        <v>15.232024096385551</v>
      </c>
      <c r="G461" s="22" t="str">
        <f t="shared" si="21"/>
        <v>Goal Achieved</v>
      </c>
      <c r="H461" s="18">
        <f t="shared" si="22"/>
        <v>15.379369000000006</v>
      </c>
      <c r="I461" s="13" t="str">
        <f t="shared" si="23"/>
        <v>Goal Achieved</v>
      </c>
    </row>
    <row r="462" spans="1:9" x14ac:dyDescent="0.35">
      <c r="A462" t="s">
        <v>433</v>
      </c>
      <c r="B462" s="21" t="s">
        <v>42</v>
      </c>
      <c r="C462" s="13" t="s">
        <v>32</v>
      </c>
      <c r="D462" s="20">
        <v>4.7619047620000003</v>
      </c>
      <c r="E462" s="13">
        <v>6.1154999999999999</v>
      </c>
      <c r="F462" s="19">
        <f>VLOOKUP(B462,Q4_avg_gros_incm_acros_3brnchs!$R$7:$S$9,2,FALSE)</f>
        <v>15.232024096385551</v>
      </c>
      <c r="G462" s="22" t="str">
        <f t="shared" si="21"/>
        <v>Need Improvement</v>
      </c>
      <c r="H462" s="18">
        <f t="shared" si="22"/>
        <v>15.379369000000006</v>
      </c>
      <c r="I462" s="13" t="str">
        <f t="shared" si="23"/>
        <v>Need Improvement</v>
      </c>
    </row>
    <row r="463" spans="1:9" x14ac:dyDescent="0.35">
      <c r="A463" t="s">
        <v>434</v>
      </c>
      <c r="B463" s="21" t="s">
        <v>42</v>
      </c>
      <c r="C463" s="13" t="s">
        <v>22</v>
      </c>
      <c r="D463" s="20">
        <v>4.7619047620000003</v>
      </c>
      <c r="E463" s="13">
        <v>12.318</v>
      </c>
      <c r="F463" s="19">
        <f>VLOOKUP(B463,Q4_avg_gros_incm_acros_3brnchs!$R$7:$S$9,2,FALSE)</f>
        <v>15.232024096385551</v>
      </c>
      <c r="G463" s="22" t="str">
        <f t="shared" si="21"/>
        <v>Need Improvement</v>
      </c>
      <c r="H463" s="18">
        <f t="shared" si="22"/>
        <v>15.379369000000006</v>
      </c>
      <c r="I463" s="13" t="str">
        <f t="shared" si="23"/>
        <v>Need Improvement</v>
      </c>
    </row>
    <row r="464" spans="1:9" x14ac:dyDescent="0.35">
      <c r="A464" t="s">
        <v>435</v>
      </c>
      <c r="B464" s="21" t="s">
        <v>42</v>
      </c>
      <c r="C464" s="13" t="s">
        <v>28</v>
      </c>
      <c r="D464" s="20">
        <v>4.7619047620000003</v>
      </c>
      <c r="E464" s="13">
        <v>8.6579999999999995</v>
      </c>
      <c r="F464" s="19">
        <f>VLOOKUP(B464,Q4_avg_gros_incm_acros_3brnchs!$R$7:$S$9,2,FALSE)</f>
        <v>15.232024096385551</v>
      </c>
      <c r="G464" s="22" t="str">
        <f t="shared" si="21"/>
        <v>Need Improvement</v>
      </c>
      <c r="H464" s="18">
        <f t="shared" si="22"/>
        <v>15.379369000000006</v>
      </c>
      <c r="I464" s="13" t="str">
        <f t="shared" si="23"/>
        <v>Need Improvement</v>
      </c>
    </row>
    <row r="465" spans="1:9" x14ac:dyDescent="0.35">
      <c r="A465" t="s">
        <v>439</v>
      </c>
      <c r="B465" s="21" t="s">
        <v>42</v>
      </c>
      <c r="C465" s="13" t="s">
        <v>46</v>
      </c>
      <c r="D465" s="20">
        <v>4.7619047620000003</v>
      </c>
      <c r="E465" s="13">
        <v>9.9375</v>
      </c>
      <c r="F465" s="19">
        <f>VLOOKUP(B465,Q4_avg_gros_incm_acros_3brnchs!$R$7:$S$9,2,FALSE)</f>
        <v>15.232024096385551</v>
      </c>
      <c r="G465" s="22" t="str">
        <f t="shared" si="21"/>
        <v>Need Improvement</v>
      </c>
      <c r="H465" s="18">
        <f t="shared" si="22"/>
        <v>15.379369000000006</v>
      </c>
      <c r="I465" s="13" t="str">
        <f t="shared" si="23"/>
        <v>Need Improvement</v>
      </c>
    </row>
    <row r="466" spans="1:9" x14ac:dyDescent="0.35">
      <c r="A466" t="s">
        <v>443</v>
      </c>
      <c r="B466" s="21" t="s">
        <v>42</v>
      </c>
      <c r="C466" s="13" t="s">
        <v>46</v>
      </c>
      <c r="D466" s="20">
        <v>4.7619047620000003</v>
      </c>
      <c r="E466" s="13">
        <v>13.742000000000001</v>
      </c>
      <c r="F466" s="19">
        <f>VLOOKUP(B466,Q4_avg_gros_incm_acros_3brnchs!$R$7:$S$9,2,FALSE)</f>
        <v>15.232024096385551</v>
      </c>
      <c r="G466" s="22" t="str">
        <f t="shared" si="21"/>
        <v>Need Improvement</v>
      </c>
      <c r="H466" s="18">
        <f t="shared" si="22"/>
        <v>15.379369000000006</v>
      </c>
      <c r="I466" s="13" t="str">
        <f t="shared" si="23"/>
        <v>Need Improvement</v>
      </c>
    </row>
    <row r="467" spans="1:9" x14ac:dyDescent="0.35">
      <c r="A467" t="s">
        <v>446</v>
      </c>
      <c r="B467" s="21" t="s">
        <v>42</v>
      </c>
      <c r="C467" s="13" t="s">
        <v>22</v>
      </c>
      <c r="D467" s="20">
        <v>4.7619047620000003</v>
      </c>
      <c r="E467" s="13">
        <v>17.105</v>
      </c>
      <c r="F467" s="19">
        <f>VLOOKUP(B467,Q4_avg_gros_incm_acros_3brnchs!$R$7:$S$9,2,FALSE)</f>
        <v>15.232024096385551</v>
      </c>
      <c r="G467" s="22" t="str">
        <f t="shared" si="21"/>
        <v>Goal Achieved</v>
      </c>
      <c r="H467" s="18">
        <f t="shared" si="22"/>
        <v>15.379369000000006</v>
      </c>
      <c r="I467" s="13" t="str">
        <f t="shared" si="23"/>
        <v>Goal Achieved</v>
      </c>
    </row>
    <row r="468" spans="1:9" x14ac:dyDescent="0.35">
      <c r="A468" t="s">
        <v>447</v>
      </c>
      <c r="B468" s="21" t="s">
        <v>42</v>
      </c>
      <c r="C468" s="13" t="s">
        <v>36</v>
      </c>
      <c r="D468" s="20">
        <v>4.7619047620000003</v>
      </c>
      <c r="E468" s="13">
        <v>2.1869999999999998</v>
      </c>
      <c r="F468" s="19">
        <f>VLOOKUP(B468,Q4_avg_gros_incm_acros_3brnchs!$R$7:$S$9,2,FALSE)</f>
        <v>15.232024096385551</v>
      </c>
      <c r="G468" s="22" t="str">
        <f t="shared" si="21"/>
        <v>Need Improvement</v>
      </c>
      <c r="H468" s="18">
        <f t="shared" si="22"/>
        <v>15.379369000000006</v>
      </c>
      <c r="I468" s="13" t="str">
        <f t="shared" si="23"/>
        <v>Need Improvement</v>
      </c>
    </row>
    <row r="469" spans="1:9" x14ac:dyDescent="0.35">
      <c r="A469" t="s">
        <v>451</v>
      </c>
      <c r="B469" s="21" t="s">
        <v>42</v>
      </c>
      <c r="C469" s="13" t="s">
        <v>22</v>
      </c>
      <c r="D469" s="20">
        <v>4.7619047620000003</v>
      </c>
      <c r="E469" s="13">
        <v>4.8055000000000003</v>
      </c>
      <c r="F469" s="19">
        <f>VLOOKUP(B469,Q4_avg_gros_incm_acros_3brnchs!$R$7:$S$9,2,FALSE)</f>
        <v>15.232024096385551</v>
      </c>
      <c r="G469" s="22" t="str">
        <f t="shared" si="21"/>
        <v>Need Improvement</v>
      </c>
      <c r="H469" s="18">
        <f t="shared" si="22"/>
        <v>15.379369000000006</v>
      </c>
      <c r="I469" s="13" t="str">
        <f t="shared" si="23"/>
        <v>Need Improvement</v>
      </c>
    </row>
    <row r="470" spans="1:9" x14ac:dyDescent="0.35">
      <c r="A470" t="s">
        <v>454</v>
      </c>
      <c r="B470" s="21" t="s">
        <v>42</v>
      </c>
      <c r="C470" s="13" t="s">
        <v>22</v>
      </c>
      <c r="D470" s="20">
        <v>4.7619047620000003</v>
      </c>
      <c r="E470" s="13">
        <v>5.7220000000000004</v>
      </c>
      <c r="F470" s="19">
        <f>VLOOKUP(B470,Q4_avg_gros_incm_acros_3brnchs!$R$7:$S$9,2,FALSE)</f>
        <v>15.232024096385551</v>
      </c>
      <c r="G470" s="22" t="str">
        <f t="shared" si="21"/>
        <v>Need Improvement</v>
      </c>
      <c r="H470" s="18">
        <f t="shared" si="22"/>
        <v>15.379369000000006</v>
      </c>
      <c r="I470" s="13" t="str">
        <f t="shared" si="23"/>
        <v>Need Improvement</v>
      </c>
    </row>
    <row r="471" spans="1:9" x14ac:dyDescent="0.35">
      <c r="A471" t="s">
        <v>459</v>
      </c>
      <c r="B471" s="21" t="s">
        <v>42</v>
      </c>
      <c r="C471" s="13" t="s">
        <v>46</v>
      </c>
      <c r="D471" s="20">
        <v>4.7619047620000003</v>
      </c>
      <c r="E471" s="13">
        <v>10.167999999999999</v>
      </c>
      <c r="F471" s="19">
        <f>VLOOKUP(B471,Q4_avg_gros_incm_acros_3brnchs!$R$7:$S$9,2,FALSE)</f>
        <v>15.232024096385551</v>
      </c>
      <c r="G471" s="22" t="str">
        <f t="shared" si="21"/>
        <v>Need Improvement</v>
      </c>
      <c r="H471" s="18">
        <f t="shared" si="22"/>
        <v>15.379369000000006</v>
      </c>
      <c r="I471" s="13" t="str">
        <f t="shared" si="23"/>
        <v>Need Improvement</v>
      </c>
    </row>
    <row r="472" spans="1:9" x14ac:dyDescent="0.35">
      <c r="A472" t="s">
        <v>461</v>
      </c>
      <c r="B472" s="21" t="s">
        <v>42</v>
      </c>
      <c r="C472" s="13" t="s">
        <v>46</v>
      </c>
      <c r="D472" s="20">
        <v>4.7619047620000003</v>
      </c>
      <c r="E472" s="13">
        <v>18.2745</v>
      </c>
      <c r="F472" s="19">
        <f>VLOOKUP(B472,Q4_avg_gros_incm_acros_3brnchs!$R$7:$S$9,2,FALSE)</f>
        <v>15.232024096385551</v>
      </c>
      <c r="G472" s="22" t="str">
        <f t="shared" si="21"/>
        <v>Goal Achieved</v>
      </c>
      <c r="H472" s="18">
        <f t="shared" si="22"/>
        <v>15.379369000000006</v>
      </c>
      <c r="I472" s="13" t="str">
        <f t="shared" si="23"/>
        <v>Goal Achieved</v>
      </c>
    </row>
    <row r="473" spans="1:9" x14ac:dyDescent="0.35">
      <c r="A473" t="s">
        <v>463</v>
      </c>
      <c r="B473" s="21" t="s">
        <v>42</v>
      </c>
      <c r="C473" s="13" t="s">
        <v>44</v>
      </c>
      <c r="D473" s="20">
        <v>4.7619047620000003</v>
      </c>
      <c r="E473" s="13">
        <v>3.1305000000000001</v>
      </c>
      <c r="F473" s="19">
        <f>VLOOKUP(B473,Q4_avg_gros_incm_acros_3brnchs!$R$7:$S$9,2,FALSE)</f>
        <v>15.232024096385551</v>
      </c>
      <c r="G473" s="22" t="str">
        <f t="shared" si="21"/>
        <v>Need Improvement</v>
      </c>
      <c r="H473" s="18">
        <f t="shared" si="22"/>
        <v>15.379369000000006</v>
      </c>
      <c r="I473" s="13" t="str">
        <f t="shared" si="23"/>
        <v>Need Improvement</v>
      </c>
    </row>
    <row r="474" spans="1:9" x14ac:dyDescent="0.35">
      <c r="A474" t="s">
        <v>464</v>
      </c>
      <c r="B474" s="21" t="s">
        <v>42</v>
      </c>
      <c r="C474" s="13" t="s">
        <v>36</v>
      </c>
      <c r="D474" s="20">
        <v>4.7619047620000003</v>
      </c>
      <c r="E474" s="13">
        <v>16.817499999999999</v>
      </c>
      <c r="F474" s="19">
        <f>VLOOKUP(B474,Q4_avg_gros_incm_acros_3brnchs!$R$7:$S$9,2,FALSE)</f>
        <v>15.232024096385551</v>
      </c>
      <c r="G474" s="22" t="str">
        <f t="shared" si="21"/>
        <v>Goal Achieved</v>
      </c>
      <c r="H474" s="18">
        <f t="shared" si="22"/>
        <v>15.379369000000006</v>
      </c>
      <c r="I474" s="13" t="str">
        <f t="shared" si="23"/>
        <v>Goal Achieved</v>
      </c>
    </row>
    <row r="475" spans="1:9" x14ac:dyDescent="0.35">
      <c r="A475" t="s">
        <v>466</v>
      </c>
      <c r="B475" s="21" t="s">
        <v>42</v>
      </c>
      <c r="C475" s="13" t="s">
        <v>46</v>
      </c>
      <c r="D475" s="20">
        <v>4.7619047620000003</v>
      </c>
      <c r="E475" s="13">
        <v>6.9080000000000004</v>
      </c>
      <c r="F475" s="19">
        <f>VLOOKUP(B475,Q4_avg_gros_incm_acros_3brnchs!$R$7:$S$9,2,FALSE)</f>
        <v>15.232024096385551</v>
      </c>
      <c r="G475" s="22" t="str">
        <f t="shared" si="21"/>
        <v>Need Improvement</v>
      </c>
      <c r="H475" s="18">
        <f t="shared" si="22"/>
        <v>15.379369000000006</v>
      </c>
      <c r="I475" s="13" t="str">
        <f t="shared" si="23"/>
        <v>Need Improvement</v>
      </c>
    </row>
    <row r="476" spans="1:9" x14ac:dyDescent="0.35">
      <c r="A476" t="s">
        <v>469</v>
      </c>
      <c r="B476" s="21" t="s">
        <v>42</v>
      </c>
      <c r="C476" s="13" t="s">
        <v>46</v>
      </c>
      <c r="D476" s="20">
        <v>4.7619047620000003</v>
      </c>
      <c r="E476" s="13">
        <v>33.439</v>
      </c>
      <c r="F476" s="19">
        <f>VLOOKUP(B476,Q4_avg_gros_incm_acros_3brnchs!$R$7:$S$9,2,FALSE)</f>
        <v>15.232024096385551</v>
      </c>
      <c r="G476" s="22" t="str">
        <f t="shared" si="21"/>
        <v>Goal Achieved</v>
      </c>
      <c r="H476" s="18">
        <f t="shared" si="22"/>
        <v>15.379369000000006</v>
      </c>
      <c r="I476" s="13" t="str">
        <f t="shared" si="23"/>
        <v>Goal Achieved</v>
      </c>
    </row>
    <row r="477" spans="1:9" x14ac:dyDescent="0.35">
      <c r="A477" t="s">
        <v>470</v>
      </c>
      <c r="B477" s="21" t="s">
        <v>42</v>
      </c>
      <c r="C477" s="13" t="s">
        <v>46</v>
      </c>
      <c r="D477" s="20">
        <v>4.7619047620000003</v>
      </c>
      <c r="E477" s="13">
        <v>2.3719999999999999</v>
      </c>
      <c r="F477" s="19">
        <f>VLOOKUP(B477,Q4_avg_gros_incm_acros_3brnchs!$R$7:$S$9,2,FALSE)</f>
        <v>15.232024096385551</v>
      </c>
      <c r="G477" s="22" t="str">
        <f t="shared" si="21"/>
        <v>Need Improvement</v>
      </c>
      <c r="H477" s="18">
        <f t="shared" si="22"/>
        <v>15.379369000000006</v>
      </c>
      <c r="I477" s="13" t="str">
        <f t="shared" si="23"/>
        <v>Need Improvement</v>
      </c>
    </row>
    <row r="478" spans="1:9" x14ac:dyDescent="0.35">
      <c r="A478" t="s">
        <v>477</v>
      </c>
      <c r="B478" s="21" t="s">
        <v>42</v>
      </c>
      <c r="C478" s="13" t="s">
        <v>36</v>
      </c>
      <c r="D478" s="20">
        <v>4.7619047620000003</v>
      </c>
      <c r="E478" s="13">
        <v>35.372</v>
      </c>
      <c r="F478" s="19">
        <f>VLOOKUP(B478,Q4_avg_gros_incm_acros_3brnchs!$R$7:$S$9,2,FALSE)</f>
        <v>15.232024096385551</v>
      </c>
      <c r="G478" s="22" t="str">
        <f t="shared" si="21"/>
        <v>Goal Achieved</v>
      </c>
      <c r="H478" s="18">
        <f t="shared" si="22"/>
        <v>15.379369000000006</v>
      </c>
      <c r="I478" s="13" t="str">
        <f t="shared" si="23"/>
        <v>Goal Achieved</v>
      </c>
    </row>
    <row r="479" spans="1:9" x14ac:dyDescent="0.35">
      <c r="A479" t="s">
        <v>481</v>
      </c>
      <c r="B479" s="21" t="s">
        <v>42</v>
      </c>
      <c r="C479" s="13" t="s">
        <v>22</v>
      </c>
      <c r="D479" s="20">
        <v>4.7619047620000003</v>
      </c>
      <c r="E479" s="13">
        <v>0.95750000000000002</v>
      </c>
      <c r="F479" s="19">
        <f>VLOOKUP(B479,Q4_avg_gros_incm_acros_3brnchs!$R$7:$S$9,2,FALSE)</f>
        <v>15.232024096385551</v>
      </c>
      <c r="G479" s="22" t="str">
        <f t="shared" si="21"/>
        <v>Need Improvement</v>
      </c>
      <c r="H479" s="18">
        <f t="shared" si="22"/>
        <v>15.379369000000006</v>
      </c>
      <c r="I479" s="13" t="str">
        <f t="shared" si="23"/>
        <v>Need Improvement</v>
      </c>
    </row>
    <row r="480" spans="1:9" x14ac:dyDescent="0.35">
      <c r="A480" t="s">
        <v>484</v>
      </c>
      <c r="B480" s="21" t="s">
        <v>42</v>
      </c>
      <c r="C480" s="13" t="s">
        <v>22</v>
      </c>
      <c r="D480" s="20">
        <v>4.7619047620000003</v>
      </c>
      <c r="E480" s="13">
        <v>1.3534999999999999</v>
      </c>
      <c r="F480" s="19">
        <f>VLOOKUP(B480,Q4_avg_gros_incm_acros_3brnchs!$R$7:$S$9,2,FALSE)</f>
        <v>15.232024096385551</v>
      </c>
      <c r="G480" s="22" t="str">
        <f t="shared" si="21"/>
        <v>Need Improvement</v>
      </c>
      <c r="H480" s="18">
        <f t="shared" si="22"/>
        <v>15.379369000000006</v>
      </c>
      <c r="I480" s="13" t="str">
        <f t="shared" si="23"/>
        <v>Need Improvement</v>
      </c>
    </row>
    <row r="481" spans="1:9" x14ac:dyDescent="0.35">
      <c r="A481" t="s">
        <v>485</v>
      </c>
      <c r="B481" s="21" t="s">
        <v>42</v>
      </c>
      <c r="C481" s="13" t="s">
        <v>36</v>
      </c>
      <c r="D481" s="20">
        <v>4.7619047620000003</v>
      </c>
      <c r="E481" s="13">
        <v>1.956</v>
      </c>
      <c r="F481" s="19">
        <f>VLOOKUP(B481,Q4_avg_gros_incm_acros_3brnchs!$R$7:$S$9,2,FALSE)</f>
        <v>15.232024096385551</v>
      </c>
      <c r="G481" s="22" t="str">
        <f t="shared" si="21"/>
        <v>Need Improvement</v>
      </c>
      <c r="H481" s="18">
        <f t="shared" si="22"/>
        <v>15.379369000000006</v>
      </c>
      <c r="I481" s="13" t="str">
        <f t="shared" si="23"/>
        <v>Need Improvement</v>
      </c>
    </row>
    <row r="482" spans="1:9" x14ac:dyDescent="0.35">
      <c r="A482" t="s">
        <v>486</v>
      </c>
      <c r="B482" s="21" t="s">
        <v>42</v>
      </c>
      <c r="C482" s="13" t="s">
        <v>28</v>
      </c>
      <c r="D482" s="20">
        <v>4.7619047620000003</v>
      </c>
      <c r="E482" s="13">
        <v>22.413</v>
      </c>
      <c r="F482" s="19">
        <f>VLOOKUP(B482,Q4_avg_gros_incm_acros_3brnchs!$R$7:$S$9,2,FALSE)</f>
        <v>15.232024096385551</v>
      </c>
      <c r="G482" s="22" t="str">
        <f t="shared" si="21"/>
        <v>Goal Achieved</v>
      </c>
      <c r="H482" s="18">
        <f t="shared" si="22"/>
        <v>15.379369000000006</v>
      </c>
      <c r="I482" s="13" t="str">
        <f t="shared" si="23"/>
        <v>Goal Achieved</v>
      </c>
    </row>
    <row r="483" spans="1:9" x14ac:dyDescent="0.35">
      <c r="A483" t="s">
        <v>487</v>
      </c>
      <c r="B483" s="21" t="s">
        <v>42</v>
      </c>
      <c r="C483" s="13" t="s">
        <v>28</v>
      </c>
      <c r="D483" s="20">
        <v>4.7619047620000003</v>
      </c>
      <c r="E483" s="13">
        <v>6.6029999999999998</v>
      </c>
      <c r="F483" s="19">
        <f>VLOOKUP(B483,Q4_avg_gros_incm_acros_3brnchs!$R$7:$S$9,2,FALSE)</f>
        <v>15.232024096385551</v>
      </c>
      <c r="G483" s="22" t="str">
        <f t="shared" si="21"/>
        <v>Need Improvement</v>
      </c>
      <c r="H483" s="18">
        <f t="shared" si="22"/>
        <v>15.379369000000006</v>
      </c>
      <c r="I483" s="13" t="str">
        <f t="shared" si="23"/>
        <v>Need Improvement</v>
      </c>
    </row>
    <row r="484" spans="1:9" x14ac:dyDescent="0.35">
      <c r="A484" t="s">
        <v>491</v>
      </c>
      <c r="B484" s="21" t="s">
        <v>42</v>
      </c>
      <c r="C484" s="13" t="s">
        <v>46</v>
      </c>
      <c r="D484" s="20">
        <v>4.7619047620000003</v>
      </c>
      <c r="E484" s="13">
        <v>7.39</v>
      </c>
      <c r="F484" s="19">
        <f>VLOOKUP(B484,Q4_avg_gros_incm_acros_3brnchs!$R$7:$S$9,2,FALSE)</f>
        <v>15.232024096385551</v>
      </c>
      <c r="G484" s="22" t="str">
        <f t="shared" si="21"/>
        <v>Need Improvement</v>
      </c>
      <c r="H484" s="18">
        <f t="shared" si="22"/>
        <v>15.379369000000006</v>
      </c>
      <c r="I484" s="13" t="str">
        <f t="shared" si="23"/>
        <v>Need Improvement</v>
      </c>
    </row>
    <row r="485" spans="1:9" x14ac:dyDescent="0.35">
      <c r="A485" t="s">
        <v>492</v>
      </c>
      <c r="B485" s="21" t="s">
        <v>42</v>
      </c>
      <c r="C485" s="13" t="s">
        <v>44</v>
      </c>
      <c r="D485" s="20">
        <v>4.7619047620000003</v>
      </c>
      <c r="E485" s="13">
        <v>34.83</v>
      </c>
      <c r="F485" s="19">
        <f>VLOOKUP(B485,Q4_avg_gros_incm_acros_3brnchs!$R$7:$S$9,2,FALSE)</f>
        <v>15.232024096385551</v>
      </c>
      <c r="G485" s="22" t="str">
        <f t="shared" si="21"/>
        <v>Goal Achieved</v>
      </c>
      <c r="H485" s="18">
        <f t="shared" si="22"/>
        <v>15.379369000000006</v>
      </c>
      <c r="I485" s="13" t="str">
        <f t="shared" si="23"/>
        <v>Goal Achieved</v>
      </c>
    </row>
    <row r="486" spans="1:9" x14ac:dyDescent="0.35">
      <c r="A486" t="s">
        <v>493</v>
      </c>
      <c r="B486" s="21" t="s">
        <v>42</v>
      </c>
      <c r="C486" s="13" t="s">
        <v>28</v>
      </c>
      <c r="D486" s="20">
        <v>4.7619047620000003</v>
      </c>
      <c r="E486" s="13">
        <v>39.695</v>
      </c>
      <c r="F486" s="19">
        <f>VLOOKUP(B486,Q4_avg_gros_incm_acros_3brnchs!$R$7:$S$9,2,FALSE)</f>
        <v>15.232024096385551</v>
      </c>
      <c r="G486" s="22" t="str">
        <f t="shared" si="21"/>
        <v>Goal Achieved</v>
      </c>
      <c r="H486" s="18">
        <f t="shared" si="22"/>
        <v>15.379369000000006</v>
      </c>
      <c r="I486" s="13" t="str">
        <f t="shared" si="23"/>
        <v>Goal Achieved</v>
      </c>
    </row>
    <row r="487" spans="1:9" x14ac:dyDescent="0.35">
      <c r="A487" t="s">
        <v>497</v>
      </c>
      <c r="B487" s="21" t="s">
        <v>42</v>
      </c>
      <c r="C487" s="13" t="s">
        <v>44</v>
      </c>
      <c r="D487" s="20">
        <v>4.7619047620000003</v>
      </c>
      <c r="E487" s="13">
        <v>36.524999999999999</v>
      </c>
      <c r="F487" s="19">
        <f>VLOOKUP(B487,Q4_avg_gros_incm_acros_3brnchs!$R$7:$S$9,2,FALSE)</f>
        <v>15.232024096385551</v>
      </c>
      <c r="G487" s="22" t="str">
        <f t="shared" si="21"/>
        <v>Goal Achieved</v>
      </c>
      <c r="H487" s="18">
        <f t="shared" si="22"/>
        <v>15.379369000000006</v>
      </c>
      <c r="I487" s="13" t="str">
        <f t="shared" si="23"/>
        <v>Goal Achieved</v>
      </c>
    </row>
    <row r="488" spans="1:9" x14ac:dyDescent="0.35">
      <c r="A488" t="s">
        <v>503</v>
      </c>
      <c r="B488" s="21" t="s">
        <v>42</v>
      </c>
      <c r="C488" s="13" t="s">
        <v>36</v>
      </c>
      <c r="D488" s="20">
        <v>4.7619047620000003</v>
      </c>
      <c r="E488" s="13">
        <v>11.106</v>
      </c>
      <c r="F488" s="19">
        <f>VLOOKUP(B488,Q4_avg_gros_incm_acros_3brnchs!$R$7:$S$9,2,FALSE)</f>
        <v>15.232024096385551</v>
      </c>
      <c r="G488" s="22" t="str">
        <f t="shared" si="21"/>
        <v>Need Improvement</v>
      </c>
      <c r="H488" s="18">
        <f t="shared" si="22"/>
        <v>15.379369000000006</v>
      </c>
      <c r="I488" s="13" t="str">
        <f t="shared" si="23"/>
        <v>Need Improvement</v>
      </c>
    </row>
    <row r="489" spans="1:9" x14ac:dyDescent="0.35">
      <c r="A489" t="s">
        <v>509</v>
      </c>
      <c r="B489" s="21" t="s">
        <v>42</v>
      </c>
      <c r="C489" s="13" t="s">
        <v>22</v>
      </c>
      <c r="D489" s="20">
        <v>4.7619047620000003</v>
      </c>
      <c r="E489" s="13">
        <v>29.027999999999999</v>
      </c>
      <c r="F489" s="19">
        <f>VLOOKUP(B489,Q4_avg_gros_incm_acros_3brnchs!$R$7:$S$9,2,FALSE)</f>
        <v>15.232024096385551</v>
      </c>
      <c r="G489" s="22" t="str">
        <f t="shared" si="21"/>
        <v>Goal Achieved</v>
      </c>
      <c r="H489" s="18">
        <f t="shared" si="22"/>
        <v>15.379369000000006</v>
      </c>
      <c r="I489" s="13" t="str">
        <f t="shared" si="23"/>
        <v>Goal Achieved</v>
      </c>
    </row>
    <row r="490" spans="1:9" x14ac:dyDescent="0.35">
      <c r="A490" t="s">
        <v>514</v>
      </c>
      <c r="B490" s="21" t="s">
        <v>42</v>
      </c>
      <c r="C490" s="13" t="s">
        <v>36</v>
      </c>
      <c r="D490" s="20">
        <v>4.7619047620000003</v>
      </c>
      <c r="E490" s="13">
        <v>17.184999999999999</v>
      </c>
      <c r="F490" s="19">
        <f>VLOOKUP(B490,Q4_avg_gros_incm_acros_3brnchs!$R$7:$S$9,2,FALSE)</f>
        <v>15.232024096385551</v>
      </c>
      <c r="G490" s="22" t="str">
        <f t="shared" si="21"/>
        <v>Goal Achieved</v>
      </c>
      <c r="H490" s="18">
        <f t="shared" si="22"/>
        <v>15.379369000000006</v>
      </c>
      <c r="I490" s="13" t="str">
        <f t="shared" si="23"/>
        <v>Goal Achieved</v>
      </c>
    </row>
    <row r="491" spans="1:9" x14ac:dyDescent="0.35">
      <c r="A491" t="s">
        <v>519</v>
      </c>
      <c r="B491" s="21" t="s">
        <v>42</v>
      </c>
      <c r="C491" s="13" t="s">
        <v>32</v>
      </c>
      <c r="D491" s="20">
        <v>4.7619047620000003</v>
      </c>
      <c r="E491" s="13">
        <v>30.19</v>
      </c>
      <c r="F491" s="19">
        <f>VLOOKUP(B491,Q4_avg_gros_incm_acros_3brnchs!$R$7:$S$9,2,FALSE)</f>
        <v>15.232024096385551</v>
      </c>
      <c r="G491" s="22" t="str">
        <f t="shared" si="21"/>
        <v>Goal Achieved</v>
      </c>
      <c r="H491" s="18">
        <f t="shared" si="22"/>
        <v>15.379369000000006</v>
      </c>
      <c r="I491" s="13" t="str">
        <f t="shared" si="23"/>
        <v>Goal Achieved</v>
      </c>
    </row>
    <row r="492" spans="1:9" x14ac:dyDescent="0.35">
      <c r="A492" t="s">
        <v>521</v>
      </c>
      <c r="B492" s="21" t="s">
        <v>42</v>
      </c>
      <c r="C492" s="13" t="s">
        <v>36</v>
      </c>
      <c r="D492" s="20">
        <v>4.7619047620000003</v>
      </c>
      <c r="E492" s="13">
        <v>9.8979999999999997</v>
      </c>
      <c r="F492" s="19">
        <f>VLOOKUP(B492,Q4_avg_gros_incm_acros_3brnchs!$R$7:$S$9,2,FALSE)</f>
        <v>15.232024096385551</v>
      </c>
      <c r="G492" s="22" t="str">
        <f t="shared" si="21"/>
        <v>Need Improvement</v>
      </c>
      <c r="H492" s="18">
        <f t="shared" si="22"/>
        <v>15.379369000000006</v>
      </c>
      <c r="I492" s="13" t="str">
        <f t="shared" si="23"/>
        <v>Need Improvement</v>
      </c>
    </row>
    <row r="493" spans="1:9" x14ac:dyDescent="0.35">
      <c r="A493" t="s">
        <v>522</v>
      </c>
      <c r="B493" s="21" t="s">
        <v>42</v>
      </c>
      <c r="C493" s="13" t="s">
        <v>46</v>
      </c>
      <c r="D493" s="20">
        <v>4.7619047620000003</v>
      </c>
      <c r="E493" s="13">
        <v>20.545000000000002</v>
      </c>
      <c r="F493" s="19">
        <f>VLOOKUP(B493,Q4_avg_gros_incm_acros_3brnchs!$R$7:$S$9,2,FALSE)</f>
        <v>15.232024096385551</v>
      </c>
      <c r="G493" s="22" t="str">
        <f t="shared" si="21"/>
        <v>Goal Achieved</v>
      </c>
      <c r="H493" s="18">
        <f t="shared" si="22"/>
        <v>15.379369000000006</v>
      </c>
      <c r="I493" s="13" t="str">
        <f t="shared" si="23"/>
        <v>Goal Achieved</v>
      </c>
    </row>
    <row r="494" spans="1:9" x14ac:dyDescent="0.35">
      <c r="A494" t="s">
        <v>525</v>
      </c>
      <c r="B494" s="21" t="s">
        <v>42</v>
      </c>
      <c r="C494" s="13" t="s">
        <v>32</v>
      </c>
      <c r="D494" s="20">
        <v>4.7619047620000003</v>
      </c>
      <c r="E494" s="13">
        <v>34.956000000000003</v>
      </c>
      <c r="F494" s="19">
        <f>VLOOKUP(B494,Q4_avg_gros_incm_acros_3brnchs!$R$7:$S$9,2,FALSE)</f>
        <v>15.232024096385551</v>
      </c>
      <c r="G494" s="22" t="str">
        <f t="shared" si="21"/>
        <v>Goal Achieved</v>
      </c>
      <c r="H494" s="18">
        <f t="shared" si="22"/>
        <v>15.379369000000006</v>
      </c>
      <c r="I494" s="13" t="str">
        <f t="shared" si="23"/>
        <v>Goal Achieved</v>
      </c>
    </row>
    <row r="495" spans="1:9" x14ac:dyDescent="0.35">
      <c r="A495" t="s">
        <v>526</v>
      </c>
      <c r="B495" s="21" t="s">
        <v>42</v>
      </c>
      <c r="C495" s="13" t="s">
        <v>46</v>
      </c>
      <c r="D495" s="20">
        <v>4.7619047620000003</v>
      </c>
      <c r="E495" s="13">
        <v>3.47</v>
      </c>
      <c r="F495" s="19">
        <f>VLOOKUP(B495,Q4_avg_gros_incm_acros_3brnchs!$R$7:$S$9,2,FALSE)</f>
        <v>15.232024096385551</v>
      </c>
      <c r="G495" s="22" t="str">
        <f t="shared" si="21"/>
        <v>Need Improvement</v>
      </c>
      <c r="H495" s="18">
        <f t="shared" si="22"/>
        <v>15.379369000000006</v>
      </c>
      <c r="I495" s="13" t="str">
        <f t="shared" si="23"/>
        <v>Need Improvement</v>
      </c>
    </row>
    <row r="496" spans="1:9" x14ac:dyDescent="0.35">
      <c r="A496" t="s">
        <v>528</v>
      </c>
      <c r="B496" s="21" t="s">
        <v>42</v>
      </c>
      <c r="C496" s="13" t="s">
        <v>22</v>
      </c>
      <c r="D496" s="20">
        <v>4.7619047620000003</v>
      </c>
      <c r="E496" s="13">
        <v>10.128</v>
      </c>
      <c r="F496" s="19">
        <f>VLOOKUP(B496,Q4_avg_gros_incm_acros_3brnchs!$R$7:$S$9,2,FALSE)</f>
        <v>15.232024096385551</v>
      </c>
      <c r="G496" s="22" t="str">
        <f t="shared" si="21"/>
        <v>Need Improvement</v>
      </c>
      <c r="H496" s="18">
        <f t="shared" si="22"/>
        <v>15.379369000000006</v>
      </c>
      <c r="I496" s="13" t="str">
        <f t="shared" si="23"/>
        <v>Need Improvement</v>
      </c>
    </row>
    <row r="497" spans="1:9" x14ac:dyDescent="0.35">
      <c r="A497" t="s">
        <v>530</v>
      </c>
      <c r="B497" s="21" t="s">
        <v>42</v>
      </c>
      <c r="C497" s="13" t="s">
        <v>46</v>
      </c>
      <c r="D497" s="20">
        <v>4.7619047620000003</v>
      </c>
      <c r="E497" s="13">
        <v>9.9890000000000008</v>
      </c>
      <c r="F497" s="19">
        <f>VLOOKUP(B497,Q4_avg_gros_incm_acros_3brnchs!$R$7:$S$9,2,FALSE)</f>
        <v>15.232024096385551</v>
      </c>
      <c r="G497" s="22" t="str">
        <f t="shared" si="21"/>
        <v>Need Improvement</v>
      </c>
      <c r="H497" s="18">
        <f t="shared" si="22"/>
        <v>15.379369000000006</v>
      </c>
      <c r="I497" s="13" t="str">
        <f t="shared" si="23"/>
        <v>Need Improvement</v>
      </c>
    </row>
    <row r="498" spans="1:9" x14ac:dyDescent="0.35">
      <c r="A498" t="s">
        <v>531</v>
      </c>
      <c r="B498" s="21" t="s">
        <v>42</v>
      </c>
      <c r="C498" s="13" t="s">
        <v>36</v>
      </c>
      <c r="D498" s="20">
        <v>4.7619047620000003</v>
      </c>
      <c r="E498" s="13">
        <v>30.367999999999999</v>
      </c>
      <c r="F498" s="19">
        <f>VLOOKUP(B498,Q4_avg_gros_incm_acros_3brnchs!$R$7:$S$9,2,FALSE)</f>
        <v>15.232024096385551</v>
      </c>
      <c r="G498" s="22" t="str">
        <f t="shared" si="21"/>
        <v>Goal Achieved</v>
      </c>
      <c r="H498" s="18">
        <f t="shared" si="22"/>
        <v>15.379369000000006</v>
      </c>
      <c r="I498" s="13" t="str">
        <f t="shared" si="23"/>
        <v>Goal Achieved</v>
      </c>
    </row>
    <row r="499" spans="1:9" x14ac:dyDescent="0.35">
      <c r="A499" t="s">
        <v>534</v>
      </c>
      <c r="B499" s="21" t="s">
        <v>42</v>
      </c>
      <c r="C499" s="13" t="s">
        <v>36</v>
      </c>
      <c r="D499" s="20">
        <v>4.7619047620000003</v>
      </c>
      <c r="E499" s="13">
        <v>4.9065000000000003</v>
      </c>
      <c r="F499" s="19">
        <f>VLOOKUP(B499,Q4_avg_gros_incm_acros_3brnchs!$R$7:$S$9,2,FALSE)</f>
        <v>15.232024096385551</v>
      </c>
      <c r="G499" s="22" t="str">
        <f t="shared" si="21"/>
        <v>Need Improvement</v>
      </c>
      <c r="H499" s="18">
        <f t="shared" si="22"/>
        <v>15.379369000000006</v>
      </c>
      <c r="I499" s="13" t="str">
        <f t="shared" si="23"/>
        <v>Need Improvement</v>
      </c>
    </row>
    <row r="500" spans="1:9" x14ac:dyDescent="0.35">
      <c r="A500" t="s">
        <v>536</v>
      </c>
      <c r="B500" s="21" t="s">
        <v>42</v>
      </c>
      <c r="C500" s="13" t="s">
        <v>36</v>
      </c>
      <c r="D500" s="20">
        <v>4.7619047620000003</v>
      </c>
      <c r="E500" s="13">
        <v>3.6985000000000001</v>
      </c>
      <c r="F500" s="19">
        <f>VLOOKUP(B500,Q4_avg_gros_incm_acros_3brnchs!$R$7:$S$9,2,FALSE)</f>
        <v>15.232024096385551</v>
      </c>
      <c r="G500" s="22" t="str">
        <f t="shared" si="21"/>
        <v>Need Improvement</v>
      </c>
      <c r="H500" s="18">
        <f t="shared" si="22"/>
        <v>15.379369000000006</v>
      </c>
      <c r="I500" s="13" t="str">
        <f t="shared" si="23"/>
        <v>Need Improvement</v>
      </c>
    </row>
    <row r="501" spans="1:9" x14ac:dyDescent="0.35">
      <c r="A501" t="s">
        <v>539</v>
      </c>
      <c r="B501" s="21" t="s">
        <v>42</v>
      </c>
      <c r="C501" s="13" t="s">
        <v>36</v>
      </c>
      <c r="D501" s="20">
        <v>4.7619047620000003</v>
      </c>
      <c r="E501" s="13">
        <v>9.3309999999999995</v>
      </c>
      <c r="F501" s="19">
        <f>VLOOKUP(B501,Q4_avg_gros_incm_acros_3brnchs!$R$7:$S$9,2,FALSE)</f>
        <v>15.232024096385551</v>
      </c>
      <c r="G501" s="22" t="str">
        <f t="shared" si="21"/>
        <v>Need Improvement</v>
      </c>
      <c r="H501" s="18">
        <f t="shared" si="22"/>
        <v>15.379369000000006</v>
      </c>
      <c r="I501" s="13" t="str">
        <f t="shared" si="23"/>
        <v>Need Improvement</v>
      </c>
    </row>
    <row r="502" spans="1:9" x14ac:dyDescent="0.35">
      <c r="A502" t="s">
        <v>540</v>
      </c>
      <c r="B502" s="21" t="s">
        <v>42</v>
      </c>
      <c r="C502" s="13" t="s">
        <v>36</v>
      </c>
      <c r="D502" s="20">
        <v>4.7619047620000003</v>
      </c>
      <c r="E502" s="13">
        <v>4.4225000000000003</v>
      </c>
      <c r="F502" s="19">
        <f>VLOOKUP(B502,Q4_avg_gros_incm_acros_3brnchs!$R$7:$S$9,2,FALSE)</f>
        <v>15.232024096385551</v>
      </c>
      <c r="G502" s="22" t="str">
        <f t="shared" si="21"/>
        <v>Need Improvement</v>
      </c>
      <c r="H502" s="18">
        <f t="shared" si="22"/>
        <v>15.379369000000006</v>
      </c>
      <c r="I502" s="13" t="str">
        <f t="shared" si="23"/>
        <v>Need Improvement</v>
      </c>
    </row>
    <row r="503" spans="1:9" x14ac:dyDescent="0.35">
      <c r="A503" t="s">
        <v>542</v>
      </c>
      <c r="B503" s="21" t="s">
        <v>42</v>
      </c>
      <c r="C503" s="13" t="s">
        <v>36</v>
      </c>
      <c r="D503" s="20">
        <v>4.7619047620000003</v>
      </c>
      <c r="E503" s="13">
        <v>7.2750000000000004</v>
      </c>
      <c r="F503" s="19">
        <f>VLOOKUP(B503,Q4_avg_gros_incm_acros_3brnchs!$R$7:$S$9,2,FALSE)</f>
        <v>15.232024096385551</v>
      </c>
      <c r="G503" s="22" t="str">
        <f t="shared" si="21"/>
        <v>Need Improvement</v>
      </c>
      <c r="H503" s="18">
        <f t="shared" si="22"/>
        <v>15.379369000000006</v>
      </c>
      <c r="I503" s="13" t="str">
        <f t="shared" si="23"/>
        <v>Need Improvement</v>
      </c>
    </row>
    <row r="504" spans="1:9" x14ac:dyDescent="0.35">
      <c r="A504" t="s">
        <v>543</v>
      </c>
      <c r="B504" s="21" t="s">
        <v>42</v>
      </c>
      <c r="C504" s="13" t="s">
        <v>44</v>
      </c>
      <c r="D504" s="20">
        <v>4.7619047620000003</v>
      </c>
      <c r="E504" s="13">
        <v>25.215</v>
      </c>
      <c r="F504" s="19">
        <f>VLOOKUP(B504,Q4_avg_gros_incm_acros_3brnchs!$R$7:$S$9,2,FALSE)</f>
        <v>15.232024096385551</v>
      </c>
      <c r="G504" s="22" t="str">
        <f t="shared" si="21"/>
        <v>Goal Achieved</v>
      </c>
      <c r="H504" s="18">
        <f t="shared" si="22"/>
        <v>15.379369000000006</v>
      </c>
      <c r="I504" s="13" t="str">
        <f t="shared" si="23"/>
        <v>Goal Achieved</v>
      </c>
    </row>
    <row r="505" spans="1:9" x14ac:dyDescent="0.35">
      <c r="A505" t="s">
        <v>544</v>
      </c>
      <c r="B505" s="21" t="s">
        <v>42</v>
      </c>
      <c r="C505" s="13" t="s">
        <v>22</v>
      </c>
      <c r="D505" s="20">
        <v>4.7619047620000003</v>
      </c>
      <c r="E505" s="13">
        <v>15.3225</v>
      </c>
      <c r="F505" s="19">
        <f>VLOOKUP(B505,Q4_avg_gros_incm_acros_3brnchs!$R$7:$S$9,2,FALSE)</f>
        <v>15.232024096385551</v>
      </c>
      <c r="G505" s="22" t="str">
        <f t="shared" si="21"/>
        <v>Goal Achieved</v>
      </c>
      <c r="H505" s="18">
        <f t="shared" si="22"/>
        <v>15.379369000000006</v>
      </c>
      <c r="I505" s="13" t="str">
        <f t="shared" si="23"/>
        <v>Need Improvement</v>
      </c>
    </row>
    <row r="506" spans="1:9" x14ac:dyDescent="0.35">
      <c r="A506" t="s">
        <v>546</v>
      </c>
      <c r="B506" s="21" t="s">
        <v>42</v>
      </c>
      <c r="C506" s="13" t="s">
        <v>36</v>
      </c>
      <c r="D506" s="20">
        <v>4.7619047620000003</v>
      </c>
      <c r="E506" s="13">
        <v>31.759</v>
      </c>
      <c r="F506" s="19">
        <f>VLOOKUP(B506,Q4_avg_gros_incm_acros_3brnchs!$R$7:$S$9,2,FALSE)</f>
        <v>15.232024096385551</v>
      </c>
      <c r="G506" s="22" t="str">
        <f t="shared" si="21"/>
        <v>Goal Achieved</v>
      </c>
      <c r="H506" s="18">
        <f t="shared" si="22"/>
        <v>15.379369000000006</v>
      </c>
      <c r="I506" s="13" t="str">
        <f t="shared" si="23"/>
        <v>Goal Achieved</v>
      </c>
    </row>
    <row r="507" spans="1:9" x14ac:dyDescent="0.35">
      <c r="A507" t="s">
        <v>552</v>
      </c>
      <c r="B507" s="21" t="s">
        <v>42</v>
      </c>
      <c r="C507" s="13" t="s">
        <v>22</v>
      </c>
      <c r="D507" s="20">
        <v>4.7619047620000003</v>
      </c>
      <c r="E507" s="13">
        <v>13.715</v>
      </c>
      <c r="F507" s="19">
        <f>VLOOKUP(B507,Q4_avg_gros_incm_acros_3brnchs!$R$7:$S$9,2,FALSE)</f>
        <v>15.232024096385551</v>
      </c>
      <c r="G507" s="22" t="str">
        <f t="shared" si="21"/>
        <v>Need Improvement</v>
      </c>
      <c r="H507" s="18">
        <f t="shared" si="22"/>
        <v>15.379369000000006</v>
      </c>
      <c r="I507" s="13" t="str">
        <f t="shared" si="23"/>
        <v>Need Improvement</v>
      </c>
    </row>
    <row r="508" spans="1:9" x14ac:dyDescent="0.35">
      <c r="A508" t="s">
        <v>556</v>
      </c>
      <c r="B508" s="21" t="s">
        <v>42</v>
      </c>
      <c r="C508" s="13" t="s">
        <v>28</v>
      </c>
      <c r="D508" s="20">
        <v>4.7619047620000003</v>
      </c>
      <c r="E508" s="13">
        <v>6.8564999999999996</v>
      </c>
      <c r="F508" s="19">
        <f>VLOOKUP(B508,Q4_avg_gros_incm_acros_3brnchs!$R$7:$S$9,2,FALSE)</f>
        <v>15.232024096385551</v>
      </c>
      <c r="G508" s="22" t="str">
        <f t="shared" si="21"/>
        <v>Need Improvement</v>
      </c>
      <c r="H508" s="18">
        <f t="shared" si="22"/>
        <v>15.379369000000006</v>
      </c>
      <c r="I508" s="13" t="str">
        <f t="shared" si="23"/>
        <v>Need Improvement</v>
      </c>
    </row>
    <row r="509" spans="1:9" x14ac:dyDescent="0.35">
      <c r="A509" t="s">
        <v>562</v>
      </c>
      <c r="B509" s="21" t="s">
        <v>42</v>
      </c>
      <c r="C509" s="13" t="s">
        <v>46</v>
      </c>
      <c r="D509" s="20">
        <v>4.7619047620000003</v>
      </c>
      <c r="E509" s="13">
        <v>7.8419999999999996</v>
      </c>
      <c r="F509" s="19">
        <f>VLOOKUP(B509,Q4_avg_gros_incm_acros_3brnchs!$R$7:$S$9,2,FALSE)</f>
        <v>15.232024096385551</v>
      </c>
      <c r="G509" s="22" t="str">
        <f t="shared" si="21"/>
        <v>Need Improvement</v>
      </c>
      <c r="H509" s="18">
        <f t="shared" si="22"/>
        <v>15.379369000000006</v>
      </c>
      <c r="I509" s="13" t="str">
        <f t="shared" si="23"/>
        <v>Need Improvement</v>
      </c>
    </row>
    <row r="510" spans="1:9" x14ac:dyDescent="0.35">
      <c r="A510" t="s">
        <v>563</v>
      </c>
      <c r="B510" s="21" t="s">
        <v>42</v>
      </c>
      <c r="C510" s="13" t="s">
        <v>46</v>
      </c>
      <c r="D510" s="20">
        <v>4.7619047620000003</v>
      </c>
      <c r="E510" s="13">
        <v>5.9859999999999998</v>
      </c>
      <c r="F510" s="19">
        <f>VLOOKUP(B510,Q4_avg_gros_incm_acros_3brnchs!$R$7:$S$9,2,FALSE)</f>
        <v>15.232024096385551</v>
      </c>
      <c r="G510" s="22" t="str">
        <f t="shared" si="21"/>
        <v>Need Improvement</v>
      </c>
      <c r="H510" s="18">
        <f t="shared" si="22"/>
        <v>15.379369000000006</v>
      </c>
      <c r="I510" s="13" t="str">
        <f t="shared" si="23"/>
        <v>Need Improvement</v>
      </c>
    </row>
    <row r="511" spans="1:9" x14ac:dyDescent="0.35">
      <c r="A511" t="s">
        <v>564</v>
      </c>
      <c r="B511" s="21" t="s">
        <v>42</v>
      </c>
      <c r="C511" s="13" t="s">
        <v>44</v>
      </c>
      <c r="D511" s="20">
        <v>4.7619047620000003</v>
      </c>
      <c r="E511" s="13">
        <v>27.18</v>
      </c>
      <c r="F511" s="19">
        <f>VLOOKUP(B511,Q4_avg_gros_incm_acros_3brnchs!$R$7:$S$9,2,FALSE)</f>
        <v>15.232024096385551</v>
      </c>
      <c r="G511" s="22" t="str">
        <f t="shared" si="21"/>
        <v>Goal Achieved</v>
      </c>
      <c r="H511" s="18">
        <f t="shared" si="22"/>
        <v>15.379369000000006</v>
      </c>
      <c r="I511" s="13" t="str">
        <f t="shared" si="23"/>
        <v>Goal Achieved</v>
      </c>
    </row>
    <row r="512" spans="1:9" x14ac:dyDescent="0.35">
      <c r="A512" t="s">
        <v>568</v>
      </c>
      <c r="B512" s="21" t="s">
        <v>42</v>
      </c>
      <c r="C512" s="13" t="s">
        <v>28</v>
      </c>
      <c r="D512" s="20">
        <v>4.7619047620000003</v>
      </c>
      <c r="E512" s="13">
        <v>11.475</v>
      </c>
      <c r="F512" s="19">
        <f>VLOOKUP(B512,Q4_avg_gros_incm_acros_3brnchs!$R$7:$S$9,2,FALSE)</f>
        <v>15.232024096385551</v>
      </c>
      <c r="G512" s="22" t="str">
        <f t="shared" si="21"/>
        <v>Need Improvement</v>
      </c>
      <c r="H512" s="18">
        <f t="shared" si="22"/>
        <v>15.379369000000006</v>
      </c>
      <c r="I512" s="13" t="str">
        <f t="shared" si="23"/>
        <v>Need Improvement</v>
      </c>
    </row>
    <row r="513" spans="1:9" x14ac:dyDescent="0.35">
      <c r="A513" t="s">
        <v>572</v>
      </c>
      <c r="B513" s="21" t="s">
        <v>42</v>
      </c>
      <c r="C513" s="13" t="s">
        <v>46</v>
      </c>
      <c r="D513" s="20">
        <v>4.7619047620000003</v>
      </c>
      <c r="E513" s="13">
        <v>3.698</v>
      </c>
      <c r="F513" s="19">
        <f>VLOOKUP(B513,Q4_avg_gros_incm_acros_3brnchs!$R$7:$S$9,2,FALSE)</f>
        <v>15.232024096385551</v>
      </c>
      <c r="G513" s="22" t="str">
        <f t="shared" si="21"/>
        <v>Need Improvement</v>
      </c>
      <c r="H513" s="18">
        <f t="shared" si="22"/>
        <v>15.379369000000006</v>
      </c>
      <c r="I513" s="13" t="str">
        <f t="shared" si="23"/>
        <v>Need Improvement</v>
      </c>
    </row>
    <row r="514" spans="1:9" x14ac:dyDescent="0.35">
      <c r="A514" t="s">
        <v>578</v>
      </c>
      <c r="B514" s="21" t="s">
        <v>42</v>
      </c>
      <c r="C514" s="13" t="s">
        <v>36</v>
      </c>
      <c r="D514" s="20">
        <v>4.7619047620000003</v>
      </c>
      <c r="E514" s="13">
        <v>4.0359999999999996</v>
      </c>
      <c r="F514" s="19">
        <f>VLOOKUP(B514,Q4_avg_gros_incm_acros_3brnchs!$R$7:$S$9,2,FALSE)</f>
        <v>15.232024096385551</v>
      </c>
      <c r="G514" s="22" t="str">
        <f t="shared" ref="G514:G577" si="24">IF(E514&gt;F514,"Goal Achieved","Need Improvement")</f>
        <v>Need Improvement</v>
      </c>
      <c r="H514" s="18">
        <f t="shared" si="22"/>
        <v>15.379369000000006</v>
      </c>
      <c r="I514" s="13" t="str">
        <f t="shared" si="23"/>
        <v>Need Improvement</v>
      </c>
    </row>
    <row r="515" spans="1:9" x14ac:dyDescent="0.35">
      <c r="A515" t="s">
        <v>580</v>
      </c>
      <c r="B515" s="21" t="s">
        <v>42</v>
      </c>
      <c r="C515" s="13" t="s">
        <v>44</v>
      </c>
      <c r="D515" s="20">
        <v>4.7619047620000003</v>
      </c>
      <c r="E515" s="13">
        <v>3.56</v>
      </c>
      <c r="F515" s="19">
        <f>VLOOKUP(B515,Q4_avg_gros_incm_acros_3brnchs!$R$7:$S$9,2,FALSE)</f>
        <v>15.232024096385551</v>
      </c>
      <c r="G515" s="22" t="str">
        <f t="shared" si="24"/>
        <v>Need Improvement</v>
      </c>
      <c r="H515" s="18">
        <f t="shared" ref="H515:H578" si="25">AVERAGE($E$2:$E$1001)</f>
        <v>15.379369000000006</v>
      </c>
      <c r="I515" s="13" t="str">
        <f t="shared" ref="I515:I578" si="26">IF(E515&gt;H515,"Goal Achieved","Need Improvement")</f>
        <v>Need Improvement</v>
      </c>
    </row>
    <row r="516" spans="1:9" x14ac:dyDescent="0.35">
      <c r="A516" t="s">
        <v>581</v>
      </c>
      <c r="B516" s="21" t="s">
        <v>42</v>
      </c>
      <c r="C516" s="13" t="s">
        <v>32</v>
      </c>
      <c r="D516" s="20">
        <v>4.7619047620000003</v>
      </c>
      <c r="E516" s="13">
        <v>7.7619999999999996</v>
      </c>
      <c r="F516" s="19">
        <f>VLOOKUP(B516,Q4_avg_gros_incm_acros_3brnchs!$R$7:$S$9,2,FALSE)</f>
        <v>15.232024096385551</v>
      </c>
      <c r="G516" s="22" t="str">
        <f t="shared" si="24"/>
        <v>Need Improvement</v>
      </c>
      <c r="H516" s="18">
        <f t="shared" si="25"/>
        <v>15.379369000000006</v>
      </c>
      <c r="I516" s="13" t="str">
        <f t="shared" si="26"/>
        <v>Need Improvement</v>
      </c>
    </row>
    <row r="517" spans="1:9" x14ac:dyDescent="0.35">
      <c r="A517" t="s">
        <v>584</v>
      </c>
      <c r="B517" s="21" t="s">
        <v>42</v>
      </c>
      <c r="C517" s="13" t="s">
        <v>36</v>
      </c>
      <c r="D517" s="20">
        <v>4.7619047620000003</v>
      </c>
      <c r="E517" s="13">
        <v>12.885</v>
      </c>
      <c r="F517" s="19">
        <f>VLOOKUP(B517,Q4_avg_gros_incm_acros_3brnchs!$R$7:$S$9,2,FALSE)</f>
        <v>15.232024096385551</v>
      </c>
      <c r="G517" s="22" t="str">
        <f t="shared" si="24"/>
        <v>Need Improvement</v>
      </c>
      <c r="H517" s="18">
        <f t="shared" si="25"/>
        <v>15.379369000000006</v>
      </c>
      <c r="I517" s="13" t="str">
        <f t="shared" si="26"/>
        <v>Need Improvement</v>
      </c>
    </row>
    <row r="518" spans="1:9" x14ac:dyDescent="0.35">
      <c r="A518" t="s">
        <v>586</v>
      </c>
      <c r="B518" s="21" t="s">
        <v>42</v>
      </c>
      <c r="C518" s="13" t="s">
        <v>46</v>
      </c>
      <c r="D518" s="20">
        <v>4.7619047620000003</v>
      </c>
      <c r="E518" s="13">
        <v>8.5905000000000005</v>
      </c>
      <c r="F518" s="19">
        <f>VLOOKUP(B518,Q4_avg_gros_incm_acros_3brnchs!$R$7:$S$9,2,FALSE)</f>
        <v>15.232024096385551</v>
      </c>
      <c r="G518" s="22" t="str">
        <f t="shared" si="24"/>
        <v>Need Improvement</v>
      </c>
      <c r="H518" s="18">
        <f t="shared" si="25"/>
        <v>15.379369000000006</v>
      </c>
      <c r="I518" s="13" t="str">
        <f t="shared" si="26"/>
        <v>Need Improvement</v>
      </c>
    </row>
    <row r="519" spans="1:9" x14ac:dyDescent="0.35">
      <c r="A519" t="s">
        <v>587</v>
      </c>
      <c r="B519" s="21" t="s">
        <v>42</v>
      </c>
      <c r="C519" s="13" t="s">
        <v>46</v>
      </c>
      <c r="D519" s="20">
        <v>4.7619047620000003</v>
      </c>
      <c r="E519" s="13">
        <v>24.439499999999999</v>
      </c>
      <c r="F519" s="19">
        <f>VLOOKUP(B519,Q4_avg_gros_incm_acros_3brnchs!$R$7:$S$9,2,FALSE)</f>
        <v>15.232024096385551</v>
      </c>
      <c r="G519" s="22" t="str">
        <f t="shared" si="24"/>
        <v>Goal Achieved</v>
      </c>
      <c r="H519" s="18">
        <f t="shared" si="25"/>
        <v>15.379369000000006</v>
      </c>
      <c r="I519" s="13" t="str">
        <f t="shared" si="26"/>
        <v>Goal Achieved</v>
      </c>
    </row>
    <row r="520" spans="1:9" x14ac:dyDescent="0.35">
      <c r="A520" t="s">
        <v>588</v>
      </c>
      <c r="B520" s="21" t="s">
        <v>42</v>
      </c>
      <c r="C520" s="13" t="s">
        <v>22</v>
      </c>
      <c r="D520" s="20">
        <v>4.7619047620000003</v>
      </c>
      <c r="E520" s="13">
        <v>26.207999999999998</v>
      </c>
      <c r="F520" s="19">
        <f>VLOOKUP(B520,Q4_avg_gros_incm_acros_3brnchs!$R$7:$S$9,2,FALSE)</f>
        <v>15.232024096385551</v>
      </c>
      <c r="G520" s="22" t="str">
        <f t="shared" si="24"/>
        <v>Goal Achieved</v>
      </c>
      <c r="H520" s="18">
        <f t="shared" si="25"/>
        <v>15.379369000000006</v>
      </c>
      <c r="I520" s="13" t="str">
        <f t="shared" si="26"/>
        <v>Goal Achieved</v>
      </c>
    </row>
    <row r="521" spans="1:9" x14ac:dyDescent="0.35">
      <c r="A521" t="s">
        <v>591</v>
      </c>
      <c r="B521" s="21" t="s">
        <v>42</v>
      </c>
      <c r="C521" s="13" t="s">
        <v>32</v>
      </c>
      <c r="D521" s="20">
        <v>4.7619047620000003</v>
      </c>
      <c r="E521" s="13">
        <v>5.6219999999999999</v>
      </c>
      <c r="F521" s="19">
        <f>VLOOKUP(B521,Q4_avg_gros_incm_acros_3brnchs!$R$7:$S$9,2,FALSE)</f>
        <v>15.232024096385551</v>
      </c>
      <c r="G521" s="22" t="str">
        <f t="shared" si="24"/>
        <v>Need Improvement</v>
      </c>
      <c r="H521" s="18">
        <f t="shared" si="25"/>
        <v>15.379369000000006</v>
      </c>
      <c r="I521" s="13" t="str">
        <f t="shared" si="26"/>
        <v>Need Improvement</v>
      </c>
    </row>
    <row r="522" spans="1:9" x14ac:dyDescent="0.35">
      <c r="A522" t="s">
        <v>592</v>
      </c>
      <c r="B522" s="21" t="s">
        <v>42</v>
      </c>
      <c r="C522" s="13" t="s">
        <v>46</v>
      </c>
      <c r="D522" s="20">
        <v>4.7619047620000003</v>
      </c>
      <c r="E522" s="13">
        <v>7.2039999999999997</v>
      </c>
      <c r="F522" s="19">
        <f>VLOOKUP(B522,Q4_avg_gros_incm_acros_3brnchs!$R$7:$S$9,2,FALSE)</f>
        <v>15.232024096385551</v>
      </c>
      <c r="G522" s="22" t="str">
        <f t="shared" si="24"/>
        <v>Need Improvement</v>
      </c>
      <c r="H522" s="18">
        <f t="shared" si="25"/>
        <v>15.379369000000006</v>
      </c>
      <c r="I522" s="13" t="str">
        <f t="shared" si="26"/>
        <v>Need Improvement</v>
      </c>
    </row>
    <row r="523" spans="1:9" x14ac:dyDescent="0.35">
      <c r="A523" t="s">
        <v>596</v>
      </c>
      <c r="B523" s="21" t="s">
        <v>42</v>
      </c>
      <c r="C523" s="13" t="s">
        <v>28</v>
      </c>
      <c r="D523" s="20">
        <v>4.7619047620000003</v>
      </c>
      <c r="E523" s="13">
        <v>9.7110000000000003</v>
      </c>
      <c r="F523" s="19">
        <f>VLOOKUP(B523,Q4_avg_gros_incm_acros_3brnchs!$R$7:$S$9,2,FALSE)</f>
        <v>15.232024096385551</v>
      </c>
      <c r="G523" s="22" t="str">
        <f t="shared" si="24"/>
        <v>Need Improvement</v>
      </c>
      <c r="H523" s="18">
        <f t="shared" si="25"/>
        <v>15.379369000000006</v>
      </c>
      <c r="I523" s="13" t="str">
        <f t="shared" si="26"/>
        <v>Need Improvement</v>
      </c>
    </row>
    <row r="524" spans="1:9" x14ac:dyDescent="0.35">
      <c r="A524" t="s">
        <v>598</v>
      </c>
      <c r="B524" s="21" t="s">
        <v>42</v>
      </c>
      <c r="C524" s="13" t="s">
        <v>28</v>
      </c>
      <c r="D524" s="20">
        <v>4.7619047620000003</v>
      </c>
      <c r="E524" s="13">
        <v>16.968</v>
      </c>
      <c r="F524" s="19">
        <f>VLOOKUP(B524,Q4_avg_gros_incm_acros_3brnchs!$R$7:$S$9,2,FALSE)</f>
        <v>15.232024096385551</v>
      </c>
      <c r="G524" s="22" t="str">
        <f t="shared" si="24"/>
        <v>Goal Achieved</v>
      </c>
      <c r="H524" s="18">
        <f t="shared" si="25"/>
        <v>15.379369000000006</v>
      </c>
      <c r="I524" s="13" t="str">
        <f t="shared" si="26"/>
        <v>Goal Achieved</v>
      </c>
    </row>
    <row r="525" spans="1:9" x14ac:dyDescent="0.35">
      <c r="A525" t="s">
        <v>600</v>
      </c>
      <c r="B525" s="21" t="s">
        <v>42</v>
      </c>
      <c r="C525" s="13" t="s">
        <v>46</v>
      </c>
      <c r="D525" s="20">
        <v>4.7619047620000003</v>
      </c>
      <c r="E525" s="13">
        <v>9.9250000000000007</v>
      </c>
      <c r="F525" s="19">
        <f>VLOOKUP(B525,Q4_avg_gros_incm_acros_3brnchs!$R$7:$S$9,2,FALSE)</f>
        <v>15.232024096385551</v>
      </c>
      <c r="G525" s="22" t="str">
        <f t="shared" si="24"/>
        <v>Need Improvement</v>
      </c>
      <c r="H525" s="18">
        <f t="shared" si="25"/>
        <v>15.379369000000006</v>
      </c>
      <c r="I525" s="13" t="str">
        <f t="shared" si="26"/>
        <v>Need Improvement</v>
      </c>
    </row>
    <row r="526" spans="1:9" x14ac:dyDescent="0.35">
      <c r="A526" t="s">
        <v>604</v>
      </c>
      <c r="B526" s="21" t="s">
        <v>42</v>
      </c>
      <c r="C526" s="13" t="s">
        <v>46</v>
      </c>
      <c r="D526" s="20">
        <v>4.7619047620000003</v>
      </c>
      <c r="E526" s="13">
        <v>27.951000000000001</v>
      </c>
      <c r="F526" s="19">
        <f>VLOOKUP(B526,Q4_avg_gros_incm_acros_3brnchs!$R$7:$S$9,2,FALSE)</f>
        <v>15.232024096385551</v>
      </c>
      <c r="G526" s="22" t="str">
        <f t="shared" si="24"/>
        <v>Goal Achieved</v>
      </c>
      <c r="H526" s="18">
        <f t="shared" si="25"/>
        <v>15.379369000000006</v>
      </c>
      <c r="I526" s="13" t="str">
        <f t="shared" si="26"/>
        <v>Goal Achieved</v>
      </c>
    </row>
    <row r="527" spans="1:9" x14ac:dyDescent="0.35">
      <c r="A527" t="s">
        <v>606</v>
      </c>
      <c r="B527" s="21" t="s">
        <v>42</v>
      </c>
      <c r="C527" s="13" t="s">
        <v>32</v>
      </c>
      <c r="D527" s="20">
        <v>4.7619047620000003</v>
      </c>
      <c r="E527" s="13">
        <v>20.51</v>
      </c>
      <c r="F527" s="19">
        <f>VLOOKUP(B527,Q4_avg_gros_incm_acros_3brnchs!$R$7:$S$9,2,FALSE)</f>
        <v>15.232024096385551</v>
      </c>
      <c r="G527" s="22" t="str">
        <f t="shared" si="24"/>
        <v>Goal Achieved</v>
      </c>
      <c r="H527" s="18">
        <f t="shared" si="25"/>
        <v>15.379369000000006</v>
      </c>
      <c r="I527" s="13" t="str">
        <f t="shared" si="26"/>
        <v>Goal Achieved</v>
      </c>
    </row>
    <row r="528" spans="1:9" x14ac:dyDescent="0.35">
      <c r="A528" t="s">
        <v>607</v>
      </c>
      <c r="B528" s="21" t="s">
        <v>42</v>
      </c>
      <c r="C528" s="13" t="s">
        <v>36</v>
      </c>
      <c r="D528" s="20">
        <v>4.7619047620000003</v>
      </c>
      <c r="E528" s="13">
        <v>13.335000000000001</v>
      </c>
      <c r="F528" s="19">
        <f>VLOOKUP(B528,Q4_avg_gros_incm_acros_3brnchs!$R$7:$S$9,2,FALSE)</f>
        <v>15.232024096385551</v>
      </c>
      <c r="G528" s="22" t="str">
        <f t="shared" si="24"/>
        <v>Need Improvement</v>
      </c>
      <c r="H528" s="18">
        <f t="shared" si="25"/>
        <v>15.379369000000006</v>
      </c>
      <c r="I528" s="13" t="str">
        <f t="shared" si="26"/>
        <v>Need Improvement</v>
      </c>
    </row>
    <row r="529" spans="1:9" x14ac:dyDescent="0.35">
      <c r="A529" t="s">
        <v>609</v>
      </c>
      <c r="B529" s="21" t="s">
        <v>42</v>
      </c>
      <c r="C529" s="13" t="s">
        <v>44</v>
      </c>
      <c r="D529" s="20">
        <v>4.7619047620000003</v>
      </c>
      <c r="E529" s="13">
        <v>7.2389999999999999</v>
      </c>
      <c r="F529" s="19">
        <f>VLOOKUP(B529,Q4_avg_gros_incm_acros_3brnchs!$R$7:$S$9,2,FALSE)</f>
        <v>15.232024096385551</v>
      </c>
      <c r="G529" s="22" t="str">
        <f t="shared" si="24"/>
        <v>Need Improvement</v>
      </c>
      <c r="H529" s="18">
        <f t="shared" si="25"/>
        <v>15.379369000000006</v>
      </c>
      <c r="I529" s="13" t="str">
        <f t="shared" si="26"/>
        <v>Need Improvement</v>
      </c>
    </row>
    <row r="530" spans="1:9" x14ac:dyDescent="0.35">
      <c r="A530" t="s">
        <v>611</v>
      </c>
      <c r="B530" s="21" t="s">
        <v>42</v>
      </c>
      <c r="C530" s="13" t="s">
        <v>46</v>
      </c>
      <c r="D530" s="20">
        <v>4.7619047620000003</v>
      </c>
      <c r="E530" s="13">
        <v>28.458500000000001</v>
      </c>
      <c r="F530" s="19">
        <f>VLOOKUP(B530,Q4_avg_gros_incm_acros_3brnchs!$R$7:$S$9,2,FALSE)</f>
        <v>15.232024096385551</v>
      </c>
      <c r="G530" s="22" t="str">
        <f t="shared" si="24"/>
        <v>Goal Achieved</v>
      </c>
      <c r="H530" s="18">
        <f t="shared" si="25"/>
        <v>15.379369000000006</v>
      </c>
      <c r="I530" s="13" t="str">
        <f t="shared" si="26"/>
        <v>Goal Achieved</v>
      </c>
    </row>
    <row r="531" spans="1:9" x14ac:dyDescent="0.35">
      <c r="A531" t="s">
        <v>612</v>
      </c>
      <c r="B531" s="21" t="s">
        <v>42</v>
      </c>
      <c r="C531" s="13" t="s">
        <v>44</v>
      </c>
      <c r="D531" s="20">
        <v>4.7619047620000003</v>
      </c>
      <c r="E531" s="13">
        <v>12.06</v>
      </c>
      <c r="F531" s="19">
        <f>VLOOKUP(B531,Q4_avg_gros_incm_acros_3brnchs!$R$7:$S$9,2,FALSE)</f>
        <v>15.232024096385551</v>
      </c>
      <c r="G531" s="22" t="str">
        <f t="shared" si="24"/>
        <v>Need Improvement</v>
      </c>
      <c r="H531" s="18">
        <f t="shared" si="25"/>
        <v>15.379369000000006</v>
      </c>
      <c r="I531" s="13" t="str">
        <f t="shared" si="26"/>
        <v>Need Improvement</v>
      </c>
    </row>
    <row r="532" spans="1:9" x14ac:dyDescent="0.35">
      <c r="A532" t="s">
        <v>615</v>
      </c>
      <c r="B532" s="21" t="s">
        <v>42</v>
      </c>
      <c r="C532" s="13" t="s">
        <v>22</v>
      </c>
      <c r="D532" s="20">
        <v>4.7619047620000003</v>
      </c>
      <c r="E532" s="13">
        <v>6.9509999999999996</v>
      </c>
      <c r="F532" s="19">
        <f>VLOOKUP(B532,Q4_avg_gros_incm_acros_3brnchs!$R$7:$S$9,2,FALSE)</f>
        <v>15.232024096385551</v>
      </c>
      <c r="G532" s="22" t="str">
        <f t="shared" si="24"/>
        <v>Need Improvement</v>
      </c>
      <c r="H532" s="18">
        <f t="shared" si="25"/>
        <v>15.379369000000006</v>
      </c>
      <c r="I532" s="13" t="str">
        <f t="shared" si="26"/>
        <v>Need Improvement</v>
      </c>
    </row>
    <row r="533" spans="1:9" x14ac:dyDescent="0.35">
      <c r="A533" t="s">
        <v>619</v>
      </c>
      <c r="B533" s="21" t="s">
        <v>42</v>
      </c>
      <c r="C533" s="13" t="s">
        <v>46</v>
      </c>
      <c r="D533" s="20">
        <v>4.7619047620000003</v>
      </c>
      <c r="E533" s="13">
        <v>3.6160000000000001</v>
      </c>
      <c r="F533" s="19">
        <f>VLOOKUP(B533,Q4_avg_gros_incm_acros_3brnchs!$R$7:$S$9,2,FALSE)</f>
        <v>15.232024096385551</v>
      </c>
      <c r="G533" s="22" t="str">
        <f t="shared" si="24"/>
        <v>Need Improvement</v>
      </c>
      <c r="H533" s="18">
        <f t="shared" si="25"/>
        <v>15.379369000000006</v>
      </c>
      <c r="I533" s="13" t="str">
        <f t="shared" si="26"/>
        <v>Need Improvement</v>
      </c>
    </row>
    <row r="534" spans="1:9" x14ac:dyDescent="0.35">
      <c r="A534" t="s">
        <v>620</v>
      </c>
      <c r="B534" s="21" t="s">
        <v>42</v>
      </c>
      <c r="C534" s="13" t="s">
        <v>36</v>
      </c>
      <c r="D534" s="20">
        <v>4.7619047620000003</v>
      </c>
      <c r="E534" s="13">
        <v>9.4589999999999996</v>
      </c>
      <c r="F534" s="19">
        <f>VLOOKUP(B534,Q4_avg_gros_incm_acros_3brnchs!$R$7:$S$9,2,FALSE)</f>
        <v>15.232024096385551</v>
      </c>
      <c r="G534" s="22" t="str">
        <f t="shared" si="24"/>
        <v>Need Improvement</v>
      </c>
      <c r="H534" s="18">
        <f t="shared" si="25"/>
        <v>15.379369000000006</v>
      </c>
      <c r="I534" s="13" t="str">
        <f t="shared" si="26"/>
        <v>Need Improvement</v>
      </c>
    </row>
    <row r="535" spans="1:9" x14ac:dyDescent="0.35">
      <c r="A535" t="s">
        <v>630</v>
      </c>
      <c r="B535" s="21" t="s">
        <v>42</v>
      </c>
      <c r="C535" s="13" t="s">
        <v>36</v>
      </c>
      <c r="D535" s="20">
        <v>4.7619047620000003</v>
      </c>
      <c r="E535" s="13">
        <v>14.52</v>
      </c>
      <c r="F535" s="19">
        <f>VLOOKUP(B535,Q4_avg_gros_incm_acros_3brnchs!$R$7:$S$9,2,FALSE)</f>
        <v>15.232024096385551</v>
      </c>
      <c r="G535" s="22" t="str">
        <f t="shared" si="24"/>
        <v>Need Improvement</v>
      </c>
      <c r="H535" s="18">
        <f t="shared" si="25"/>
        <v>15.379369000000006</v>
      </c>
      <c r="I535" s="13" t="str">
        <f t="shared" si="26"/>
        <v>Need Improvement</v>
      </c>
    </row>
    <row r="536" spans="1:9" x14ac:dyDescent="0.35">
      <c r="A536" t="s">
        <v>631</v>
      </c>
      <c r="B536" s="21" t="s">
        <v>42</v>
      </c>
      <c r="C536" s="13" t="s">
        <v>22</v>
      </c>
      <c r="D536" s="20">
        <v>4.7619047620000003</v>
      </c>
      <c r="E536" s="13">
        <v>2.2229999999999999</v>
      </c>
      <c r="F536" s="19">
        <f>VLOOKUP(B536,Q4_avg_gros_incm_acros_3brnchs!$R$7:$S$9,2,FALSE)</f>
        <v>15.232024096385551</v>
      </c>
      <c r="G536" s="22" t="str">
        <f t="shared" si="24"/>
        <v>Need Improvement</v>
      </c>
      <c r="H536" s="18">
        <f t="shared" si="25"/>
        <v>15.379369000000006</v>
      </c>
      <c r="I536" s="13" t="str">
        <f t="shared" si="26"/>
        <v>Need Improvement</v>
      </c>
    </row>
    <row r="537" spans="1:9" x14ac:dyDescent="0.35">
      <c r="A537" t="s">
        <v>639</v>
      </c>
      <c r="B537" s="21" t="s">
        <v>42</v>
      </c>
      <c r="C537" s="13" t="s">
        <v>36</v>
      </c>
      <c r="D537" s="20">
        <v>4.7619047620000003</v>
      </c>
      <c r="E537" s="13">
        <v>16.353000000000002</v>
      </c>
      <c r="F537" s="19">
        <f>VLOOKUP(B537,Q4_avg_gros_incm_acros_3brnchs!$R$7:$S$9,2,FALSE)</f>
        <v>15.232024096385551</v>
      </c>
      <c r="G537" s="22" t="str">
        <f t="shared" si="24"/>
        <v>Goal Achieved</v>
      </c>
      <c r="H537" s="18">
        <f t="shared" si="25"/>
        <v>15.379369000000006</v>
      </c>
      <c r="I537" s="13" t="str">
        <f t="shared" si="26"/>
        <v>Goal Achieved</v>
      </c>
    </row>
    <row r="538" spans="1:9" x14ac:dyDescent="0.35">
      <c r="A538" t="s">
        <v>641</v>
      </c>
      <c r="B538" s="21" t="s">
        <v>42</v>
      </c>
      <c r="C538" s="13" t="s">
        <v>32</v>
      </c>
      <c r="D538" s="20">
        <v>4.7619047620000003</v>
      </c>
      <c r="E538" s="13">
        <v>6.35</v>
      </c>
      <c r="F538" s="19">
        <f>VLOOKUP(B538,Q4_avg_gros_incm_acros_3brnchs!$R$7:$S$9,2,FALSE)</f>
        <v>15.232024096385551</v>
      </c>
      <c r="G538" s="22" t="str">
        <f t="shared" si="24"/>
        <v>Need Improvement</v>
      </c>
      <c r="H538" s="18">
        <f t="shared" si="25"/>
        <v>15.379369000000006</v>
      </c>
      <c r="I538" s="13" t="str">
        <f t="shared" si="26"/>
        <v>Need Improvement</v>
      </c>
    </row>
    <row r="539" spans="1:9" x14ac:dyDescent="0.35">
      <c r="A539" t="s">
        <v>645</v>
      </c>
      <c r="B539" s="21" t="s">
        <v>42</v>
      </c>
      <c r="C539" s="13" t="s">
        <v>44</v>
      </c>
      <c r="D539" s="20">
        <v>4.7619047620000003</v>
      </c>
      <c r="E539" s="13">
        <v>5.7889999999999997</v>
      </c>
      <c r="F539" s="19">
        <f>VLOOKUP(B539,Q4_avg_gros_incm_acros_3brnchs!$R$7:$S$9,2,FALSE)</f>
        <v>15.232024096385551</v>
      </c>
      <c r="G539" s="22" t="str">
        <f t="shared" si="24"/>
        <v>Need Improvement</v>
      </c>
      <c r="H539" s="18">
        <f t="shared" si="25"/>
        <v>15.379369000000006</v>
      </c>
      <c r="I539" s="13" t="str">
        <f t="shared" si="26"/>
        <v>Need Improvement</v>
      </c>
    </row>
    <row r="540" spans="1:9" x14ac:dyDescent="0.35">
      <c r="A540" t="s">
        <v>648</v>
      </c>
      <c r="B540" s="21" t="s">
        <v>42</v>
      </c>
      <c r="C540" s="13" t="s">
        <v>46</v>
      </c>
      <c r="D540" s="20">
        <v>4.7619047620000003</v>
      </c>
      <c r="E540" s="13">
        <v>13.983000000000001</v>
      </c>
      <c r="F540" s="19">
        <f>VLOOKUP(B540,Q4_avg_gros_incm_acros_3brnchs!$R$7:$S$9,2,FALSE)</f>
        <v>15.232024096385551</v>
      </c>
      <c r="G540" s="22" t="str">
        <f t="shared" si="24"/>
        <v>Need Improvement</v>
      </c>
      <c r="H540" s="18">
        <f t="shared" si="25"/>
        <v>15.379369000000006</v>
      </c>
      <c r="I540" s="13" t="str">
        <f t="shared" si="26"/>
        <v>Need Improvement</v>
      </c>
    </row>
    <row r="541" spans="1:9" x14ac:dyDescent="0.35">
      <c r="A541" t="s">
        <v>652</v>
      </c>
      <c r="B541" s="21" t="s">
        <v>42</v>
      </c>
      <c r="C541" s="13" t="s">
        <v>36</v>
      </c>
      <c r="D541" s="20">
        <v>4.7619047620000003</v>
      </c>
      <c r="E541" s="13">
        <v>21.78</v>
      </c>
      <c r="F541" s="19">
        <f>VLOOKUP(B541,Q4_avg_gros_incm_acros_3brnchs!$R$7:$S$9,2,FALSE)</f>
        <v>15.232024096385551</v>
      </c>
      <c r="G541" s="22" t="str">
        <f t="shared" si="24"/>
        <v>Goal Achieved</v>
      </c>
      <c r="H541" s="18">
        <f t="shared" si="25"/>
        <v>15.379369000000006</v>
      </c>
      <c r="I541" s="13" t="str">
        <f t="shared" si="26"/>
        <v>Goal Achieved</v>
      </c>
    </row>
    <row r="542" spans="1:9" x14ac:dyDescent="0.35">
      <c r="A542" t="s">
        <v>658</v>
      </c>
      <c r="B542" s="21" t="s">
        <v>42</v>
      </c>
      <c r="C542" s="13" t="s">
        <v>32</v>
      </c>
      <c r="D542" s="20">
        <v>4.7619047620000003</v>
      </c>
      <c r="E542" s="13">
        <v>33.106499999999997</v>
      </c>
      <c r="F542" s="19">
        <f>VLOOKUP(B542,Q4_avg_gros_incm_acros_3brnchs!$R$7:$S$9,2,FALSE)</f>
        <v>15.232024096385551</v>
      </c>
      <c r="G542" s="22" t="str">
        <f t="shared" si="24"/>
        <v>Goal Achieved</v>
      </c>
      <c r="H542" s="18">
        <f t="shared" si="25"/>
        <v>15.379369000000006</v>
      </c>
      <c r="I542" s="13" t="str">
        <f t="shared" si="26"/>
        <v>Goal Achieved</v>
      </c>
    </row>
    <row r="543" spans="1:9" x14ac:dyDescent="0.35">
      <c r="A543" t="s">
        <v>659</v>
      </c>
      <c r="B543" s="21" t="s">
        <v>42</v>
      </c>
      <c r="C543" s="13" t="s">
        <v>46</v>
      </c>
      <c r="D543" s="20">
        <v>4.7619047620000003</v>
      </c>
      <c r="E543" s="13">
        <v>41.625</v>
      </c>
      <c r="F543" s="19">
        <f>VLOOKUP(B543,Q4_avg_gros_incm_acros_3brnchs!$R$7:$S$9,2,FALSE)</f>
        <v>15.232024096385551</v>
      </c>
      <c r="G543" s="22" t="str">
        <f t="shared" si="24"/>
        <v>Goal Achieved</v>
      </c>
      <c r="H543" s="18">
        <f t="shared" si="25"/>
        <v>15.379369000000006</v>
      </c>
      <c r="I543" s="13" t="str">
        <f t="shared" si="26"/>
        <v>Goal Achieved</v>
      </c>
    </row>
    <row r="544" spans="1:9" x14ac:dyDescent="0.35">
      <c r="A544" t="s">
        <v>660</v>
      </c>
      <c r="B544" s="21" t="s">
        <v>42</v>
      </c>
      <c r="C544" s="13" t="s">
        <v>46</v>
      </c>
      <c r="D544" s="20">
        <v>4.7619047620000003</v>
      </c>
      <c r="E544" s="13">
        <v>4.5674999999999999</v>
      </c>
      <c r="F544" s="19">
        <f>VLOOKUP(B544,Q4_avg_gros_incm_acros_3brnchs!$R$7:$S$9,2,FALSE)</f>
        <v>15.232024096385551</v>
      </c>
      <c r="G544" s="22" t="str">
        <f t="shared" si="24"/>
        <v>Need Improvement</v>
      </c>
      <c r="H544" s="18">
        <f t="shared" si="25"/>
        <v>15.379369000000006</v>
      </c>
      <c r="I544" s="13" t="str">
        <f t="shared" si="26"/>
        <v>Need Improvement</v>
      </c>
    </row>
    <row r="545" spans="1:9" x14ac:dyDescent="0.35">
      <c r="A545" t="s">
        <v>661</v>
      </c>
      <c r="B545" s="21" t="s">
        <v>42</v>
      </c>
      <c r="C545" s="13" t="s">
        <v>44</v>
      </c>
      <c r="D545" s="20">
        <v>4.7619047620000003</v>
      </c>
      <c r="E545" s="13">
        <v>7.8879999999999999</v>
      </c>
      <c r="F545" s="19">
        <f>VLOOKUP(B545,Q4_avg_gros_incm_acros_3brnchs!$R$7:$S$9,2,FALSE)</f>
        <v>15.232024096385551</v>
      </c>
      <c r="G545" s="22" t="str">
        <f t="shared" si="24"/>
        <v>Need Improvement</v>
      </c>
      <c r="H545" s="18">
        <f t="shared" si="25"/>
        <v>15.379369000000006</v>
      </c>
      <c r="I545" s="13" t="str">
        <f t="shared" si="26"/>
        <v>Need Improvement</v>
      </c>
    </row>
    <row r="546" spans="1:9" x14ac:dyDescent="0.35">
      <c r="A546" t="s">
        <v>663</v>
      </c>
      <c r="B546" s="21" t="s">
        <v>42</v>
      </c>
      <c r="C546" s="13" t="s">
        <v>22</v>
      </c>
      <c r="D546" s="20">
        <v>4.7619047620000003</v>
      </c>
      <c r="E546" s="13">
        <v>41.29</v>
      </c>
      <c r="F546" s="19">
        <f>VLOOKUP(B546,Q4_avg_gros_incm_acros_3brnchs!$R$7:$S$9,2,FALSE)</f>
        <v>15.232024096385551</v>
      </c>
      <c r="G546" s="22" t="str">
        <f t="shared" si="24"/>
        <v>Goal Achieved</v>
      </c>
      <c r="H546" s="18">
        <f t="shared" si="25"/>
        <v>15.379369000000006</v>
      </c>
      <c r="I546" s="13" t="str">
        <f t="shared" si="26"/>
        <v>Goal Achieved</v>
      </c>
    </row>
    <row r="547" spans="1:9" x14ac:dyDescent="0.35">
      <c r="A547" t="s">
        <v>669</v>
      </c>
      <c r="B547" s="21" t="s">
        <v>42</v>
      </c>
      <c r="C547" s="13" t="s">
        <v>32</v>
      </c>
      <c r="D547" s="20">
        <v>4.7619047620000003</v>
      </c>
      <c r="E547" s="13">
        <v>14.955</v>
      </c>
      <c r="F547" s="19">
        <f>VLOOKUP(B547,Q4_avg_gros_incm_acros_3brnchs!$R$7:$S$9,2,FALSE)</f>
        <v>15.232024096385551</v>
      </c>
      <c r="G547" s="22" t="str">
        <f t="shared" si="24"/>
        <v>Need Improvement</v>
      </c>
      <c r="H547" s="18">
        <f t="shared" si="25"/>
        <v>15.379369000000006</v>
      </c>
      <c r="I547" s="13" t="str">
        <f t="shared" si="26"/>
        <v>Need Improvement</v>
      </c>
    </row>
    <row r="548" spans="1:9" x14ac:dyDescent="0.35">
      <c r="A548" t="s">
        <v>670</v>
      </c>
      <c r="B548" s="21" t="s">
        <v>42</v>
      </c>
      <c r="C548" s="13" t="s">
        <v>44</v>
      </c>
      <c r="D548" s="20">
        <v>4.7619047620000003</v>
      </c>
      <c r="E548" s="13">
        <v>11.986499999999999</v>
      </c>
      <c r="F548" s="19">
        <f>VLOOKUP(B548,Q4_avg_gros_incm_acros_3brnchs!$R$7:$S$9,2,FALSE)</f>
        <v>15.232024096385551</v>
      </c>
      <c r="G548" s="22" t="str">
        <f t="shared" si="24"/>
        <v>Need Improvement</v>
      </c>
      <c r="H548" s="18">
        <f t="shared" si="25"/>
        <v>15.379369000000006</v>
      </c>
      <c r="I548" s="13" t="str">
        <f t="shared" si="26"/>
        <v>Need Improvement</v>
      </c>
    </row>
    <row r="549" spans="1:9" x14ac:dyDescent="0.35">
      <c r="A549" t="s">
        <v>671</v>
      </c>
      <c r="B549" s="21" t="s">
        <v>42</v>
      </c>
      <c r="C549" s="13" t="s">
        <v>22</v>
      </c>
      <c r="D549" s="20">
        <v>4.7619047620000003</v>
      </c>
      <c r="E549" s="13">
        <v>33.234999999999999</v>
      </c>
      <c r="F549" s="19">
        <f>VLOOKUP(B549,Q4_avg_gros_incm_acros_3brnchs!$R$7:$S$9,2,FALSE)</f>
        <v>15.232024096385551</v>
      </c>
      <c r="G549" s="22" t="str">
        <f t="shared" si="24"/>
        <v>Goal Achieved</v>
      </c>
      <c r="H549" s="18">
        <f t="shared" si="25"/>
        <v>15.379369000000006</v>
      </c>
      <c r="I549" s="13" t="str">
        <f t="shared" si="26"/>
        <v>Goal Achieved</v>
      </c>
    </row>
    <row r="550" spans="1:9" x14ac:dyDescent="0.35">
      <c r="A550" t="s">
        <v>674</v>
      </c>
      <c r="B550" s="21" t="s">
        <v>42</v>
      </c>
      <c r="C550" s="13" t="s">
        <v>44</v>
      </c>
      <c r="D550" s="20">
        <v>4.7619047620000003</v>
      </c>
      <c r="E550" s="13">
        <v>4.4074999999999998</v>
      </c>
      <c r="F550" s="19">
        <f>VLOOKUP(B550,Q4_avg_gros_incm_acros_3brnchs!$R$7:$S$9,2,FALSE)</f>
        <v>15.232024096385551</v>
      </c>
      <c r="G550" s="22" t="str">
        <f t="shared" si="24"/>
        <v>Need Improvement</v>
      </c>
      <c r="H550" s="18">
        <f t="shared" si="25"/>
        <v>15.379369000000006</v>
      </c>
      <c r="I550" s="13" t="str">
        <f t="shared" si="26"/>
        <v>Need Improvement</v>
      </c>
    </row>
    <row r="551" spans="1:9" x14ac:dyDescent="0.35">
      <c r="A551" t="s">
        <v>675</v>
      </c>
      <c r="B551" s="21" t="s">
        <v>42</v>
      </c>
      <c r="C551" s="13" t="s">
        <v>46</v>
      </c>
      <c r="D551" s="20">
        <v>4.7619047620000003</v>
      </c>
      <c r="E551" s="13">
        <v>7.8630000000000004</v>
      </c>
      <c r="F551" s="19">
        <f>VLOOKUP(B551,Q4_avg_gros_incm_acros_3brnchs!$R$7:$S$9,2,FALSE)</f>
        <v>15.232024096385551</v>
      </c>
      <c r="G551" s="22" t="str">
        <f t="shared" si="24"/>
        <v>Need Improvement</v>
      </c>
      <c r="H551" s="18">
        <f t="shared" si="25"/>
        <v>15.379369000000006</v>
      </c>
      <c r="I551" s="13" t="str">
        <f t="shared" si="26"/>
        <v>Need Improvement</v>
      </c>
    </row>
    <row r="552" spans="1:9" x14ac:dyDescent="0.35">
      <c r="A552" t="s">
        <v>676</v>
      </c>
      <c r="B552" s="21" t="s">
        <v>42</v>
      </c>
      <c r="C552" s="13" t="s">
        <v>44</v>
      </c>
      <c r="D552" s="20">
        <v>4.7619047620000003</v>
      </c>
      <c r="E552" s="13">
        <v>14.8185</v>
      </c>
      <c r="F552" s="19">
        <f>VLOOKUP(B552,Q4_avg_gros_incm_acros_3brnchs!$R$7:$S$9,2,FALSE)</f>
        <v>15.232024096385551</v>
      </c>
      <c r="G552" s="22" t="str">
        <f t="shared" si="24"/>
        <v>Need Improvement</v>
      </c>
      <c r="H552" s="18">
        <f t="shared" si="25"/>
        <v>15.379369000000006</v>
      </c>
      <c r="I552" s="13" t="str">
        <f t="shared" si="26"/>
        <v>Need Improvement</v>
      </c>
    </row>
    <row r="553" spans="1:9" x14ac:dyDescent="0.35">
      <c r="A553" t="s">
        <v>678</v>
      </c>
      <c r="B553" s="21" t="s">
        <v>42</v>
      </c>
      <c r="C553" s="13" t="s">
        <v>28</v>
      </c>
      <c r="D553" s="20">
        <v>4.7619047620000003</v>
      </c>
      <c r="E553" s="13">
        <v>5.5670000000000002</v>
      </c>
      <c r="F553" s="19">
        <f>VLOOKUP(B553,Q4_avg_gros_incm_acros_3brnchs!$R$7:$S$9,2,FALSE)</f>
        <v>15.232024096385551</v>
      </c>
      <c r="G553" s="22" t="str">
        <f t="shared" si="24"/>
        <v>Need Improvement</v>
      </c>
      <c r="H553" s="18">
        <f t="shared" si="25"/>
        <v>15.379369000000006</v>
      </c>
      <c r="I553" s="13" t="str">
        <f t="shared" si="26"/>
        <v>Need Improvement</v>
      </c>
    </row>
    <row r="554" spans="1:9" x14ac:dyDescent="0.35">
      <c r="A554" t="s">
        <v>683</v>
      </c>
      <c r="B554" s="21" t="s">
        <v>42</v>
      </c>
      <c r="C554" s="13" t="s">
        <v>46</v>
      </c>
      <c r="D554" s="20">
        <v>4.7619047620000003</v>
      </c>
      <c r="E554" s="13">
        <v>1.6815</v>
      </c>
      <c r="F554" s="19">
        <f>VLOOKUP(B554,Q4_avg_gros_incm_acros_3brnchs!$R$7:$S$9,2,FALSE)</f>
        <v>15.232024096385551</v>
      </c>
      <c r="G554" s="22" t="str">
        <f t="shared" si="24"/>
        <v>Need Improvement</v>
      </c>
      <c r="H554" s="18">
        <f t="shared" si="25"/>
        <v>15.379369000000006</v>
      </c>
      <c r="I554" s="13" t="str">
        <f t="shared" si="26"/>
        <v>Need Improvement</v>
      </c>
    </row>
    <row r="555" spans="1:9" x14ac:dyDescent="0.35">
      <c r="A555" t="s">
        <v>686</v>
      </c>
      <c r="B555" s="21" t="s">
        <v>42</v>
      </c>
      <c r="C555" s="13" t="s">
        <v>28</v>
      </c>
      <c r="D555" s="20">
        <v>4.7619047620000003</v>
      </c>
      <c r="E555" s="13">
        <v>18.914999999999999</v>
      </c>
      <c r="F555" s="19">
        <f>VLOOKUP(B555,Q4_avg_gros_incm_acros_3brnchs!$R$7:$S$9,2,FALSE)</f>
        <v>15.232024096385551</v>
      </c>
      <c r="G555" s="22" t="str">
        <f t="shared" si="24"/>
        <v>Goal Achieved</v>
      </c>
      <c r="H555" s="18">
        <f t="shared" si="25"/>
        <v>15.379369000000006</v>
      </c>
      <c r="I555" s="13" t="str">
        <f t="shared" si="26"/>
        <v>Goal Achieved</v>
      </c>
    </row>
    <row r="556" spans="1:9" x14ac:dyDescent="0.35">
      <c r="A556" t="s">
        <v>687</v>
      </c>
      <c r="B556" s="21" t="s">
        <v>42</v>
      </c>
      <c r="C556" s="13" t="s">
        <v>22</v>
      </c>
      <c r="D556" s="20">
        <v>4.7619047620000003</v>
      </c>
      <c r="E556" s="13">
        <v>16.742999999999999</v>
      </c>
      <c r="F556" s="19">
        <f>VLOOKUP(B556,Q4_avg_gros_incm_acros_3brnchs!$R$7:$S$9,2,FALSE)</f>
        <v>15.232024096385551</v>
      </c>
      <c r="G556" s="22" t="str">
        <f t="shared" si="24"/>
        <v>Goal Achieved</v>
      </c>
      <c r="H556" s="18">
        <f t="shared" si="25"/>
        <v>15.379369000000006</v>
      </c>
      <c r="I556" s="13" t="str">
        <f t="shared" si="26"/>
        <v>Goal Achieved</v>
      </c>
    </row>
    <row r="557" spans="1:9" x14ac:dyDescent="0.35">
      <c r="A557" t="s">
        <v>689</v>
      </c>
      <c r="B557" s="21" t="s">
        <v>42</v>
      </c>
      <c r="C557" s="13" t="s">
        <v>36</v>
      </c>
      <c r="D557" s="20">
        <v>4.7619047620000003</v>
      </c>
      <c r="E557" s="13">
        <v>16.794</v>
      </c>
      <c r="F557" s="19">
        <f>VLOOKUP(B557,Q4_avg_gros_incm_acros_3brnchs!$R$7:$S$9,2,FALSE)</f>
        <v>15.232024096385551</v>
      </c>
      <c r="G557" s="22" t="str">
        <f t="shared" si="24"/>
        <v>Goal Achieved</v>
      </c>
      <c r="H557" s="18">
        <f t="shared" si="25"/>
        <v>15.379369000000006</v>
      </c>
      <c r="I557" s="13" t="str">
        <f t="shared" si="26"/>
        <v>Goal Achieved</v>
      </c>
    </row>
    <row r="558" spans="1:9" x14ac:dyDescent="0.35">
      <c r="A558" t="s">
        <v>690</v>
      </c>
      <c r="B558" s="21" t="s">
        <v>42</v>
      </c>
      <c r="C558" s="13" t="s">
        <v>46</v>
      </c>
      <c r="D558" s="20">
        <v>4.7619047620000003</v>
      </c>
      <c r="E558" s="13">
        <v>12.036</v>
      </c>
      <c r="F558" s="19">
        <f>VLOOKUP(B558,Q4_avg_gros_incm_acros_3brnchs!$R$7:$S$9,2,FALSE)</f>
        <v>15.232024096385551</v>
      </c>
      <c r="G558" s="22" t="str">
        <f t="shared" si="24"/>
        <v>Need Improvement</v>
      </c>
      <c r="H558" s="18">
        <f t="shared" si="25"/>
        <v>15.379369000000006</v>
      </c>
      <c r="I558" s="13" t="str">
        <f t="shared" si="26"/>
        <v>Need Improvement</v>
      </c>
    </row>
    <row r="559" spans="1:9" x14ac:dyDescent="0.35">
      <c r="A559" t="s">
        <v>696</v>
      </c>
      <c r="B559" s="21" t="s">
        <v>42</v>
      </c>
      <c r="C559" s="13" t="s">
        <v>36</v>
      </c>
      <c r="D559" s="20">
        <v>4.7619047620000003</v>
      </c>
      <c r="E559" s="13">
        <v>6.4455</v>
      </c>
      <c r="F559" s="19">
        <f>VLOOKUP(B559,Q4_avg_gros_incm_acros_3brnchs!$R$7:$S$9,2,FALSE)</f>
        <v>15.232024096385551</v>
      </c>
      <c r="G559" s="22" t="str">
        <f t="shared" si="24"/>
        <v>Need Improvement</v>
      </c>
      <c r="H559" s="18">
        <f t="shared" si="25"/>
        <v>15.379369000000006</v>
      </c>
      <c r="I559" s="13" t="str">
        <f t="shared" si="26"/>
        <v>Need Improvement</v>
      </c>
    </row>
    <row r="560" spans="1:9" x14ac:dyDescent="0.35">
      <c r="A560" t="s">
        <v>698</v>
      </c>
      <c r="B560" s="21" t="s">
        <v>42</v>
      </c>
      <c r="C560" s="13" t="s">
        <v>46</v>
      </c>
      <c r="D560" s="20">
        <v>4.7619047620000003</v>
      </c>
      <c r="E560" s="13">
        <v>17.625</v>
      </c>
      <c r="F560" s="19">
        <f>VLOOKUP(B560,Q4_avg_gros_incm_acros_3brnchs!$R$7:$S$9,2,FALSE)</f>
        <v>15.232024096385551</v>
      </c>
      <c r="G560" s="22" t="str">
        <f t="shared" si="24"/>
        <v>Goal Achieved</v>
      </c>
      <c r="H560" s="18">
        <f t="shared" si="25"/>
        <v>15.379369000000006</v>
      </c>
      <c r="I560" s="13" t="str">
        <f t="shared" si="26"/>
        <v>Goal Achieved</v>
      </c>
    </row>
    <row r="561" spans="1:9" x14ac:dyDescent="0.35">
      <c r="A561" t="s">
        <v>702</v>
      </c>
      <c r="B561" s="21" t="s">
        <v>42</v>
      </c>
      <c r="C561" s="13" t="s">
        <v>44</v>
      </c>
      <c r="D561" s="20">
        <v>4.7619047620000003</v>
      </c>
      <c r="E561" s="13">
        <v>8.6609999999999996</v>
      </c>
      <c r="F561" s="19">
        <f>VLOOKUP(B561,Q4_avg_gros_incm_acros_3brnchs!$R$7:$S$9,2,FALSE)</f>
        <v>15.232024096385551</v>
      </c>
      <c r="G561" s="22" t="str">
        <f t="shared" si="24"/>
        <v>Need Improvement</v>
      </c>
      <c r="H561" s="18">
        <f t="shared" si="25"/>
        <v>15.379369000000006</v>
      </c>
      <c r="I561" s="13" t="str">
        <f t="shared" si="26"/>
        <v>Need Improvement</v>
      </c>
    </row>
    <row r="562" spans="1:9" x14ac:dyDescent="0.35">
      <c r="A562" t="s">
        <v>703</v>
      </c>
      <c r="B562" s="21" t="s">
        <v>42</v>
      </c>
      <c r="C562" s="13" t="s">
        <v>22</v>
      </c>
      <c r="D562" s="20">
        <v>4.7619047620000003</v>
      </c>
      <c r="E562" s="13">
        <v>3.5939999999999999</v>
      </c>
      <c r="F562" s="19">
        <f>VLOOKUP(B562,Q4_avg_gros_incm_acros_3brnchs!$R$7:$S$9,2,FALSE)</f>
        <v>15.232024096385551</v>
      </c>
      <c r="G562" s="22" t="str">
        <f t="shared" si="24"/>
        <v>Need Improvement</v>
      </c>
      <c r="H562" s="18">
        <f t="shared" si="25"/>
        <v>15.379369000000006</v>
      </c>
      <c r="I562" s="13" t="str">
        <f t="shared" si="26"/>
        <v>Need Improvement</v>
      </c>
    </row>
    <row r="563" spans="1:9" x14ac:dyDescent="0.35">
      <c r="A563" t="s">
        <v>705</v>
      </c>
      <c r="B563" s="21" t="s">
        <v>42</v>
      </c>
      <c r="C563" s="13" t="s">
        <v>36</v>
      </c>
      <c r="D563" s="20">
        <v>4.7619047620000003</v>
      </c>
      <c r="E563" s="13">
        <v>4.0620000000000003</v>
      </c>
      <c r="F563" s="19">
        <f>VLOOKUP(B563,Q4_avg_gros_incm_acros_3brnchs!$R$7:$S$9,2,FALSE)</f>
        <v>15.232024096385551</v>
      </c>
      <c r="G563" s="22" t="str">
        <f t="shared" si="24"/>
        <v>Need Improvement</v>
      </c>
      <c r="H563" s="18">
        <f t="shared" si="25"/>
        <v>15.379369000000006</v>
      </c>
      <c r="I563" s="13" t="str">
        <f t="shared" si="26"/>
        <v>Need Improvement</v>
      </c>
    </row>
    <row r="564" spans="1:9" x14ac:dyDescent="0.35">
      <c r="A564" t="s">
        <v>707</v>
      </c>
      <c r="B564" s="21" t="s">
        <v>42</v>
      </c>
      <c r="C564" s="13" t="s">
        <v>44</v>
      </c>
      <c r="D564" s="20">
        <v>4.7619047620000003</v>
      </c>
      <c r="E564" s="13">
        <v>9.34</v>
      </c>
      <c r="F564" s="19">
        <f>VLOOKUP(B564,Q4_avg_gros_incm_acros_3brnchs!$R$7:$S$9,2,FALSE)</f>
        <v>15.232024096385551</v>
      </c>
      <c r="G564" s="22" t="str">
        <f t="shared" si="24"/>
        <v>Need Improvement</v>
      </c>
      <c r="H564" s="18">
        <f t="shared" si="25"/>
        <v>15.379369000000006</v>
      </c>
      <c r="I564" s="13" t="str">
        <f t="shared" si="26"/>
        <v>Need Improvement</v>
      </c>
    </row>
    <row r="565" spans="1:9" x14ac:dyDescent="0.35">
      <c r="A565" t="s">
        <v>708</v>
      </c>
      <c r="B565" s="21" t="s">
        <v>42</v>
      </c>
      <c r="C565" s="13" t="s">
        <v>22</v>
      </c>
      <c r="D565" s="20">
        <v>4.7619047620000003</v>
      </c>
      <c r="E565" s="13">
        <v>11.0115</v>
      </c>
      <c r="F565" s="19">
        <f>VLOOKUP(B565,Q4_avg_gros_incm_acros_3brnchs!$R$7:$S$9,2,FALSE)</f>
        <v>15.232024096385551</v>
      </c>
      <c r="G565" s="22" t="str">
        <f t="shared" si="24"/>
        <v>Need Improvement</v>
      </c>
      <c r="H565" s="18">
        <f t="shared" si="25"/>
        <v>15.379369000000006</v>
      </c>
      <c r="I565" s="13" t="str">
        <f t="shared" si="26"/>
        <v>Need Improvement</v>
      </c>
    </row>
    <row r="566" spans="1:9" x14ac:dyDescent="0.35">
      <c r="A566" t="s">
        <v>711</v>
      </c>
      <c r="B566" s="21" t="s">
        <v>42</v>
      </c>
      <c r="C566" s="13" t="s">
        <v>46</v>
      </c>
      <c r="D566" s="20">
        <v>4.7619047620000003</v>
      </c>
      <c r="E566" s="13">
        <v>8.3770000000000007</v>
      </c>
      <c r="F566" s="19">
        <f>VLOOKUP(B566,Q4_avg_gros_incm_acros_3brnchs!$R$7:$S$9,2,FALSE)</f>
        <v>15.232024096385551</v>
      </c>
      <c r="G566" s="22" t="str">
        <f t="shared" si="24"/>
        <v>Need Improvement</v>
      </c>
      <c r="H566" s="18">
        <f t="shared" si="25"/>
        <v>15.379369000000006</v>
      </c>
      <c r="I566" s="13" t="str">
        <f t="shared" si="26"/>
        <v>Need Improvement</v>
      </c>
    </row>
    <row r="567" spans="1:9" x14ac:dyDescent="0.35">
      <c r="A567" t="s">
        <v>712</v>
      </c>
      <c r="B567" s="21" t="s">
        <v>42</v>
      </c>
      <c r="C567" s="13" t="s">
        <v>36</v>
      </c>
      <c r="D567" s="20">
        <v>4.7619047620000003</v>
      </c>
      <c r="E567" s="13">
        <v>22.428000000000001</v>
      </c>
      <c r="F567" s="19">
        <f>VLOOKUP(B567,Q4_avg_gros_incm_acros_3brnchs!$R$7:$S$9,2,FALSE)</f>
        <v>15.232024096385551</v>
      </c>
      <c r="G567" s="22" t="str">
        <f t="shared" si="24"/>
        <v>Goal Achieved</v>
      </c>
      <c r="H567" s="18">
        <f t="shared" si="25"/>
        <v>15.379369000000006</v>
      </c>
      <c r="I567" s="13" t="str">
        <f t="shared" si="26"/>
        <v>Goal Achieved</v>
      </c>
    </row>
    <row r="568" spans="1:9" x14ac:dyDescent="0.35">
      <c r="A568" t="s">
        <v>716</v>
      </c>
      <c r="B568" s="21" t="s">
        <v>42</v>
      </c>
      <c r="C568" s="13" t="s">
        <v>28</v>
      </c>
      <c r="D568" s="20">
        <v>4.7619047620000003</v>
      </c>
      <c r="E568" s="13">
        <v>1.974</v>
      </c>
      <c r="F568" s="19">
        <f>VLOOKUP(B568,Q4_avg_gros_incm_acros_3brnchs!$R$7:$S$9,2,FALSE)</f>
        <v>15.232024096385551</v>
      </c>
      <c r="G568" s="22" t="str">
        <f t="shared" si="24"/>
        <v>Need Improvement</v>
      </c>
      <c r="H568" s="18">
        <f t="shared" si="25"/>
        <v>15.379369000000006</v>
      </c>
      <c r="I568" s="13" t="str">
        <f t="shared" si="26"/>
        <v>Need Improvement</v>
      </c>
    </row>
    <row r="569" spans="1:9" x14ac:dyDescent="0.35">
      <c r="A569" t="s">
        <v>717</v>
      </c>
      <c r="B569" s="21" t="s">
        <v>42</v>
      </c>
      <c r="C569" s="13" t="s">
        <v>36</v>
      </c>
      <c r="D569" s="20">
        <v>4.7619047620000003</v>
      </c>
      <c r="E569" s="13">
        <v>1.7404999999999999</v>
      </c>
      <c r="F569" s="19">
        <f>VLOOKUP(B569,Q4_avg_gros_incm_acros_3brnchs!$R$7:$S$9,2,FALSE)</f>
        <v>15.232024096385551</v>
      </c>
      <c r="G569" s="22" t="str">
        <f t="shared" si="24"/>
        <v>Need Improvement</v>
      </c>
      <c r="H569" s="18">
        <f t="shared" si="25"/>
        <v>15.379369000000006</v>
      </c>
      <c r="I569" s="13" t="str">
        <f t="shared" si="26"/>
        <v>Need Improvement</v>
      </c>
    </row>
    <row r="570" spans="1:9" x14ac:dyDescent="0.35">
      <c r="A570" t="s">
        <v>720</v>
      </c>
      <c r="B570" s="21" t="s">
        <v>42</v>
      </c>
      <c r="C570" s="13" t="s">
        <v>36</v>
      </c>
      <c r="D570" s="20">
        <v>4.7619047620000003</v>
      </c>
      <c r="E570" s="13">
        <v>6.9240000000000004</v>
      </c>
      <c r="F570" s="19">
        <f>VLOOKUP(B570,Q4_avg_gros_incm_acros_3brnchs!$R$7:$S$9,2,FALSE)</f>
        <v>15.232024096385551</v>
      </c>
      <c r="G570" s="22" t="str">
        <f t="shared" si="24"/>
        <v>Need Improvement</v>
      </c>
      <c r="H570" s="18">
        <f t="shared" si="25"/>
        <v>15.379369000000006</v>
      </c>
      <c r="I570" s="13" t="str">
        <f t="shared" si="26"/>
        <v>Need Improvement</v>
      </c>
    </row>
    <row r="571" spans="1:9" x14ac:dyDescent="0.35">
      <c r="A571" t="s">
        <v>721</v>
      </c>
      <c r="B571" s="21" t="s">
        <v>42</v>
      </c>
      <c r="C571" s="13" t="s">
        <v>32</v>
      </c>
      <c r="D571" s="20">
        <v>4.7619047620000003</v>
      </c>
      <c r="E571" s="13">
        <v>4.91</v>
      </c>
      <c r="F571" s="19">
        <f>VLOOKUP(B571,Q4_avg_gros_incm_acros_3brnchs!$R$7:$S$9,2,FALSE)</f>
        <v>15.232024096385551</v>
      </c>
      <c r="G571" s="22" t="str">
        <f t="shared" si="24"/>
        <v>Need Improvement</v>
      </c>
      <c r="H571" s="18">
        <f t="shared" si="25"/>
        <v>15.379369000000006</v>
      </c>
      <c r="I571" s="13" t="str">
        <f t="shared" si="26"/>
        <v>Need Improvement</v>
      </c>
    </row>
    <row r="572" spans="1:9" x14ac:dyDescent="0.35">
      <c r="A572" t="s">
        <v>722</v>
      </c>
      <c r="B572" s="21" t="s">
        <v>42</v>
      </c>
      <c r="C572" s="13" t="s">
        <v>36</v>
      </c>
      <c r="D572" s="20">
        <v>4.7619047620000003</v>
      </c>
      <c r="E572" s="13">
        <v>6.4829999999999997</v>
      </c>
      <c r="F572" s="19">
        <f>VLOOKUP(B572,Q4_avg_gros_incm_acros_3brnchs!$R$7:$S$9,2,FALSE)</f>
        <v>15.232024096385551</v>
      </c>
      <c r="G572" s="22" t="str">
        <f t="shared" si="24"/>
        <v>Need Improvement</v>
      </c>
      <c r="H572" s="18">
        <f t="shared" si="25"/>
        <v>15.379369000000006</v>
      </c>
      <c r="I572" s="13" t="str">
        <f t="shared" si="26"/>
        <v>Need Improvement</v>
      </c>
    </row>
    <row r="573" spans="1:9" x14ac:dyDescent="0.35">
      <c r="A573" t="s">
        <v>733</v>
      </c>
      <c r="B573" s="21" t="s">
        <v>42</v>
      </c>
      <c r="C573" s="13" t="s">
        <v>32</v>
      </c>
      <c r="D573" s="20">
        <v>4.7619047620000003</v>
      </c>
      <c r="E573" s="13">
        <v>12.438000000000001</v>
      </c>
      <c r="F573" s="19">
        <f>VLOOKUP(B573,Q4_avg_gros_incm_acros_3brnchs!$R$7:$S$9,2,FALSE)</f>
        <v>15.232024096385551</v>
      </c>
      <c r="G573" s="22" t="str">
        <f t="shared" si="24"/>
        <v>Need Improvement</v>
      </c>
      <c r="H573" s="18">
        <f t="shared" si="25"/>
        <v>15.379369000000006</v>
      </c>
      <c r="I573" s="13" t="str">
        <f t="shared" si="26"/>
        <v>Need Improvement</v>
      </c>
    </row>
    <row r="574" spans="1:9" x14ac:dyDescent="0.35">
      <c r="A574" t="s">
        <v>737</v>
      </c>
      <c r="B574" s="21" t="s">
        <v>42</v>
      </c>
      <c r="C574" s="13" t="s">
        <v>44</v>
      </c>
      <c r="D574" s="20">
        <v>4.7619047620000003</v>
      </c>
      <c r="E574" s="13">
        <v>4.8479999999999999</v>
      </c>
      <c r="F574" s="19">
        <f>VLOOKUP(B574,Q4_avg_gros_incm_acros_3brnchs!$R$7:$S$9,2,FALSE)</f>
        <v>15.232024096385551</v>
      </c>
      <c r="G574" s="22" t="str">
        <f t="shared" si="24"/>
        <v>Need Improvement</v>
      </c>
      <c r="H574" s="18">
        <f t="shared" si="25"/>
        <v>15.379369000000006</v>
      </c>
      <c r="I574" s="13" t="str">
        <f t="shared" si="26"/>
        <v>Need Improvement</v>
      </c>
    </row>
    <row r="575" spans="1:9" x14ac:dyDescent="0.35">
      <c r="A575" t="s">
        <v>738</v>
      </c>
      <c r="B575" s="21" t="s">
        <v>42</v>
      </c>
      <c r="C575" s="13" t="s">
        <v>46</v>
      </c>
      <c r="D575" s="20">
        <v>4.7619047620000003</v>
      </c>
      <c r="E575" s="13">
        <v>9.8849999999999998</v>
      </c>
      <c r="F575" s="19">
        <f>VLOOKUP(B575,Q4_avg_gros_incm_acros_3brnchs!$R$7:$S$9,2,FALSE)</f>
        <v>15.232024096385551</v>
      </c>
      <c r="G575" s="22" t="str">
        <f t="shared" si="24"/>
        <v>Need Improvement</v>
      </c>
      <c r="H575" s="18">
        <f t="shared" si="25"/>
        <v>15.379369000000006</v>
      </c>
      <c r="I575" s="13" t="str">
        <f t="shared" si="26"/>
        <v>Need Improvement</v>
      </c>
    </row>
    <row r="576" spans="1:9" x14ac:dyDescent="0.35">
      <c r="A576" t="s">
        <v>739</v>
      </c>
      <c r="B576" s="21" t="s">
        <v>42</v>
      </c>
      <c r="C576" s="13" t="s">
        <v>22</v>
      </c>
      <c r="D576" s="20">
        <v>4.7619047620000003</v>
      </c>
      <c r="E576" s="13">
        <v>36.211500000000001</v>
      </c>
      <c r="F576" s="19">
        <f>VLOOKUP(B576,Q4_avg_gros_incm_acros_3brnchs!$R$7:$S$9,2,FALSE)</f>
        <v>15.232024096385551</v>
      </c>
      <c r="G576" s="22" t="str">
        <f t="shared" si="24"/>
        <v>Goal Achieved</v>
      </c>
      <c r="H576" s="18">
        <f t="shared" si="25"/>
        <v>15.379369000000006</v>
      </c>
      <c r="I576" s="13" t="str">
        <f t="shared" si="26"/>
        <v>Goal Achieved</v>
      </c>
    </row>
    <row r="577" spans="1:9" x14ac:dyDescent="0.35">
      <c r="A577" t="s">
        <v>740</v>
      </c>
      <c r="B577" s="21" t="s">
        <v>42</v>
      </c>
      <c r="C577" s="13" t="s">
        <v>32</v>
      </c>
      <c r="D577" s="20">
        <v>4.7619047620000003</v>
      </c>
      <c r="E577" s="13">
        <v>39.775500000000001</v>
      </c>
      <c r="F577" s="19">
        <f>VLOOKUP(B577,Q4_avg_gros_incm_acros_3brnchs!$R$7:$S$9,2,FALSE)</f>
        <v>15.232024096385551</v>
      </c>
      <c r="G577" s="22" t="str">
        <f t="shared" si="24"/>
        <v>Goal Achieved</v>
      </c>
      <c r="H577" s="18">
        <f t="shared" si="25"/>
        <v>15.379369000000006</v>
      </c>
      <c r="I577" s="13" t="str">
        <f t="shared" si="26"/>
        <v>Goal Achieved</v>
      </c>
    </row>
    <row r="578" spans="1:9" x14ac:dyDescent="0.35">
      <c r="A578" t="s">
        <v>741</v>
      </c>
      <c r="B578" s="21" t="s">
        <v>42</v>
      </c>
      <c r="C578" s="13" t="s">
        <v>22</v>
      </c>
      <c r="D578" s="20">
        <v>4.7619047620000003</v>
      </c>
      <c r="E578" s="13">
        <v>25.119499999999999</v>
      </c>
      <c r="F578" s="19">
        <f>VLOOKUP(B578,Q4_avg_gros_incm_acros_3brnchs!$R$7:$S$9,2,FALSE)</f>
        <v>15.232024096385551</v>
      </c>
      <c r="G578" s="22" t="str">
        <f t="shared" ref="G578:G641" si="27">IF(E578&gt;F578,"Goal Achieved","Need Improvement")</f>
        <v>Goal Achieved</v>
      </c>
      <c r="H578" s="18">
        <f t="shared" si="25"/>
        <v>15.379369000000006</v>
      </c>
      <c r="I578" s="13" t="str">
        <f t="shared" si="26"/>
        <v>Goal Achieved</v>
      </c>
    </row>
    <row r="579" spans="1:9" x14ac:dyDescent="0.35">
      <c r="A579" t="s">
        <v>742</v>
      </c>
      <c r="B579" s="21" t="s">
        <v>42</v>
      </c>
      <c r="C579" s="13" t="s">
        <v>28</v>
      </c>
      <c r="D579" s="20">
        <v>4.7619047620000003</v>
      </c>
      <c r="E579" s="13">
        <v>8.6</v>
      </c>
      <c r="F579" s="19">
        <f>VLOOKUP(B579,Q4_avg_gros_incm_acros_3brnchs!$R$7:$S$9,2,FALSE)</f>
        <v>15.232024096385551</v>
      </c>
      <c r="G579" s="22" t="str">
        <f t="shared" si="27"/>
        <v>Need Improvement</v>
      </c>
      <c r="H579" s="18">
        <f t="shared" ref="H579:H642" si="28">AVERAGE($E$2:$E$1001)</f>
        <v>15.379369000000006</v>
      </c>
      <c r="I579" s="13" t="str">
        <f t="shared" ref="I579:I642" si="29">IF(E579&gt;H579,"Goal Achieved","Need Improvement")</f>
        <v>Need Improvement</v>
      </c>
    </row>
    <row r="580" spans="1:9" x14ac:dyDescent="0.35">
      <c r="A580" t="s">
        <v>755</v>
      </c>
      <c r="B580" s="21" t="s">
        <v>42</v>
      </c>
      <c r="C580" s="13" t="s">
        <v>46</v>
      </c>
      <c r="D580" s="20">
        <v>4.7619047620000003</v>
      </c>
      <c r="E580" s="13">
        <v>5.2439999999999998</v>
      </c>
      <c r="F580" s="19">
        <f>VLOOKUP(B580,Q4_avg_gros_incm_acros_3brnchs!$R$7:$S$9,2,FALSE)</f>
        <v>15.232024096385551</v>
      </c>
      <c r="G580" s="22" t="str">
        <f t="shared" si="27"/>
        <v>Need Improvement</v>
      </c>
      <c r="H580" s="18">
        <f t="shared" si="28"/>
        <v>15.379369000000006</v>
      </c>
      <c r="I580" s="13" t="str">
        <f t="shared" si="29"/>
        <v>Need Improvement</v>
      </c>
    </row>
    <row r="581" spans="1:9" x14ac:dyDescent="0.35">
      <c r="A581" t="s">
        <v>756</v>
      </c>
      <c r="B581" s="21" t="s">
        <v>42</v>
      </c>
      <c r="C581" s="13" t="s">
        <v>46</v>
      </c>
      <c r="D581" s="20">
        <v>4.7619047620000003</v>
      </c>
      <c r="E581" s="13">
        <v>8.9459999999999997</v>
      </c>
      <c r="F581" s="19">
        <f>VLOOKUP(B581,Q4_avg_gros_incm_acros_3brnchs!$R$7:$S$9,2,FALSE)</f>
        <v>15.232024096385551</v>
      </c>
      <c r="G581" s="22" t="str">
        <f t="shared" si="27"/>
        <v>Need Improvement</v>
      </c>
      <c r="H581" s="18">
        <f t="shared" si="28"/>
        <v>15.379369000000006</v>
      </c>
      <c r="I581" s="13" t="str">
        <f t="shared" si="29"/>
        <v>Need Improvement</v>
      </c>
    </row>
    <row r="582" spans="1:9" x14ac:dyDescent="0.35">
      <c r="A582" t="s">
        <v>758</v>
      </c>
      <c r="B582" s="21" t="s">
        <v>42</v>
      </c>
      <c r="C582" s="13" t="s">
        <v>32</v>
      </c>
      <c r="D582" s="20">
        <v>4.7619047620000003</v>
      </c>
      <c r="E582" s="13">
        <v>6.6180000000000003</v>
      </c>
      <c r="F582" s="19">
        <f>VLOOKUP(B582,Q4_avg_gros_incm_acros_3brnchs!$R$7:$S$9,2,FALSE)</f>
        <v>15.232024096385551</v>
      </c>
      <c r="G582" s="22" t="str">
        <f t="shared" si="27"/>
        <v>Need Improvement</v>
      </c>
      <c r="H582" s="18">
        <f t="shared" si="28"/>
        <v>15.379369000000006</v>
      </c>
      <c r="I582" s="13" t="str">
        <f t="shared" si="29"/>
        <v>Need Improvement</v>
      </c>
    </row>
    <row r="583" spans="1:9" x14ac:dyDescent="0.35">
      <c r="A583" t="s">
        <v>760</v>
      </c>
      <c r="B583" s="21" t="s">
        <v>42</v>
      </c>
      <c r="C583" s="13" t="s">
        <v>44</v>
      </c>
      <c r="D583" s="20">
        <v>4.7619047620000003</v>
      </c>
      <c r="E583" s="13">
        <v>4.6680000000000001</v>
      </c>
      <c r="F583" s="19">
        <f>VLOOKUP(B583,Q4_avg_gros_incm_acros_3brnchs!$R$7:$S$9,2,FALSE)</f>
        <v>15.232024096385551</v>
      </c>
      <c r="G583" s="22" t="str">
        <f t="shared" si="27"/>
        <v>Need Improvement</v>
      </c>
      <c r="H583" s="18">
        <f t="shared" si="28"/>
        <v>15.379369000000006</v>
      </c>
      <c r="I583" s="13" t="str">
        <f t="shared" si="29"/>
        <v>Need Improvement</v>
      </c>
    </row>
    <row r="584" spans="1:9" x14ac:dyDescent="0.35">
      <c r="A584" t="s">
        <v>763</v>
      </c>
      <c r="B584" s="21" t="s">
        <v>42</v>
      </c>
      <c r="C584" s="13" t="s">
        <v>36</v>
      </c>
      <c r="D584" s="20">
        <v>4.7619047620000003</v>
      </c>
      <c r="E584" s="13">
        <v>34.869999999999997</v>
      </c>
      <c r="F584" s="19">
        <f>VLOOKUP(B584,Q4_avg_gros_incm_acros_3brnchs!$R$7:$S$9,2,FALSE)</f>
        <v>15.232024096385551</v>
      </c>
      <c r="G584" s="22" t="str">
        <f t="shared" si="27"/>
        <v>Goal Achieved</v>
      </c>
      <c r="H584" s="18">
        <f t="shared" si="28"/>
        <v>15.379369000000006</v>
      </c>
      <c r="I584" s="13" t="str">
        <f t="shared" si="29"/>
        <v>Goal Achieved</v>
      </c>
    </row>
    <row r="585" spans="1:9" x14ac:dyDescent="0.35">
      <c r="A585" t="s">
        <v>765</v>
      </c>
      <c r="B585" s="21" t="s">
        <v>42</v>
      </c>
      <c r="C585" s="13" t="s">
        <v>32</v>
      </c>
      <c r="D585" s="20">
        <v>4.7619047620000003</v>
      </c>
      <c r="E585" s="13">
        <v>18.263000000000002</v>
      </c>
      <c r="F585" s="19">
        <f>VLOOKUP(B585,Q4_avg_gros_incm_acros_3brnchs!$R$7:$S$9,2,FALSE)</f>
        <v>15.232024096385551</v>
      </c>
      <c r="G585" s="22" t="str">
        <f t="shared" si="27"/>
        <v>Goal Achieved</v>
      </c>
      <c r="H585" s="18">
        <f t="shared" si="28"/>
        <v>15.379369000000006</v>
      </c>
      <c r="I585" s="13" t="str">
        <f t="shared" si="29"/>
        <v>Goal Achieved</v>
      </c>
    </row>
    <row r="586" spans="1:9" x14ac:dyDescent="0.35">
      <c r="A586" t="s">
        <v>769</v>
      </c>
      <c r="B586" s="21" t="s">
        <v>42</v>
      </c>
      <c r="C586" s="13" t="s">
        <v>28</v>
      </c>
      <c r="D586" s="20">
        <v>4.7619047620000003</v>
      </c>
      <c r="E586" s="13">
        <v>26.558</v>
      </c>
      <c r="F586" s="19">
        <f>VLOOKUP(B586,Q4_avg_gros_incm_acros_3brnchs!$R$7:$S$9,2,FALSE)</f>
        <v>15.232024096385551</v>
      </c>
      <c r="G586" s="22" t="str">
        <f t="shared" si="27"/>
        <v>Goal Achieved</v>
      </c>
      <c r="H586" s="18">
        <f t="shared" si="28"/>
        <v>15.379369000000006</v>
      </c>
      <c r="I586" s="13" t="str">
        <f t="shared" si="29"/>
        <v>Goal Achieved</v>
      </c>
    </row>
    <row r="587" spans="1:9" x14ac:dyDescent="0.35">
      <c r="A587" t="s">
        <v>770</v>
      </c>
      <c r="B587" s="21" t="s">
        <v>42</v>
      </c>
      <c r="C587" s="13" t="s">
        <v>44</v>
      </c>
      <c r="D587" s="20">
        <v>4.7619047620000003</v>
      </c>
      <c r="E587" s="13">
        <v>2.6859999999999999</v>
      </c>
      <c r="F587" s="19">
        <f>VLOOKUP(B587,Q4_avg_gros_incm_acros_3brnchs!$R$7:$S$9,2,FALSE)</f>
        <v>15.232024096385551</v>
      </c>
      <c r="G587" s="22" t="str">
        <f t="shared" si="27"/>
        <v>Need Improvement</v>
      </c>
      <c r="H587" s="18">
        <f t="shared" si="28"/>
        <v>15.379369000000006</v>
      </c>
      <c r="I587" s="13" t="str">
        <f t="shared" si="29"/>
        <v>Need Improvement</v>
      </c>
    </row>
    <row r="588" spans="1:9" x14ac:dyDescent="0.35">
      <c r="A588" t="s">
        <v>774</v>
      </c>
      <c r="B588" s="21" t="s">
        <v>42</v>
      </c>
      <c r="C588" s="13" t="s">
        <v>28</v>
      </c>
      <c r="D588" s="20">
        <v>4.7619047620000003</v>
      </c>
      <c r="E588" s="13">
        <v>36.624000000000002</v>
      </c>
      <c r="F588" s="19">
        <f>VLOOKUP(B588,Q4_avg_gros_incm_acros_3brnchs!$R$7:$S$9,2,FALSE)</f>
        <v>15.232024096385551</v>
      </c>
      <c r="G588" s="22" t="str">
        <f t="shared" si="27"/>
        <v>Goal Achieved</v>
      </c>
      <c r="H588" s="18">
        <f t="shared" si="28"/>
        <v>15.379369000000006</v>
      </c>
      <c r="I588" s="13" t="str">
        <f t="shared" si="29"/>
        <v>Goal Achieved</v>
      </c>
    </row>
    <row r="589" spans="1:9" x14ac:dyDescent="0.35">
      <c r="A589" t="s">
        <v>782</v>
      </c>
      <c r="B589" s="21" t="s">
        <v>42</v>
      </c>
      <c r="C589" s="13" t="s">
        <v>46</v>
      </c>
      <c r="D589" s="20">
        <v>4.7619047620000003</v>
      </c>
      <c r="E589" s="13">
        <v>32.615000000000002</v>
      </c>
      <c r="F589" s="19">
        <f>VLOOKUP(B589,Q4_avg_gros_incm_acros_3brnchs!$R$7:$S$9,2,FALSE)</f>
        <v>15.232024096385551</v>
      </c>
      <c r="G589" s="22" t="str">
        <f t="shared" si="27"/>
        <v>Goal Achieved</v>
      </c>
      <c r="H589" s="18">
        <f t="shared" si="28"/>
        <v>15.379369000000006</v>
      </c>
      <c r="I589" s="13" t="str">
        <f t="shared" si="29"/>
        <v>Goal Achieved</v>
      </c>
    </row>
    <row r="590" spans="1:9" x14ac:dyDescent="0.35">
      <c r="A590" t="s">
        <v>784</v>
      </c>
      <c r="B590" s="21" t="s">
        <v>42</v>
      </c>
      <c r="C590" s="13" t="s">
        <v>32</v>
      </c>
      <c r="D590" s="20">
        <v>4.7619047620000003</v>
      </c>
      <c r="E590" s="13">
        <v>5.5305</v>
      </c>
      <c r="F590" s="19">
        <f>VLOOKUP(B590,Q4_avg_gros_incm_acros_3brnchs!$R$7:$S$9,2,FALSE)</f>
        <v>15.232024096385551</v>
      </c>
      <c r="G590" s="22" t="str">
        <f t="shared" si="27"/>
        <v>Need Improvement</v>
      </c>
      <c r="H590" s="18">
        <f t="shared" si="28"/>
        <v>15.379369000000006</v>
      </c>
      <c r="I590" s="13" t="str">
        <f t="shared" si="29"/>
        <v>Need Improvement</v>
      </c>
    </row>
    <row r="591" spans="1:9" x14ac:dyDescent="0.35">
      <c r="A591" t="s">
        <v>786</v>
      </c>
      <c r="B591" s="21" t="s">
        <v>42</v>
      </c>
      <c r="C591" s="13" t="s">
        <v>46</v>
      </c>
      <c r="D591" s="20">
        <v>4.7619047620000003</v>
      </c>
      <c r="E591" s="13">
        <v>4.4640000000000004</v>
      </c>
      <c r="F591" s="19">
        <f>VLOOKUP(B591,Q4_avg_gros_incm_acros_3brnchs!$R$7:$S$9,2,FALSE)</f>
        <v>15.232024096385551</v>
      </c>
      <c r="G591" s="22" t="str">
        <f t="shared" si="27"/>
        <v>Need Improvement</v>
      </c>
      <c r="H591" s="18">
        <f t="shared" si="28"/>
        <v>15.379369000000006</v>
      </c>
      <c r="I591" s="13" t="str">
        <f t="shared" si="29"/>
        <v>Need Improvement</v>
      </c>
    </row>
    <row r="592" spans="1:9" x14ac:dyDescent="0.35">
      <c r="A592" t="s">
        <v>789</v>
      </c>
      <c r="B592" s="21" t="s">
        <v>42</v>
      </c>
      <c r="C592" s="13" t="s">
        <v>32</v>
      </c>
      <c r="D592" s="20">
        <v>4.7619047620000003</v>
      </c>
      <c r="E592" s="13">
        <v>18.32</v>
      </c>
      <c r="F592" s="19">
        <f>VLOOKUP(B592,Q4_avg_gros_incm_acros_3brnchs!$R$7:$S$9,2,FALSE)</f>
        <v>15.232024096385551</v>
      </c>
      <c r="G592" s="22" t="str">
        <f t="shared" si="27"/>
        <v>Goal Achieved</v>
      </c>
      <c r="H592" s="18">
        <f t="shared" si="28"/>
        <v>15.379369000000006</v>
      </c>
      <c r="I592" s="13" t="str">
        <f t="shared" si="29"/>
        <v>Goal Achieved</v>
      </c>
    </row>
    <row r="593" spans="1:9" x14ac:dyDescent="0.35">
      <c r="A593" t="s">
        <v>792</v>
      </c>
      <c r="B593" s="21" t="s">
        <v>42</v>
      </c>
      <c r="C593" s="13" t="s">
        <v>28</v>
      </c>
      <c r="D593" s="20">
        <v>4.7619047620000003</v>
      </c>
      <c r="E593" s="13">
        <v>14.295999999999999</v>
      </c>
      <c r="F593" s="19">
        <f>VLOOKUP(B593,Q4_avg_gros_incm_acros_3brnchs!$R$7:$S$9,2,FALSE)</f>
        <v>15.232024096385551</v>
      </c>
      <c r="G593" s="22" t="str">
        <f t="shared" si="27"/>
        <v>Need Improvement</v>
      </c>
      <c r="H593" s="18">
        <f t="shared" si="28"/>
        <v>15.379369000000006</v>
      </c>
      <c r="I593" s="13" t="str">
        <f t="shared" si="29"/>
        <v>Need Improvement</v>
      </c>
    </row>
    <row r="594" spans="1:9" x14ac:dyDescent="0.35">
      <c r="A594" t="s">
        <v>796</v>
      </c>
      <c r="B594" s="21" t="s">
        <v>42</v>
      </c>
      <c r="C594" s="13" t="s">
        <v>44</v>
      </c>
      <c r="D594" s="20">
        <v>4.7619047620000003</v>
      </c>
      <c r="E594" s="13">
        <v>38.6</v>
      </c>
      <c r="F594" s="19">
        <f>VLOOKUP(B594,Q4_avg_gros_incm_acros_3brnchs!$R$7:$S$9,2,FALSE)</f>
        <v>15.232024096385551</v>
      </c>
      <c r="G594" s="22" t="str">
        <f t="shared" si="27"/>
        <v>Goal Achieved</v>
      </c>
      <c r="H594" s="18">
        <f t="shared" si="28"/>
        <v>15.379369000000006</v>
      </c>
      <c r="I594" s="13" t="str">
        <f t="shared" si="29"/>
        <v>Goal Achieved</v>
      </c>
    </row>
    <row r="595" spans="1:9" x14ac:dyDescent="0.35">
      <c r="A595" t="s">
        <v>797</v>
      </c>
      <c r="B595" s="21" t="s">
        <v>42</v>
      </c>
      <c r="C595" s="13" t="s">
        <v>28</v>
      </c>
      <c r="D595" s="20">
        <v>4.7619047620000003</v>
      </c>
      <c r="E595" s="13">
        <v>36.064999999999998</v>
      </c>
      <c r="F595" s="19">
        <f>VLOOKUP(B595,Q4_avg_gros_incm_acros_3brnchs!$R$7:$S$9,2,FALSE)</f>
        <v>15.232024096385551</v>
      </c>
      <c r="G595" s="22" t="str">
        <f t="shared" si="27"/>
        <v>Goal Achieved</v>
      </c>
      <c r="H595" s="18">
        <f t="shared" si="28"/>
        <v>15.379369000000006</v>
      </c>
      <c r="I595" s="13" t="str">
        <f t="shared" si="29"/>
        <v>Goal Achieved</v>
      </c>
    </row>
    <row r="596" spans="1:9" x14ac:dyDescent="0.35">
      <c r="A596" t="s">
        <v>801</v>
      </c>
      <c r="B596" s="21" t="s">
        <v>42</v>
      </c>
      <c r="C596" s="13" t="s">
        <v>32</v>
      </c>
      <c r="D596" s="20">
        <v>4.7619047620000003</v>
      </c>
      <c r="E596" s="13">
        <v>38.183999999999997</v>
      </c>
      <c r="F596" s="19">
        <f>VLOOKUP(B596,Q4_avg_gros_incm_acros_3brnchs!$R$7:$S$9,2,FALSE)</f>
        <v>15.232024096385551</v>
      </c>
      <c r="G596" s="22" t="str">
        <f t="shared" si="27"/>
        <v>Goal Achieved</v>
      </c>
      <c r="H596" s="18">
        <f t="shared" si="28"/>
        <v>15.379369000000006</v>
      </c>
      <c r="I596" s="13" t="str">
        <f t="shared" si="29"/>
        <v>Goal Achieved</v>
      </c>
    </row>
    <row r="597" spans="1:9" x14ac:dyDescent="0.35">
      <c r="A597" t="s">
        <v>803</v>
      </c>
      <c r="B597" s="21" t="s">
        <v>42</v>
      </c>
      <c r="C597" s="13" t="s">
        <v>36</v>
      </c>
      <c r="D597" s="20">
        <v>4.7619047620000003</v>
      </c>
      <c r="E597" s="13">
        <v>4.1070000000000002</v>
      </c>
      <c r="F597" s="19">
        <f>VLOOKUP(B597,Q4_avg_gros_incm_acros_3brnchs!$R$7:$S$9,2,FALSE)</f>
        <v>15.232024096385551</v>
      </c>
      <c r="G597" s="22" t="str">
        <f t="shared" si="27"/>
        <v>Need Improvement</v>
      </c>
      <c r="H597" s="18">
        <f t="shared" si="28"/>
        <v>15.379369000000006</v>
      </c>
      <c r="I597" s="13" t="str">
        <f t="shared" si="29"/>
        <v>Need Improvement</v>
      </c>
    </row>
    <row r="598" spans="1:9" x14ac:dyDescent="0.35">
      <c r="A598" t="s">
        <v>804</v>
      </c>
      <c r="B598" s="21" t="s">
        <v>42</v>
      </c>
      <c r="C598" s="13" t="s">
        <v>28</v>
      </c>
      <c r="D598" s="20">
        <v>4.7619047620000003</v>
      </c>
      <c r="E598" s="13">
        <v>19.128</v>
      </c>
      <c r="F598" s="19">
        <f>VLOOKUP(B598,Q4_avg_gros_incm_acros_3brnchs!$R$7:$S$9,2,FALSE)</f>
        <v>15.232024096385551</v>
      </c>
      <c r="G598" s="22" t="str">
        <f t="shared" si="27"/>
        <v>Goal Achieved</v>
      </c>
      <c r="H598" s="18">
        <f t="shared" si="28"/>
        <v>15.379369000000006</v>
      </c>
      <c r="I598" s="13" t="str">
        <f t="shared" si="29"/>
        <v>Goal Achieved</v>
      </c>
    </row>
    <row r="599" spans="1:9" x14ac:dyDescent="0.35">
      <c r="A599" t="s">
        <v>806</v>
      </c>
      <c r="B599" s="21" t="s">
        <v>42</v>
      </c>
      <c r="C599" s="13" t="s">
        <v>36</v>
      </c>
      <c r="D599" s="20">
        <v>4.7619047620000003</v>
      </c>
      <c r="E599" s="13">
        <v>19.108000000000001</v>
      </c>
      <c r="F599" s="19">
        <f>VLOOKUP(B599,Q4_avg_gros_incm_acros_3brnchs!$R$7:$S$9,2,FALSE)</f>
        <v>15.232024096385551</v>
      </c>
      <c r="G599" s="22" t="str">
        <f t="shared" si="27"/>
        <v>Goal Achieved</v>
      </c>
      <c r="H599" s="18">
        <f t="shared" si="28"/>
        <v>15.379369000000006</v>
      </c>
      <c r="I599" s="13" t="str">
        <f t="shared" si="29"/>
        <v>Goal Achieved</v>
      </c>
    </row>
    <row r="600" spans="1:9" x14ac:dyDescent="0.35">
      <c r="A600" t="s">
        <v>811</v>
      </c>
      <c r="B600" s="21" t="s">
        <v>42</v>
      </c>
      <c r="C600" s="13" t="s">
        <v>44</v>
      </c>
      <c r="D600" s="20">
        <v>4.7619047620000003</v>
      </c>
      <c r="E600" s="13">
        <v>7.2149999999999999</v>
      </c>
      <c r="F600" s="19">
        <f>VLOOKUP(B600,Q4_avg_gros_incm_acros_3brnchs!$R$7:$S$9,2,FALSE)</f>
        <v>15.232024096385551</v>
      </c>
      <c r="G600" s="22" t="str">
        <f t="shared" si="27"/>
        <v>Need Improvement</v>
      </c>
      <c r="H600" s="18">
        <f t="shared" si="28"/>
        <v>15.379369000000006</v>
      </c>
      <c r="I600" s="13" t="str">
        <f t="shared" si="29"/>
        <v>Need Improvement</v>
      </c>
    </row>
    <row r="601" spans="1:9" x14ac:dyDescent="0.35">
      <c r="A601" t="s">
        <v>813</v>
      </c>
      <c r="B601" s="21" t="s">
        <v>42</v>
      </c>
      <c r="C601" s="13" t="s">
        <v>36</v>
      </c>
      <c r="D601" s="20">
        <v>4.7619047620000003</v>
      </c>
      <c r="E601" s="13">
        <v>4.6689999999999996</v>
      </c>
      <c r="F601" s="19">
        <f>VLOOKUP(B601,Q4_avg_gros_incm_acros_3brnchs!$R$7:$S$9,2,FALSE)</f>
        <v>15.232024096385551</v>
      </c>
      <c r="G601" s="22" t="str">
        <f t="shared" si="27"/>
        <v>Need Improvement</v>
      </c>
      <c r="H601" s="18">
        <f t="shared" si="28"/>
        <v>15.379369000000006</v>
      </c>
      <c r="I601" s="13" t="str">
        <f t="shared" si="29"/>
        <v>Need Improvement</v>
      </c>
    </row>
    <row r="602" spans="1:9" x14ac:dyDescent="0.35">
      <c r="A602" t="s">
        <v>815</v>
      </c>
      <c r="B602" s="21" t="s">
        <v>42</v>
      </c>
      <c r="C602" s="13" t="s">
        <v>28</v>
      </c>
      <c r="D602" s="20">
        <v>4.7619047620000003</v>
      </c>
      <c r="E602" s="13">
        <v>39.541499999999999</v>
      </c>
      <c r="F602" s="19">
        <f>VLOOKUP(B602,Q4_avg_gros_incm_acros_3brnchs!$R$7:$S$9,2,FALSE)</f>
        <v>15.232024096385551</v>
      </c>
      <c r="G602" s="22" t="str">
        <f t="shared" si="27"/>
        <v>Goal Achieved</v>
      </c>
      <c r="H602" s="18">
        <f t="shared" si="28"/>
        <v>15.379369000000006</v>
      </c>
      <c r="I602" s="13" t="str">
        <f t="shared" si="29"/>
        <v>Goal Achieved</v>
      </c>
    </row>
    <row r="603" spans="1:9" x14ac:dyDescent="0.35">
      <c r="A603" t="s">
        <v>828</v>
      </c>
      <c r="B603" s="21" t="s">
        <v>42</v>
      </c>
      <c r="C603" s="13" t="s">
        <v>32</v>
      </c>
      <c r="D603" s="20">
        <v>4.7619047620000003</v>
      </c>
      <c r="E603" s="13">
        <v>48.685000000000002</v>
      </c>
      <c r="F603" s="19">
        <f>VLOOKUP(B603,Q4_avg_gros_incm_acros_3brnchs!$R$7:$S$9,2,FALSE)</f>
        <v>15.232024096385551</v>
      </c>
      <c r="G603" s="22" t="str">
        <f t="shared" si="27"/>
        <v>Goal Achieved</v>
      </c>
      <c r="H603" s="18">
        <f t="shared" si="28"/>
        <v>15.379369000000006</v>
      </c>
      <c r="I603" s="13" t="str">
        <f t="shared" si="29"/>
        <v>Goal Achieved</v>
      </c>
    </row>
    <row r="604" spans="1:9" x14ac:dyDescent="0.35">
      <c r="A604" t="s">
        <v>831</v>
      </c>
      <c r="B604" s="21" t="s">
        <v>42</v>
      </c>
      <c r="C604" s="13" t="s">
        <v>46</v>
      </c>
      <c r="D604" s="20">
        <v>4.7619047620000003</v>
      </c>
      <c r="E604" s="13">
        <v>2.718</v>
      </c>
      <c r="F604" s="19">
        <f>VLOOKUP(B604,Q4_avg_gros_incm_acros_3brnchs!$R$7:$S$9,2,FALSE)</f>
        <v>15.232024096385551</v>
      </c>
      <c r="G604" s="22" t="str">
        <f t="shared" si="27"/>
        <v>Need Improvement</v>
      </c>
      <c r="H604" s="18">
        <f t="shared" si="28"/>
        <v>15.379369000000006</v>
      </c>
      <c r="I604" s="13" t="str">
        <f t="shared" si="29"/>
        <v>Need Improvement</v>
      </c>
    </row>
    <row r="605" spans="1:9" x14ac:dyDescent="0.35">
      <c r="A605" t="s">
        <v>834</v>
      </c>
      <c r="B605" s="21" t="s">
        <v>42</v>
      </c>
      <c r="C605" s="13" t="s">
        <v>22</v>
      </c>
      <c r="D605" s="20">
        <v>4.7619047620000003</v>
      </c>
      <c r="E605" s="13">
        <v>4.6390000000000002</v>
      </c>
      <c r="F605" s="19">
        <f>VLOOKUP(B605,Q4_avg_gros_incm_acros_3brnchs!$R$7:$S$9,2,FALSE)</f>
        <v>15.232024096385551</v>
      </c>
      <c r="G605" s="22" t="str">
        <f t="shared" si="27"/>
        <v>Need Improvement</v>
      </c>
      <c r="H605" s="18">
        <f t="shared" si="28"/>
        <v>15.379369000000006</v>
      </c>
      <c r="I605" s="13" t="str">
        <f t="shared" si="29"/>
        <v>Need Improvement</v>
      </c>
    </row>
    <row r="606" spans="1:9" x14ac:dyDescent="0.35">
      <c r="A606" t="s">
        <v>836</v>
      </c>
      <c r="B606" s="21" t="s">
        <v>42</v>
      </c>
      <c r="C606" s="13" t="s">
        <v>36</v>
      </c>
      <c r="D606" s="20">
        <v>4.7619047620000003</v>
      </c>
      <c r="E606" s="13">
        <v>6.9029999999999996</v>
      </c>
      <c r="F606" s="19">
        <f>VLOOKUP(B606,Q4_avg_gros_incm_acros_3brnchs!$R$7:$S$9,2,FALSE)</f>
        <v>15.232024096385551</v>
      </c>
      <c r="G606" s="22" t="str">
        <f t="shared" si="27"/>
        <v>Need Improvement</v>
      </c>
      <c r="H606" s="18">
        <f t="shared" si="28"/>
        <v>15.379369000000006</v>
      </c>
      <c r="I606" s="13" t="str">
        <f t="shared" si="29"/>
        <v>Need Improvement</v>
      </c>
    </row>
    <row r="607" spans="1:9" x14ac:dyDescent="0.35">
      <c r="A607" t="s">
        <v>840</v>
      </c>
      <c r="B607" s="21" t="s">
        <v>42</v>
      </c>
      <c r="C607" s="13" t="s">
        <v>28</v>
      </c>
      <c r="D607" s="20">
        <v>4.7619047620000003</v>
      </c>
      <c r="E607" s="13">
        <v>34.015500000000003</v>
      </c>
      <c r="F607" s="19">
        <f>VLOOKUP(B607,Q4_avg_gros_incm_acros_3brnchs!$R$7:$S$9,2,FALSE)</f>
        <v>15.232024096385551</v>
      </c>
      <c r="G607" s="22" t="str">
        <f t="shared" si="27"/>
        <v>Goal Achieved</v>
      </c>
      <c r="H607" s="18">
        <f t="shared" si="28"/>
        <v>15.379369000000006</v>
      </c>
      <c r="I607" s="13" t="str">
        <f t="shared" si="29"/>
        <v>Goal Achieved</v>
      </c>
    </row>
    <row r="608" spans="1:9" x14ac:dyDescent="0.35">
      <c r="A608" t="s">
        <v>844</v>
      </c>
      <c r="B608" s="21" t="s">
        <v>42</v>
      </c>
      <c r="C608" s="13" t="s">
        <v>22</v>
      </c>
      <c r="D608" s="20">
        <v>4.7619047620000003</v>
      </c>
      <c r="E608" s="13">
        <v>0.88749999999999996</v>
      </c>
      <c r="F608" s="19">
        <f>VLOOKUP(B608,Q4_avg_gros_incm_acros_3brnchs!$R$7:$S$9,2,FALSE)</f>
        <v>15.232024096385551</v>
      </c>
      <c r="G608" s="22" t="str">
        <f t="shared" si="27"/>
        <v>Need Improvement</v>
      </c>
      <c r="H608" s="18">
        <f t="shared" si="28"/>
        <v>15.379369000000006</v>
      </c>
      <c r="I608" s="13" t="str">
        <f t="shared" si="29"/>
        <v>Need Improvement</v>
      </c>
    </row>
    <row r="609" spans="1:9" x14ac:dyDescent="0.35">
      <c r="A609" t="s">
        <v>846</v>
      </c>
      <c r="B609" s="21" t="s">
        <v>42</v>
      </c>
      <c r="C609" s="13" t="s">
        <v>22</v>
      </c>
      <c r="D609" s="20">
        <v>4.7619047620000003</v>
      </c>
      <c r="E609" s="13">
        <v>4.3</v>
      </c>
      <c r="F609" s="19">
        <f>VLOOKUP(B609,Q4_avg_gros_incm_acros_3brnchs!$R$7:$S$9,2,FALSE)</f>
        <v>15.232024096385551</v>
      </c>
      <c r="G609" s="22" t="str">
        <f t="shared" si="27"/>
        <v>Need Improvement</v>
      </c>
      <c r="H609" s="18">
        <f t="shared" si="28"/>
        <v>15.379369000000006</v>
      </c>
      <c r="I609" s="13" t="str">
        <f t="shared" si="29"/>
        <v>Need Improvement</v>
      </c>
    </row>
    <row r="610" spans="1:9" x14ac:dyDescent="0.35">
      <c r="A610" t="s">
        <v>851</v>
      </c>
      <c r="B610" s="21" t="s">
        <v>42</v>
      </c>
      <c r="C610" s="13" t="s">
        <v>44</v>
      </c>
      <c r="D610" s="20">
        <v>4.7619047620000003</v>
      </c>
      <c r="E610" s="13">
        <v>21.283999999999999</v>
      </c>
      <c r="F610" s="19">
        <f>VLOOKUP(B610,Q4_avg_gros_incm_acros_3brnchs!$R$7:$S$9,2,FALSE)</f>
        <v>15.232024096385551</v>
      </c>
      <c r="G610" s="22" t="str">
        <f t="shared" si="27"/>
        <v>Goal Achieved</v>
      </c>
      <c r="H610" s="18">
        <f t="shared" si="28"/>
        <v>15.379369000000006</v>
      </c>
      <c r="I610" s="13" t="str">
        <f t="shared" si="29"/>
        <v>Goal Achieved</v>
      </c>
    </row>
    <row r="611" spans="1:9" x14ac:dyDescent="0.35">
      <c r="A611" t="s">
        <v>854</v>
      </c>
      <c r="B611" s="21" t="s">
        <v>42</v>
      </c>
      <c r="C611" s="13" t="s">
        <v>22</v>
      </c>
      <c r="D611" s="20">
        <v>4.7619047620000003</v>
      </c>
      <c r="E611" s="13">
        <v>19.231999999999999</v>
      </c>
      <c r="F611" s="19">
        <f>VLOOKUP(B611,Q4_avg_gros_incm_acros_3brnchs!$R$7:$S$9,2,FALSE)</f>
        <v>15.232024096385551</v>
      </c>
      <c r="G611" s="22" t="str">
        <f t="shared" si="27"/>
        <v>Goal Achieved</v>
      </c>
      <c r="H611" s="18">
        <f t="shared" si="28"/>
        <v>15.379369000000006</v>
      </c>
      <c r="I611" s="13" t="str">
        <f t="shared" si="29"/>
        <v>Goal Achieved</v>
      </c>
    </row>
    <row r="612" spans="1:9" x14ac:dyDescent="0.35">
      <c r="A612" t="s">
        <v>855</v>
      </c>
      <c r="B612" s="21" t="s">
        <v>42</v>
      </c>
      <c r="C612" s="13" t="s">
        <v>44</v>
      </c>
      <c r="D612" s="20">
        <v>4.7619047620000003</v>
      </c>
      <c r="E612" s="13">
        <v>11.79</v>
      </c>
      <c r="F612" s="19">
        <f>VLOOKUP(B612,Q4_avg_gros_incm_acros_3brnchs!$R$7:$S$9,2,FALSE)</f>
        <v>15.232024096385551</v>
      </c>
      <c r="G612" s="22" t="str">
        <f t="shared" si="27"/>
        <v>Need Improvement</v>
      </c>
      <c r="H612" s="18">
        <f t="shared" si="28"/>
        <v>15.379369000000006</v>
      </c>
      <c r="I612" s="13" t="str">
        <f t="shared" si="29"/>
        <v>Need Improvement</v>
      </c>
    </row>
    <row r="613" spans="1:9" x14ac:dyDescent="0.35">
      <c r="A613" t="s">
        <v>856</v>
      </c>
      <c r="B613" s="21" t="s">
        <v>42</v>
      </c>
      <c r="C613" s="13" t="s">
        <v>28</v>
      </c>
      <c r="D613" s="20">
        <v>4.7619047620000003</v>
      </c>
      <c r="E613" s="13">
        <v>10.577999999999999</v>
      </c>
      <c r="F613" s="19">
        <f>VLOOKUP(B613,Q4_avg_gros_incm_acros_3brnchs!$R$7:$S$9,2,FALSE)</f>
        <v>15.232024096385551</v>
      </c>
      <c r="G613" s="22" t="str">
        <f t="shared" si="27"/>
        <v>Need Improvement</v>
      </c>
      <c r="H613" s="18">
        <f t="shared" si="28"/>
        <v>15.379369000000006</v>
      </c>
      <c r="I613" s="13" t="str">
        <f t="shared" si="29"/>
        <v>Need Improvement</v>
      </c>
    </row>
    <row r="614" spans="1:9" x14ac:dyDescent="0.35">
      <c r="A614" t="s">
        <v>860</v>
      </c>
      <c r="B614" s="21" t="s">
        <v>42</v>
      </c>
      <c r="C614" s="13" t="s">
        <v>36</v>
      </c>
      <c r="D614" s="20">
        <v>4.7619047620000003</v>
      </c>
      <c r="E614" s="13">
        <v>21.027999999999999</v>
      </c>
      <c r="F614" s="19">
        <f>VLOOKUP(B614,Q4_avg_gros_incm_acros_3brnchs!$R$7:$S$9,2,FALSE)</f>
        <v>15.232024096385551</v>
      </c>
      <c r="G614" s="22" t="str">
        <f t="shared" si="27"/>
        <v>Goal Achieved</v>
      </c>
      <c r="H614" s="18">
        <f t="shared" si="28"/>
        <v>15.379369000000006</v>
      </c>
      <c r="I614" s="13" t="str">
        <f t="shared" si="29"/>
        <v>Goal Achieved</v>
      </c>
    </row>
    <row r="615" spans="1:9" x14ac:dyDescent="0.35">
      <c r="A615" t="s">
        <v>862</v>
      </c>
      <c r="B615" s="21" t="s">
        <v>42</v>
      </c>
      <c r="C615" s="13" t="s">
        <v>22</v>
      </c>
      <c r="D615" s="20">
        <v>4.7619047620000003</v>
      </c>
      <c r="E615" s="13">
        <v>32.4495</v>
      </c>
      <c r="F615" s="19">
        <f>VLOOKUP(B615,Q4_avg_gros_incm_acros_3brnchs!$R$7:$S$9,2,FALSE)</f>
        <v>15.232024096385551</v>
      </c>
      <c r="G615" s="22" t="str">
        <f t="shared" si="27"/>
        <v>Goal Achieved</v>
      </c>
      <c r="H615" s="18">
        <f t="shared" si="28"/>
        <v>15.379369000000006</v>
      </c>
      <c r="I615" s="13" t="str">
        <f t="shared" si="29"/>
        <v>Goal Achieved</v>
      </c>
    </row>
    <row r="616" spans="1:9" x14ac:dyDescent="0.35">
      <c r="A616" t="s">
        <v>867</v>
      </c>
      <c r="B616" s="21" t="s">
        <v>42</v>
      </c>
      <c r="C616" s="13" t="s">
        <v>22</v>
      </c>
      <c r="D616" s="20">
        <v>4.7619047620000003</v>
      </c>
      <c r="E616" s="13">
        <v>12.513999999999999</v>
      </c>
      <c r="F616" s="19">
        <f>VLOOKUP(B616,Q4_avg_gros_incm_acros_3brnchs!$R$7:$S$9,2,FALSE)</f>
        <v>15.232024096385551</v>
      </c>
      <c r="G616" s="22" t="str">
        <f t="shared" si="27"/>
        <v>Need Improvement</v>
      </c>
      <c r="H616" s="18">
        <f t="shared" si="28"/>
        <v>15.379369000000006</v>
      </c>
      <c r="I616" s="13" t="str">
        <f t="shared" si="29"/>
        <v>Need Improvement</v>
      </c>
    </row>
    <row r="617" spans="1:9" x14ac:dyDescent="0.35">
      <c r="A617" t="s">
        <v>868</v>
      </c>
      <c r="B617" s="21" t="s">
        <v>42</v>
      </c>
      <c r="C617" s="13" t="s">
        <v>36</v>
      </c>
      <c r="D617" s="20">
        <v>4.7619047620000003</v>
      </c>
      <c r="E617" s="13">
        <v>4.74</v>
      </c>
      <c r="F617" s="19">
        <f>VLOOKUP(B617,Q4_avg_gros_incm_acros_3brnchs!$R$7:$S$9,2,FALSE)</f>
        <v>15.232024096385551</v>
      </c>
      <c r="G617" s="22" t="str">
        <f t="shared" si="27"/>
        <v>Need Improvement</v>
      </c>
      <c r="H617" s="18">
        <f t="shared" si="28"/>
        <v>15.379369000000006</v>
      </c>
      <c r="I617" s="13" t="str">
        <f t="shared" si="29"/>
        <v>Need Improvement</v>
      </c>
    </row>
    <row r="618" spans="1:9" x14ac:dyDescent="0.35">
      <c r="A618" t="s">
        <v>870</v>
      </c>
      <c r="B618" s="21" t="s">
        <v>42</v>
      </c>
      <c r="C618" s="13" t="s">
        <v>32</v>
      </c>
      <c r="D618" s="20">
        <v>4.7619047620000003</v>
      </c>
      <c r="E618" s="13">
        <v>14.2555</v>
      </c>
      <c r="F618" s="19">
        <f>VLOOKUP(B618,Q4_avg_gros_incm_acros_3brnchs!$R$7:$S$9,2,FALSE)</f>
        <v>15.232024096385551</v>
      </c>
      <c r="G618" s="22" t="str">
        <f t="shared" si="27"/>
        <v>Need Improvement</v>
      </c>
      <c r="H618" s="18">
        <f t="shared" si="28"/>
        <v>15.379369000000006</v>
      </c>
      <c r="I618" s="13" t="str">
        <f t="shared" si="29"/>
        <v>Need Improvement</v>
      </c>
    </row>
    <row r="619" spans="1:9" x14ac:dyDescent="0.35">
      <c r="A619" t="s">
        <v>873</v>
      </c>
      <c r="B619" s="21" t="s">
        <v>42</v>
      </c>
      <c r="C619" s="13" t="s">
        <v>36</v>
      </c>
      <c r="D619" s="20">
        <v>4.7619047620000003</v>
      </c>
      <c r="E619" s="13">
        <v>13.388999999999999</v>
      </c>
      <c r="F619" s="19">
        <f>VLOOKUP(B619,Q4_avg_gros_incm_acros_3brnchs!$R$7:$S$9,2,FALSE)</f>
        <v>15.232024096385551</v>
      </c>
      <c r="G619" s="22" t="str">
        <f t="shared" si="27"/>
        <v>Need Improvement</v>
      </c>
      <c r="H619" s="18">
        <f t="shared" si="28"/>
        <v>15.379369000000006</v>
      </c>
      <c r="I619" s="13" t="str">
        <f t="shared" si="29"/>
        <v>Need Improvement</v>
      </c>
    </row>
    <row r="620" spans="1:9" x14ac:dyDescent="0.35">
      <c r="A620" t="s">
        <v>877</v>
      </c>
      <c r="B620" s="21" t="s">
        <v>42</v>
      </c>
      <c r="C620" s="13" t="s">
        <v>28</v>
      </c>
      <c r="D620" s="20">
        <v>4.7619047620000003</v>
      </c>
      <c r="E620" s="13">
        <v>3.0150000000000001</v>
      </c>
      <c r="F620" s="19">
        <f>VLOOKUP(B620,Q4_avg_gros_incm_acros_3brnchs!$R$7:$S$9,2,FALSE)</f>
        <v>15.232024096385551</v>
      </c>
      <c r="G620" s="22" t="str">
        <f t="shared" si="27"/>
        <v>Need Improvement</v>
      </c>
      <c r="H620" s="18">
        <f t="shared" si="28"/>
        <v>15.379369000000006</v>
      </c>
      <c r="I620" s="13" t="str">
        <f t="shared" si="29"/>
        <v>Need Improvement</v>
      </c>
    </row>
    <row r="621" spans="1:9" x14ac:dyDescent="0.35">
      <c r="A621" t="s">
        <v>889</v>
      </c>
      <c r="B621" s="21" t="s">
        <v>42</v>
      </c>
      <c r="C621" s="13" t="s">
        <v>28</v>
      </c>
      <c r="D621" s="20">
        <v>4.7619047620000003</v>
      </c>
      <c r="E621" s="13">
        <v>26.395</v>
      </c>
      <c r="F621" s="19">
        <f>VLOOKUP(B621,Q4_avg_gros_incm_acros_3brnchs!$R$7:$S$9,2,FALSE)</f>
        <v>15.232024096385551</v>
      </c>
      <c r="G621" s="22" t="str">
        <f t="shared" si="27"/>
        <v>Goal Achieved</v>
      </c>
      <c r="H621" s="18">
        <f t="shared" si="28"/>
        <v>15.379369000000006</v>
      </c>
      <c r="I621" s="13" t="str">
        <f t="shared" si="29"/>
        <v>Goal Achieved</v>
      </c>
    </row>
    <row r="622" spans="1:9" x14ac:dyDescent="0.35">
      <c r="A622" t="s">
        <v>891</v>
      </c>
      <c r="B622" s="21" t="s">
        <v>42</v>
      </c>
      <c r="C622" s="13" t="s">
        <v>46</v>
      </c>
      <c r="D622" s="20">
        <v>4.7619047620000003</v>
      </c>
      <c r="E622" s="13">
        <v>16.429500000000001</v>
      </c>
      <c r="F622" s="19">
        <f>VLOOKUP(B622,Q4_avg_gros_incm_acros_3brnchs!$R$7:$S$9,2,FALSE)</f>
        <v>15.232024096385551</v>
      </c>
      <c r="G622" s="22" t="str">
        <f t="shared" si="27"/>
        <v>Goal Achieved</v>
      </c>
      <c r="H622" s="18">
        <f t="shared" si="28"/>
        <v>15.379369000000006</v>
      </c>
      <c r="I622" s="13" t="str">
        <f t="shared" si="29"/>
        <v>Goal Achieved</v>
      </c>
    </row>
    <row r="623" spans="1:9" x14ac:dyDescent="0.35">
      <c r="A623" t="s">
        <v>892</v>
      </c>
      <c r="B623" s="21" t="s">
        <v>42</v>
      </c>
      <c r="C623" s="13" t="s">
        <v>44</v>
      </c>
      <c r="D623" s="20">
        <v>4.7619047620000003</v>
      </c>
      <c r="E623" s="13">
        <v>8.4480000000000004</v>
      </c>
      <c r="F623" s="19">
        <f>VLOOKUP(B623,Q4_avg_gros_incm_acros_3brnchs!$R$7:$S$9,2,FALSE)</f>
        <v>15.232024096385551</v>
      </c>
      <c r="G623" s="22" t="str">
        <f t="shared" si="27"/>
        <v>Need Improvement</v>
      </c>
      <c r="H623" s="18">
        <f t="shared" si="28"/>
        <v>15.379369000000006</v>
      </c>
      <c r="I623" s="13" t="str">
        <f t="shared" si="29"/>
        <v>Need Improvement</v>
      </c>
    </row>
    <row r="624" spans="1:9" x14ac:dyDescent="0.35">
      <c r="A624" t="s">
        <v>894</v>
      </c>
      <c r="B624" s="21" t="s">
        <v>42</v>
      </c>
      <c r="C624" s="13" t="s">
        <v>22</v>
      </c>
      <c r="D624" s="20">
        <v>4.7619047620000003</v>
      </c>
      <c r="E624" s="13">
        <v>17.277000000000001</v>
      </c>
      <c r="F624" s="19">
        <f>VLOOKUP(B624,Q4_avg_gros_incm_acros_3brnchs!$R$7:$S$9,2,FALSE)</f>
        <v>15.232024096385551</v>
      </c>
      <c r="G624" s="22" t="str">
        <f t="shared" si="27"/>
        <v>Goal Achieved</v>
      </c>
      <c r="H624" s="18">
        <f t="shared" si="28"/>
        <v>15.379369000000006</v>
      </c>
      <c r="I624" s="13" t="str">
        <f t="shared" si="29"/>
        <v>Goal Achieved</v>
      </c>
    </row>
    <row r="625" spans="1:9" x14ac:dyDescent="0.35">
      <c r="A625" t="s">
        <v>898</v>
      </c>
      <c r="B625" s="21" t="s">
        <v>42</v>
      </c>
      <c r="C625" s="13" t="s">
        <v>32</v>
      </c>
      <c r="D625" s="20">
        <v>4.7619047620000003</v>
      </c>
      <c r="E625" s="13">
        <v>5.0759999999999996</v>
      </c>
      <c r="F625" s="19">
        <f>VLOOKUP(B625,Q4_avg_gros_incm_acros_3brnchs!$R$7:$S$9,2,FALSE)</f>
        <v>15.232024096385551</v>
      </c>
      <c r="G625" s="22" t="str">
        <f t="shared" si="27"/>
        <v>Need Improvement</v>
      </c>
      <c r="H625" s="18">
        <f t="shared" si="28"/>
        <v>15.379369000000006</v>
      </c>
      <c r="I625" s="13" t="str">
        <f t="shared" si="29"/>
        <v>Need Improvement</v>
      </c>
    </row>
    <row r="626" spans="1:9" x14ac:dyDescent="0.35">
      <c r="A626" t="s">
        <v>899</v>
      </c>
      <c r="B626" s="21" t="s">
        <v>42</v>
      </c>
      <c r="C626" s="13" t="s">
        <v>32</v>
      </c>
      <c r="D626" s="20">
        <v>4.7619047620000003</v>
      </c>
      <c r="E626" s="13">
        <v>17.874500000000001</v>
      </c>
      <c r="F626" s="19">
        <f>VLOOKUP(B626,Q4_avg_gros_incm_acros_3brnchs!$R$7:$S$9,2,FALSE)</f>
        <v>15.232024096385551</v>
      </c>
      <c r="G626" s="22" t="str">
        <f t="shared" si="27"/>
        <v>Goal Achieved</v>
      </c>
      <c r="H626" s="18">
        <f t="shared" si="28"/>
        <v>15.379369000000006</v>
      </c>
      <c r="I626" s="13" t="str">
        <f t="shared" si="29"/>
        <v>Goal Achieved</v>
      </c>
    </row>
    <row r="627" spans="1:9" x14ac:dyDescent="0.35">
      <c r="A627" t="s">
        <v>902</v>
      </c>
      <c r="B627" s="21" t="s">
        <v>42</v>
      </c>
      <c r="C627" s="13" t="s">
        <v>36</v>
      </c>
      <c r="D627" s="20">
        <v>4.7619047620000003</v>
      </c>
      <c r="E627" s="13">
        <v>36.212000000000003</v>
      </c>
      <c r="F627" s="19">
        <f>VLOOKUP(B627,Q4_avg_gros_incm_acros_3brnchs!$R$7:$S$9,2,FALSE)</f>
        <v>15.232024096385551</v>
      </c>
      <c r="G627" s="22" t="str">
        <f t="shared" si="27"/>
        <v>Goal Achieved</v>
      </c>
      <c r="H627" s="18">
        <f t="shared" si="28"/>
        <v>15.379369000000006</v>
      </c>
      <c r="I627" s="13" t="str">
        <f t="shared" si="29"/>
        <v>Goal Achieved</v>
      </c>
    </row>
    <row r="628" spans="1:9" x14ac:dyDescent="0.35">
      <c r="A628" t="s">
        <v>908</v>
      </c>
      <c r="B628" s="21" t="s">
        <v>42</v>
      </c>
      <c r="C628" s="13" t="s">
        <v>28</v>
      </c>
      <c r="D628" s="20">
        <v>4.7619047620000003</v>
      </c>
      <c r="E628" s="13">
        <v>10.715</v>
      </c>
      <c r="F628" s="19">
        <f>VLOOKUP(B628,Q4_avg_gros_incm_acros_3brnchs!$R$7:$S$9,2,FALSE)</f>
        <v>15.232024096385551</v>
      </c>
      <c r="G628" s="22" t="str">
        <f t="shared" si="27"/>
        <v>Need Improvement</v>
      </c>
      <c r="H628" s="18">
        <f t="shared" si="28"/>
        <v>15.379369000000006</v>
      </c>
      <c r="I628" s="13" t="str">
        <f t="shared" si="29"/>
        <v>Need Improvement</v>
      </c>
    </row>
    <row r="629" spans="1:9" x14ac:dyDescent="0.35">
      <c r="A629" t="s">
        <v>913</v>
      </c>
      <c r="B629" s="21" t="s">
        <v>42</v>
      </c>
      <c r="C629" s="13" t="s">
        <v>28</v>
      </c>
      <c r="D629" s="20">
        <v>4.7619047620000003</v>
      </c>
      <c r="E629" s="13">
        <v>1.9875</v>
      </c>
      <c r="F629" s="19">
        <f>VLOOKUP(B629,Q4_avg_gros_incm_acros_3brnchs!$R$7:$S$9,2,FALSE)</f>
        <v>15.232024096385551</v>
      </c>
      <c r="G629" s="22" t="str">
        <f t="shared" si="27"/>
        <v>Need Improvement</v>
      </c>
      <c r="H629" s="18">
        <f t="shared" si="28"/>
        <v>15.379369000000006</v>
      </c>
      <c r="I629" s="13" t="str">
        <f t="shared" si="29"/>
        <v>Need Improvement</v>
      </c>
    </row>
    <row r="630" spans="1:9" x14ac:dyDescent="0.35">
      <c r="A630" t="s">
        <v>915</v>
      </c>
      <c r="B630" s="21" t="s">
        <v>42</v>
      </c>
      <c r="C630" s="13" t="s">
        <v>28</v>
      </c>
      <c r="D630" s="20">
        <v>4.7619047620000003</v>
      </c>
      <c r="E630" s="13">
        <v>4.84</v>
      </c>
      <c r="F630" s="19">
        <f>VLOOKUP(B630,Q4_avg_gros_incm_acros_3brnchs!$R$7:$S$9,2,FALSE)</f>
        <v>15.232024096385551</v>
      </c>
      <c r="G630" s="22" t="str">
        <f t="shared" si="27"/>
        <v>Need Improvement</v>
      </c>
      <c r="H630" s="18">
        <f t="shared" si="28"/>
        <v>15.379369000000006</v>
      </c>
      <c r="I630" s="13" t="str">
        <f t="shared" si="29"/>
        <v>Need Improvement</v>
      </c>
    </row>
    <row r="631" spans="1:9" x14ac:dyDescent="0.35">
      <c r="A631" t="s">
        <v>916</v>
      </c>
      <c r="B631" s="21" t="s">
        <v>42</v>
      </c>
      <c r="C631" s="13" t="s">
        <v>44</v>
      </c>
      <c r="D631" s="20">
        <v>4.7619047620000003</v>
      </c>
      <c r="E631" s="13">
        <v>16.605</v>
      </c>
      <c r="F631" s="19">
        <f>VLOOKUP(B631,Q4_avg_gros_incm_acros_3brnchs!$R$7:$S$9,2,FALSE)</f>
        <v>15.232024096385551</v>
      </c>
      <c r="G631" s="22" t="str">
        <f t="shared" si="27"/>
        <v>Goal Achieved</v>
      </c>
      <c r="H631" s="18">
        <f t="shared" si="28"/>
        <v>15.379369000000006</v>
      </c>
      <c r="I631" s="13" t="str">
        <f t="shared" si="29"/>
        <v>Goal Achieved</v>
      </c>
    </row>
    <row r="632" spans="1:9" x14ac:dyDescent="0.35">
      <c r="A632" t="s">
        <v>918</v>
      </c>
      <c r="B632" s="21" t="s">
        <v>42</v>
      </c>
      <c r="C632" s="13" t="s">
        <v>36</v>
      </c>
      <c r="D632" s="20">
        <v>4.7619047620000003</v>
      </c>
      <c r="E632" s="13">
        <v>15.994999999999999</v>
      </c>
      <c r="F632" s="19">
        <f>VLOOKUP(B632,Q4_avg_gros_incm_acros_3brnchs!$R$7:$S$9,2,FALSE)</f>
        <v>15.232024096385551</v>
      </c>
      <c r="G632" s="22" t="str">
        <f t="shared" si="27"/>
        <v>Goal Achieved</v>
      </c>
      <c r="H632" s="18">
        <f t="shared" si="28"/>
        <v>15.379369000000006</v>
      </c>
      <c r="I632" s="13" t="str">
        <f t="shared" si="29"/>
        <v>Goal Achieved</v>
      </c>
    </row>
    <row r="633" spans="1:9" x14ac:dyDescent="0.35">
      <c r="A633" t="s">
        <v>927</v>
      </c>
      <c r="B633" s="21" t="s">
        <v>42</v>
      </c>
      <c r="C633" s="13" t="s">
        <v>28</v>
      </c>
      <c r="D633" s="20">
        <v>4.7619047620000003</v>
      </c>
      <c r="E633" s="13">
        <v>23.164000000000001</v>
      </c>
      <c r="F633" s="19">
        <f>VLOOKUP(B633,Q4_avg_gros_incm_acros_3brnchs!$R$7:$S$9,2,FALSE)</f>
        <v>15.232024096385551</v>
      </c>
      <c r="G633" s="22" t="str">
        <f t="shared" si="27"/>
        <v>Goal Achieved</v>
      </c>
      <c r="H633" s="18">
        <f t="shared" si="28"/>
        <v>15.379369000000006</v>
      </c>
      <c r="I633" s="13" t="str">
        <f t="shared" si="29"/>
        <v>Goal Achieved</v>
      </c>
    </row>
    <row r="634" spans="1:9" x14ac:dyDescent="0.35">
      <c r="A634" t="s">
        <v>929</v>
      </c>
      <c r="B634" s="21" t="s">
        <v>42</v>
      </c>
      <c r="C634" s="13" t="s">
        <v>28</v>
      </c>
      <c r="D634" s="20">
        <v>4.7619047620000003</v>
      </c>
      <c r="E634" s="13">
        <v>7.0949999999999998</v>
      </c>
      <c r="F634" s="19">
        <f>VLOOKUP(B634,Q4_avg_gros_incm_acros_3brnchs!$R$7:$S$9,2,FALSE)</f>
        <v>15.232024096385551</v>
      </c>
      <c r="G634" s="22" t="str">
        <f t="shared" si="27"/>
        <v>Need Improvement</v>
      </c>
      <c r="H634" s="18">
        <f t="shared" si="28"/>
        <v>15.379369000000006</v>
      </c>
      <c r="I634" s="13" t="str">
        <f t="shared" si="29"/>
        <v>Need Improvement</v>
      </c>
    </row>
    <row r="635" spans="1:9" x14ac:dyDescent="0.35">
      <c r="A635" t="s">
        <v>930</v>
      </c>
      <c r="B635" s="21" t="s">
        <v>42</v>
      </c>
      <c r="C635" s="13" t="s">
        <v>28</v>
      </c>
      <c r="D635" s="20">
        <v>4.7619047620000003</v>
      </c>
      <c r="E635" s="13">
        <v>15.135</v>
      </c>
      <c r="F635" s="19">
        <f>VLOOKUP(B635,Q4_avg_gros_incm_acros_3brnchs!$R$7:$S$9,2,FALSE)</f>
        <v>15.232024096385551</v>
      </c>
      <c r="G635" s="22" t="str">
        <f t="shared" si="27"/>
        <v>Need Improvement</v>
      </c>
      <c r="H635" s="18">
        <f t="shared" si="28"/>
        <v>15.379369000000006</v>
      </c>
      <c r="I635" s="13" t="str">
        <f t="shared" si="29"/>
        <v>Need Improvement</v>
      </c>
    </row>
    <row r="636" spans="1:9" x14ac:dyDescent="0.35">
      <c r="A636" t="s">
        <v>931</v>
      </c>
      <c r="B636" s="21" t="s">
        <v>42</v>
      </c>
      <c r="C636" s="13" t="s">
        <v>22</v>
      </c>
      <c r="D636" s="20">
        <v>4.7619047620000003</v>
      </c>
      <c r="E636" s="13">
        <v>39.664000000000001</v>
      </c>
      <c r="F636" s="19">
        <f>VLOOKUP(B636,Q4_avg_gros_incm_acros_3brnchs!$R$7:$S$9,2,FALSE)</f>
        <v>15.232024096385551</v>
      </c>
      <c r="G636" s="22" t="str">
        <f t="shared" si="27"/>
        <v>Goal Achieved</v>
      </c>
      <c r="H636" s="18">
        <f t="shared" si="28"/>
        <v>15.379369000000006</v>
      </c>
      <c r="I636" s="13" t="str">
        <f t="shared" si="29"/>
        <v>Goal Achieved</v>
      </c>
    </row>
    <row r="637" spans="1:9" x14ac:dyDescent="0.35">
      <c r="A637" t="s">
        <v>937</v>
      </c>
      <c r="B637" s="21" t="s">
        <v>42</v>
      </c>
      <c r="C637" s="13" t="s">
        <v>32</v>
      </c>
      <c r="D637" s="20">
        <v>4.7619047620000003</v>
      </c>
      <c r="E637" s="13">
        <v>9.1940000000000008</v>
      </c>
      <c r="F637" s="19">
        <f>VLOOKUP(B637,Q4_avg_gros_incm_acros_3brnchs!$R$7:$S$9,2,FALSE)</f>
        <v>15.232024096385551</v>
      </c>
      <c r="G637" s="22" t="str">
        <f t="shared" si="27"/>
        <v>Need Improvement</v>
      </c>
      <c r="H637" s="18">
        <f t="shared" si="28"/>
        <v>15.379369000000006</v>
      </c>
      <c r="I637" s="13" t="str">
        <f t="shared" si="29"/>
        <v>Need Improvement</v>
      </c>
    </row>
    <row r="638" spans="1:9" x14ac:dyDescent="0.35">
      <c r="A638" t="s">
        <v>943</v>
      </c>
      <c r="B638" s="21" t="s">
        <v>42</v>
      </c>
      <c r="C638" s="13" t="s">
        <v>22</v>
      </c>
      <c r="D638" s="20">
        <v>4.7619047620000003</v>
      </c>
      <c r="E638" s="13">
        <v>20.72</v>
      </c>
      <c r="F638" s="19">
        <f>VLOOKUP(B638,Q4_avg_gros_incm_acros_3brnchs!$R$7:$S$9,2,FALSE)</f>
        <v>15.232024096385551</v>
      </c>
      <c r="G638" s="22" t="str">
        <f t="shared" si="27"/>
        <v>Goal Achieved</v>
      </c>
      <c r="H638" s="18">
        <f t="shared" si="28"/>
        <v>15.379369000000006</v>
      </c>
      <c r="I638" s="13" t="str">
        <f t="shared" si="29"/>
        <v>Goal Achieved</v>
      </c>
    </row>
    <row r="639" spans="1:9" x14ac:dyDescent="0.35">
      <c r="A639" t="s">
        <v>945</v>
      </c>
      <c r="B639" s="21" t="s">
        <v>42</v>
      </c>
      <c r="C639" s="13" t="s">
        <v>32</v>
      </c>
      <c r="D639" s="20">
        <v>4.7619047620000003</v>
      </c>
      <c r="E639" s="13">
        <v>24.504999999999999</v>
      </c>
      <c r="F639" s="19">
        <f>VLOOKUP(B639,Q4_avg_gros_incm_acros_3brnchs!$R$7:$S$9,2,FALSE)</f>
        <v>15.232024096385551</v>
      </c>
      <c r="G639" s="22" t="str">
        <f t="shared" si="27"/>
        <v>Goal Achieved</v>
      </c>
      <c r="H639" s="18">
        <f t="shared" si="28"/>
        <v>15.379369000000006</v>
      </c>
      <c r="I639" s="13" t="str">
        <f t="shared" si="29"/>
        <v>Goal Achieved</v>
      </c>
    </row>
    <row r="640" spans="1:9" x14ac:dyDescent="0.35">
      <c r="A640" t="s">
        <v>946</v>
      </c>
      <c r="B640" s="21" t="s">
        <v>42</v>
      </c>
      <c r="C640" s="13" t="s">
        <v>44</v>
      </c>
      <c r="D640" s="20">
        <v>4.7619047620000003</v>
      </c>
      <c r="E640" s="13">
        <v>4.3724999999999996</v>
      </c>
      <c r="F640" s="19">
        <f>VLOOKUP(B640,Q4_avg_gros_incm_acros_3brnchs!$R$7:$S$9,2,FALSE)</f>
        <v>15.232024096385551</v>
      </c>
      <c r="G640" s="22" t="str">
        <f t="shared" si="27"/>
        <v>Need Improvement</v>
      </c>
      <c r="H640" s="18">
        <f t="shared" si="28"/>
        <v>15.379369000000006</v>
      </c>
      <c r="I640" s="13" t="str">
        <f t="shared" si="29"/>
        <v>Need Improvement</v>
      </c>
    </row>
    <row r="641" spans="1:9" x14ac:dyDescent="0.35">
      <c r="A641" t="s">
        <v>954</v>
      </c>
      <c r="B641" s="21" t="s">
        <v>42</v>
      </c>
      <c r="C641" s="13" t="s">
        <v>32</v>
      </c>
      <c r="D641" s="20">
        <v>4.7619047620000003</v>
      </c>
      <c r="E641" s="13">
        <v>10.345499999999999</v>
      </c>
      <c r="F641" s="19">
        <f>VLOOKUP(B641,Q4_avg_gros_incm_acros_3brnchs!$R$7:$S$9,2,FALSE)</f>
        <v>15.232024096385551</v>
      </c>
      <c r="G641" s="22" t="str">
        <f t="shared" si="27"/>
        <v>Need Improvement</v>
      </c>
      <c r="H641" s="18">
        <f t="shared" si="28"/>
        <v>15.379369000000006</v>
      </c>
      <c r="I641" s="13" t="str">
        <f t="shared" si="29"/>
        <v>Need Improvement</v>
      </c>
    </row>
    <row r="642" spans="1:9" x14ac:dyDescent="0.35">
      <c r="A642" t="s">
        <v>955</v>
      </c>
      <c r="B642" s="21" t="s">
        <v>42</v>
      </c>
      <c r="C642" s="13" t="s">
        <v>28</v>
      </c>
      <c r="D642" s="20">
        <v>4.7619047620000003</v>
      </c>
      <c r="E642" s="13">
        <v>3.9390000000000001</v>
      </c>
      <c r="F642" s="19">
        <f>VLOOKUP(B642,Q4_avg_gros_incm_acros_3brnchs!$R$7:$S$9,2,FALSE)</f>
        <v>15.232024096385551</v>
      </c>
      <c r="G642" s="22" t="str">
        <f t="shared" ref="G642:G705" si="30">IF(E642&gt;F642,"Goal Achieved","Need Improvement")</f>
        <v>Need Improvement</v>
      </c>
      <c r="H642" s="18">
        <f t="shared" si="28"/>
        <v>15.379369000000006</v>
      </c>
      <c r="I642" s="13" t="str">
        <f t="shared" si="29"/>
        <v>Need Improvement</v>
      </c>
    </row>
    <row r="643" spans="1:9" x14ac:dyDescent="0.35">
      <c r="A643" t="s">
        <v>957</v>
      </c>
      <c r="B643" s="21" t="s">
        <v>42</v>
      </c>
      <c r="C643" s="13" t="s">
        <v>32</v>
      </c>
      <c r="D643" s="20">
        <v>4.7619047620000003</v>
      </c>
      <c r="E643" s="13">
        <v>4.9109999999999996</v>
      </c>
      <c r="F643" s="19">
        <f>VLOOKUP(B643,Q4_avg_gros_incm_acros_3brnchs!$R$7:$S$9,2,FALSE)</f>
        <v>15.232024096385551</v>
      </c>
      <c r="G643" s="22" t="str">
        <f t="shared" si="30"/>
        <v>Need Improvement</v>
      </c>
      <c r="H643" s="18">
        <f t="shared" ref="H643:H706" si="31">AVERAGE($E$2:$E$1001)</f>
        <v>15.379369000000006</v>
      </c>
      <c r="I643" s="13" t="str">
        <f t="shared" ref="I643:I706" si="32">IF(E643&gt;H643,"Goal Achieved","Need Improvement")</f>
        <v>Need Improvement</v>
      </c>
    </row>
    <row r="644" spans="1:9" x14ac:dyDescent="0.35">
      <c r="A644" t="s">
        <v>961</v>
      </c>
      <c r="B644" s="21" t="s">
        <v>42</v>
      </c>
      <c r="C644" s="13" t="s">
        <v>28</v>
      </c>
      <c r="D644" s="20">
        <v>4.7619047620000003</v>
      </c>
      <c r="E644" s="13">
        <v>2.7559999999999998</v>
      </c>
      <c r="F644" s="19">
        <f>VLOOKUP(B644,Q4_avg_gros_incm_acros_3brnchs!$R$7:$S$9,2,FALSE)</f>
        <v>15.232024096385551</v>
      </c>
      <c r="G644" s="22" t="str">
        <f t="shared" si="30"/>
        <v>Need Improvement</v>
      </c>
      <c r="H644" s="18">
        <f t="shared" si="31"/>
        <v>15.379369000000006</v>
      </c>
      <c r="I644" s="13" t="str">
        <f t="shared" si="32"/>
        <v>Need Improvement</v>
      </c>
    </row>
    <row r="645" spans="1:9" x14ac:dyDescent="0.35">
      <c r="A645" t="s">
        <v>962</v>
      </c>
      <c r="B645" s="21" t="s">
        <v>42</v>
      </c>
      <c r="C645" s="13" t="s">
        <v>36</v>
      </c>
      <c r="D645" s="20">
        <v>4.7619047620000003</v>
      </c>
      <c r="E645" s="13">
        <v>4.4154999999999998</v>
      </c>
      <c r="F645" s="19">
        <f>VLOOKUP(B645,Q4_avg_gros_incm_acros_3brnchs!$R$7:$S$9,2,FALSE)</f>
        <v>15.232024096385551</v>
      </c>
      <c r="G645" s="22" t="str">
        <f t="shared" si="30"/>
        <v>Need Improvement</v>
      </c>
      <c r="H645" s="18">
        <f t="shared" si="31"/>
        <v>15.379369000000006</v>
      </c>
      <c r="I645" s="13" t="str">
        <f t="shared" si="32"/>
        <v>Need Improvement</v>
      </c>
    </row>
    <row r="646" spans="1:9" x14ac:dyDescent="0.35">
      <c r="A646" t="s">
        <v>964</v>
      </c>
      <c r="B646" s="21" t="s">
        <v>42</v>
      </c>
      <c r="C646" s="13" t="s">
        <v>28</v>
      </c>
      <c r="D646" s="20">
        <v>4.7619047620000003</v>
      </c>
      <c r="E646" s="13">
        <v>39.712499999999999</v>
      </c>
      <c r="F646" s="19">
        <f>VLOOKUP(B646,Q4_avg_gros_incm_acros_3brnchs!$R$7:$S$9,2,FALSE)</f>
        <v>15.232024096385551</v>
      </c>
      <c r="G646" s="22" t="str">
        <f t="shared" si="30"/>
        <v>Goal Achieved</v>
      </c>
      <c r="H646" s="18">
        <f t="shared" si="31"/>
        <v>15.379369000000006</v>
      </c>
      <c r="I646" s="13" t="str">
        <f t="shared" si="32"/>
        <v>Goal Achieved</v>
      </c>
    </row>
    <row r="647" spans="1:9" x14ac:dyDescent="0.35">
      <c r="A647" t="s">
        <v>965</v>
      </c>
      <c r="B647" s="21" t="s">
        <v>42</v>
      </c>
      <c r="C647" s="13" t="s">
        <v>36</v>
      </c>
      <c r="D647" s="20">
        <v>4.7619047620000003</v>
      </c>
      <c r="E647" s="13">
        <v>2.5310000000000001</v>
      </c>
      <c r="F647" s="19">
        <f>VLOOKUP(B647,Q4_avg_gros_incm_acros_3brnchs!$R$7:$S$9,2,FALSE)</f>
        <v>15.232024096385551</v>
      </c>
      <c r="G647" s="22" t="str">
        <f t="shared" si="30"/>
        <v>Need Improvement</v>
      </c>
      <c r="H647" s="18">
        <f t="shared" si="31"/>
        <v>15.379369000000006</v>
      </c>
      <c r="I647" s="13" t="str">
        <f t="shared" si="32"/>
        <v>Need Improvement</v>
      </c>
    </row>
    <row r="648" spans="1:9" x14ac:dyDescent="0.35">
      <c r="A648" t="s">
        <v>966</v>
      </c>
      <c r="B648" s="21" t="s">
        <v>42</v>
      </c>
      <c r="C648" s="13" t="s">
        <v>32</v>
      </c>
      <c r="D648" s="20">
        <v>4.7619047620000003</v>
      </c>
      <c r="E648" s="13">
        <v>29.975999999999999</v>
      </c>
      <c r="F648" s="19">
        <f>VLOOKUP(B648,Q4_avg_gros_incm_acros_3brnchs!$R$7:$S$9,2,FALSE)</f>
        <v>15.232024096385551</v>
      </c>
      <c r="G648" s="22" t="str">
        <f t="shared" si="30"/>
        <v>Goal Achieved</v>
      </c>
      <c r="H648" s="18">
        <f t="shared" si="31"/>
        <v>15.379369000000006</v>
      </c>
      <c r="I648" s="13" t="str">
        <f t="shared" si="32"/>
        <v>Goal Achieved</v>
      </c>
    </row>
    <row r="649" spans="1:9" x14ac:dyDescent="0.35">
      <c r="A649" t="s">
        <v>970</v>
      </c>
      <c r="B649" s="21" t="s">
        <v>42</v>
      </c>
      <c r="C649" s="13" t="s">
        <v>32</v>
      </c>
      <c r="D649" s="20">
        <v>4.7619047620000003</v>
      </c>
      <c r="E649" s="13">
        <v>18.945</v>
      </c>
      <c r="F649" s="19">
        <f>VLOOKUP(B649,Q4_avg_gros_incm_acros_3brnchs!$R$7:$S$9,2,FALSE)</f>
        <v>15.232024096385551</v>
      </c>
      <c r="G649" s="22" t="str">
        <f t="shared" si="30"/>
        <v>Goal Achieved</v>
      </c>
      <c r="H649" s="18">
        <f t="shared" si="31"/>
        <v>15.379369000000006</v>
      </c>
      <c r="I649" s="13" t="str">
        <f t="shared" si="32"/>
        <v>Goal Achieved</v>
      </c>
    </row>
    <row r="650" spans="1:9" x14ac:dyDescent="0.35">
      <c r="A650" t="s">
        <v>983</v>
      </c>
      <c r="B650" s="21" t="s">
        <v>42</v>
      </c>
      <c r="C650" s="13" t="s">
        <v>46</v>
      </c>
      <c r="D650" s="20">
        <v>4.7619047620000003</v>
      </c>
      <c r="E650" s="13">
        <v>2.6890000000000001</v>
      </c>
      <c r="F650" s="19">
        <f>VLOOKUP(B650,Q4_avg_gros_incm_acros_3brnchs!$R$7:$S$9,2,FALSE)</f>
        <v>15.232024096385551</v>
      </c>
      <c r="G650" s="22" t="str">
        <f t="shared" si="30"/>
        <v>Need Improvement</v>
      </c>
      <c r="H650" s="18">
        <f t="shared" si="31"/>
        <v>15.379369000000006</v>
      </c>
      <c r="I650" s="13" t="str">
        <f t="shared" si="32"/>
        <v>Need Improvement</v>
      </c>
    </row>
    <row r="651" spans="1:9" x14ac:dyDescent="0.35">
      <c r="A651" t="s">
        <v>985</v>
      </c>
      <c r="B651" s="21" t="s">
        <v>42</v>
      </c>
      <c r="C651" s="13" t="s">
        <v>44</v>
      </c>
      <c r="D651" s="20">
        <v>4.7619047620000003</v>
      </c>
      <c r="E651" s="13">
        <v>10.571999999999999</v>
      </c>
      <c r="F651" s="19">
        <f>VLOOKUP(B651,Q4_avg_gros_incm_acros_3brnchs!$R$7:$S$9,2,FALSE)</f>
        <v>15.232024096385551</v>
      </c>
      <c r="G651" s="22" t="str">
        <f t="shared" si="30"/>
        <v>Need Improvement</v>
      </c>
      <c r="H651" s="18">
        <f t="shared" si="31"/>
        <v>15.379369000000006</v>
      </c>
      <c r="I651" s="13" t="str">
        <f t="shared" si="32"/>
        <v>Need Improvement</v>
      </c>
    </row>
    <row r="652" spans="1:9" x14ac:dyDescent="0.35">
      <c r="A652" t="s">
        <v>986</v>
      </c>
      <c r="B652" s="21" t="s">
        <v>42</v>
      </c>
      <c r="C652" s="13" t="s">
        <v>22</v>
      </c>
      <c r="D652" s="20">
        <v>4.7619047620000003</v>
      </c>
      <c r="E652" s="13">
        <v>5.9865000000000004</v>
      </c>
      <c r="F652" s="19">
        <f>VLOOKUP(B652,Q4_avg_gros_incm_acros_3brnchs!$R$7:$S$9,2,FALSE)</f>
        <v>15.232024096385551</v>
      </c>
      <c r="G652" s="22" t="str">
        <f t="shared" si="30"/>
        <v>Need Improvement</v>
      </c>
      <c r="H652" s="18">
        <f t="shared" si="31"/>
        <v>15.379369000000006</v>
      </c>
      <c r="I652" s="13" t="str">
        <f t="shared" si="32"/>
        <v>Need Improvement</v>
      </c>
    </row>
    <row r="653" spans="1:9" x14ac:dyDescent="0.35">
      <c r="A653" t="s">
        <v>987</v>
      </c>
      <c r="B653" s="21" t="s">
        <v>42</v>
      </c>
      <c r="C653" s="13" t="s">
        <v>32</v>
      </c>
      <c r="D653" s="20">
        <v>4.7619047620000003</v>
      </c>
      <c r="E653" s="13">
        <v>3.2850000000000001</v>
      </c>
      <c r="F653" s="19">
        <f>VLOOKUP(B653,Q4_avg_gros_incm_acros_3brnchs!$R$7:$S$9,2,FALSE)</f>
        <v>15.232024096385551</v>
      </c>
      <c r="G653" s="22" t="str">
        <f t="shared" si="30"/>
        <v>Need Improvement</v>
      </c>
      <c r="H653" s="18">
        <f t="shared" si="31"/>
        <v>15.379369000000006</v>
      </c>
      <c r="I653" s="13" t="str">
        <f t="shared" si="32"/>
        <v>Need Improvement</v>
      </c>
    </row>
    <row r="654" spans="1:9" x14ac:dyDescent="0.35">
      <c r="A654" t="s">
        <v>988</v>
      </c>
      <c r="B654" s="21" t="s">
        <v>42</v>
      </c>
      <c r="C654" s="13" t="s">
        <v>44</v>
      </c>
      <c r="D654" s="20">
        <v>4.7619047620000003</v>
      </c>
      <c r="E654" s="13">
        <v>12.57</v>
      </c>
      <c r="F654" s="19">
        <f>VLOOKUP(B654,Q4_avg_gros_incm_acros_3brnchs!$R$7:$S$9,2,FALSE)</f>
        <v>15.232024096385551</v>
      </c>
      <c r="G654" s="22" t="str">
        <f t="shared" si="30"/>
        <v>Need Improvement</v>
      </c>
      <c r="H654" s="18">
        <f t="shared" si="31"/>
        <v>15.379369000000006</v>
      </c>
      <c r="I654" s="13" t="str">
        <f t="shared" si="32"/>
        <v>Need Improvement</v>
      </c>
    </row>
    <row r="655" spans="1:9" x14ac:dyDescent="0.35">
      <c r="A655" t="s">
        <v>990</v>
      </c>
      <c r="B655" s="21" t="s">
        <v>42</v>
      </c>
      <c r="C655" s="13" t="s">
        <v>32</v>
      </c>
      <c r="D655" s="20">
        <v>4.7619047620000003</v>
      </c>
      <c r="E655" s="13">
        <v>19.773</v>
      </c>
      <c r="F655" s="19">
        <f>VLOOKUP(B655,Q4_avg_gros_incm_acros_3brnchs!$R$7:$S$9,2,FALSE)</f>
        <v>15.232024096385551</v>
      </c>
      <c r="G655" s="22" t="str">
        <f t="shared" si="30"/>
        <v>Goal Achieved</v>
      </c>
      <c r="H655" s="18">
        <f t="shared" si="31"/>
        <v>15.379369000000006</v>
      </c>
      <c r="I655" s="13" t="str">
        <f t="shared" si="32"/>
        <v>Goal Achieved</v>
      </c>
    </row>
    <row r="656" spans="1:9" x14ac:dyDescent="0.35">
      <c r="A656" t="s">
        <v>993</v>
      </c>
      <c r="B656" s="21" t="s">
        <v>42</v>
      </c>
      <c r="C656" s="13" t="s">
        <v>28</v>
      </c>
      <c r="D656" s="20">
        <v>4.7619047620000003</v>
      </c>
      <c r="E656" s="13">
        <v>13.805999999999999</v>
      </c>
      <c r="F656" s="19">
        <f>VLOOKUP(B656,Q4_avg_gros_incm_acros_3brnchs!$R$7:$S$9,2,FALSE)</f>
        <v>15.232024096385551</v>
      </c>
      <c r="G656" s="22" t="str">
        <f t="shared" si="30"/>
        <v>Need Improvement</v>
      </c>
      <c r="H656" s="18">
        <f t="shared" si="31"/>
        <v>15.379369000000006</v>
      </c>
      <c r="I656" s="13" t="str">
        <f t="shared" si="32"/>
        <v>Need Improvement</v>
      </c>
    </row>
    <row r="657" spans="1:9" x14ac:dyDescent="0.35">
      <c r="A657" t="s">
        <v>1000</v>
      </c>
      <c r="B657" s="21" t="s">
        <v>42</v>
      </c>
      <c r="C657" s="13" t="s">
        <v>44</v>
      </c>
      <c r="D657" s="20">
        <v>4.7619047620000003</v>
      </c>
      <c r="E657" s="13">
        <v>3.3330000000000002</v>
      </c>
      <c r="F657" s="19">
        <f>VLOOKUP(B657,Q4_avg_gros_incm_acros_3brnchs!$R$7:$S$9,2,FALSE)</f>
        <v>15.232024096385551</v>
      </c>
      <c r="G657" s="22" t="str">
        <f t="shared" si="30"/>
        <v>Need Improvement</v>
      </c>
      <c r="H657" s="18">
        <f t="shared" si="31"/>
        <v>15.379369000000006</v>
      </c>
      <c r="I657" s="13" t="str">
        <f t="shared" si="32"/>
        <v>Need Improvement</v>
      </c>
    </row>
    <row r="658" spans="1:9" x14ac:dyDescent="0.35">
      <c r="A658" t="s">
        <v>1001</v>
      </c>
      <c r="B658" s="21" t="s">
        <v>42</v>
      </c>
      <c r="C658" s="13" t="s">
        <v>28</v>
      </c>
      <c r="D658" s="20">
        <v>4.7619047620000003</v>
      </c>
      <c r="E658" s="13">
        <v>3.827</v>
      </c>
      <c r="F658" s="19">
        <f>VLOOKUP(B658,Q4_avg_gros_incm_acros_3brnchs!$R$7:$S$9,2,FALSE)</f>
        <v>15.232024096385551</v>
      </c>
      <c r="G658" s="22" t="str">
        <f t="shared" si="30"/>
        <v>Need Improvement</v>
      </c>
      <c r="H658" s="18">
        <f t="shared" si="31"/>
        <v>15.379369000000006</v>
      </c>
      <c r="I658" s="13" t="str">
        <f t="shared" si="32"/>
        <v>Need Improvement</v>
      </c>
    </row>
    <row r="659" spans="1:9" x14ac:dyDescent="0.35">
      <c r="A659" t="s">
        <v>1005</v>
      </c>
      <c r="B659" s="21" t="s">
        <v>42</v>
      </c>
      <c r="C659" s="13" t="s">
        <v>28</v>
      </c>
      <c r="D659" s="20">
        <v>4.7619047620000003</v>
      </c>
      <c r="E659" s="13">
        <v>8.6225000000000005</v>
      </c>
      <c r="F659" s="19">
        <f>VLOOKUP(B659,Q4_avg_gros_incm_acros_3brnchs!$R$7:$S$9,2,FALSE)</f>
        <v>15.232024096385551</v>
      </c>
      <c r="G659" s="22" t="str">
        <f t="shared" si="30"/>
        <v>Need Improvement</v>
      </c>
      <c r="H659" s="18">
        <f t="shared" si="31"/>
        <v>15.379369000000006</v>
      </c>
      <c r="I659" s="13" t="str">
        <f t="shared" si="32"/>
        <v>Need Improvement</v>
      </c>
    </row>
    <row r="660" spans="1:9" x14ac:dyDescent="0.35">
      <c r="A660" t="s">
        <v>1006</v>
      </c>
      <c r="B660" s="21" t="s">
        <v>42</v>
      </c>
      <c r="C660" s="13" t="s">
        <v>44</v>
      </c>
      <c r="D660" s="20">
        <v>4.7619047620000003</v>
      </c>
      <c r="E660" s="13">
        <v>42.314999999999998</v>
      </c>
      <c r="F660" s="19">
        <f>VLOOKUP(B660,Q4_avg_gros_incm_acros_3brnchs!$R$7:$S$9,2,FALSE)</f>
        <v>15.232024096385551</v>
      </c>
      <c r="G660" s="22" t="str">
        <f t="shared" si="30"/>
        <v>Goal Achieved</v>
      </c>
      <c r="H660" s="18">
        <f t="shared" si="31"/>
        <v>15.379369000000006</v>
      </c>
      <c r="I660" s="13" t="str">
        <f t="shared" si="32"/>
        <v>Goal Achieved</v>
      </c>
    </row>
    <row r="661" spans="1:9" x14ac:dyDescent="0.35">
      <c r="A661" t="s">
        <v>1007</v>
      </c>
      <c r="B661" s="21" t="s">
        <v>42</v>
      </c>
      <c r="C661" s="13" t="s">
        <v>32</v>
      </c>
      <c r="D661" s="20">
        <v>4.7619047620000003</v>
      </c>
      <c r="E661" s="13">
        <v>12.9185</v>
      </c>
      <c r="F661" s="19">
        <f>VLOOKUP(B661,Q4_avg_gros_incm_acros_3brnchs!$R$7:$S$9,2,FALSE)</f>
        <v>15.232024096385551</v>
      </c>
      <c r="G661" s="22" t="str">
        <f t="shared" si="30"/>
        <v>Need Improvement</v>
      </c>
      <c r="H661" s="18">
        <f t="shared" si="31"/>
        <v>15.379369000000006</v>
      </c>
      <c r="I661" s="13" t="str">
        <f t="shared" si="32"/>
        <v>Need Improvement</v>
      </c>
    </row>
    <row r="662" spans="1:9" x14ac:dyDescent="0.35">
      <c r="A662" t="s">
        <v>1008</v>
      </c>
      <c r="B662" s="21" t="s">
        <v>42</v>
      </c>
      <c r="C662" s="13" t="s">
        <v>28</v>
      </c>
      <c r="D662" s="20">
        <v>4.7619047620000003</v>
      </c>
      <c r="E662" s="13">
        <v>30.478000000000002</v>
      </c>
      <c r="F662" s="19">
        <f>VLOOKUP(B662,Q4_avg_gros_incm_acros_3brnchs!$R$7:$S$9,2,FALSE)</f>
        <v>15.232024096385551</v>
      </c>
      <c r="G662" s="22" t="str">
        <f t="shared" si="30"/>
        <v>Goal Achieved</v>
      </c>
      <c r="H662" s="18">
        <f t="shared" si="31"/>
        <v>15.379369000000006</v>
      </c>
      <c r="I662" s="13" t="str">
        <f t="shared" si="32"/>
        <v>Goal Achieved</v>
      </c>
    </row>
    <row r="663" spans="1:9" x14ac:dyDescent="0.35">
      <c r="A663" t="s">
        <v>1011</v>
      </c>
      <c r="B663" s="21" t="s">
        <v>42</v>
      </c>
      <c r="C663" s="13" t="s">
        <v>46</v>
      </c>
      <c r="D663" s="20">
        <v>4.7619047620000003</v>
      </c>
      <c r="E663" s="13">
        <v>4.992</v>
      </c>
      <c r="F663" s="19">
        <f>VLOOKUP(B663,Q4_avg_gros_incm_acros_3brnchs!$R$7:$S$9,2,FALSE)</f>
        <v>15.232024096385551</v>
      </c>
      <c r="G663" s="22" t="str">
        <f t="shared" si="30"/>
        <v>Need Improvement</v>
      </c>
      <c r="H663" s="18">
        <f t="shared" si="31"/>
        <v>15.379369000000006</v>
      </c>
      <c r="I663" s="13" t="str">
        <f t="shared" si="32"/>
        <v>Need Improvement</v>
      </c>
    </row>
    <row r="664" spans="1:9" x14ac:dyDescent="0.35">
      <c r="A664" t="s">
        <v>1013</v>
      </c>
      <c r="B664" s="21" t="s">
        <v>42</v>
      </c>
      <c r="C664" s="13" t="s">
        <v>44</v>
      </c>
      <c r="D664" s="20">
        <v>4.7619047620000003</v>
      </c>
      <c r="E664" s="13">
        <v>7.98</v>
      </c>
      <c r="F664" s="19">
        <f>VLOOKUP(B664,Q4_avg_gros_incm_acros_3brnchs!$R$7:$S$9,2,FALSE)</f>
        <v>15.232024096385551</v>
      </c>
      <c r="G664" s="22" t="str">
        <f t="shared" si="30"/>
        <v>Need Improvement</v>
      </c>
      <c r="H664" s="18">
        <f t="shared" si="31"/>
        <v>15.379369000000006</v>
      </c>
      <c r="I664" s="13" t="str">
        <f t="shared" si="32"/>
        <v>Need Improvement</v>
      </c>
    </row>
    <row r="665" spans="1:9" x14ac:dyDescent="0.35">
      <c r="A665" t="s">
        <v>1014</v>
      </c>
      <c r="B665" s="21" t="s">
        <v>42</v>
      </c>
      <c r="C665" s="13" t="s">
        <v>28</v>
      </c>
      <c r="D665" s="20">
        <v>4.7619047620000003</v>
      </c>
      <c r="E665" s="13">
        <v>1.2725</v>
      </c>
      <c r="F665" s="19">
        <f>VLOOKUP(B665,Q4_avg_gros_incm_acros_3brnchs!$R$7:$S$9,2,FALSE)</f>
        <v>15.232024096385551</v>
      </c>
      <c r="G665" s="22" t="str">
        <f t="shared" si="30"/>
        <v>Need Improvement</v>
      </c>
      <c r="H665" s="18">
        <f t="shared" si="31"/>
        <v>15.379369000000006</v>
      </c>
      <c r="I665" s="13" t="str">
        <f t="shared" si="32"/>
        <v>Need Improvement</v>
      </c>
    </row>
    <row r="666" spans="1:9" x14ac:dyDescent="0.35">
      <c r="A666" t="s">
        <v>1015</v>
      </c>
      <c r="B666" s="21" t="s">
        <v>42</v>
      </c>
      <c r="C666" s="13" t="s">
        <v>44</v>
      </c>
      <c r="D666" s="20">
        <v>4.7619047620000003</v>
      </c>
      <c r="E666" s="13">
        <v>3.3885000000000001</v>
      </c>
      <c r="F666" s="19">
        <f>VLOOKUP(B666,Q4_avg_gros_incm_acros_3brnchs!$R$7:$S$9,2,FALSE)</f>
        <v>15.232024096385551</v>
      </c>
      <c r="G666" s="22" t="str">
        <f t="shared" si="30"/>
        <v>Need Improvement</v>
      </c>
      <c r="H666" s="18">
        <f t="shared" si="31"/>
        <v>15.379369000000006</v>
      </c>
      <c r="I666" s="13" t="str">
        <f t="shared" si="32"/>
        <v>Need Improvement</v>
      </c>
    </row>
    <row r="667" spans="1:9" x14ac:dyDescent="0.35">
      <c r="A667" t="s">
        <v>1021</v>
      </c>
      <c r="B667" s="21" t="s">
        <v>42</v>
      </c>
      <c r="C667" s="13" t="s">
        <v>46</v>
      </c>
      <c r="D667" s="20">
        <v>4.7619047620000003</v>
      </c>
      <c r="E667" s="13">
        <v>15.9275</v>
      </c>
      <c r="F667" s="19">
        <f>VLOOKUP(B667,Q4_avg_gros_incm_acros_3brnchs!$R$7:$S$9,2,FALSE)</f>
        <v>15.232024096385551</v>
      </c>
      <c r="G667" s="22" t="str">
        <f t="shared" si="30"/>
        <v>Goal Achieved</v>
      </c>
      <c r="H667" s="18">
        <f t="shared" si="31"/>
        <v>15.379369000000006</v>
      </c>
      <c r="I667" s="13" t="str">
        <f t="shared" si="32"/>
        <v>Goal Achieved</v>
      </c>
    </row>
    <row r="668" spans="1:9" x14ac:dyDescent="0.35">
      <c r="A668" t="s">
        <v>1022</v>
      </c>
      <c r="B668" s="21" t="s">
        <v>42</v>
      </c>
      <c r="C668" s="13" t="s">
        <v>22</v>
      </c>
      <c r="D668" s="20">
        <v>4.7619047620000003</v>
      </c>
      <c r="E668" s="13">
        <v>1.476</v>
      </c>
      <c r="F668" s="19">
        <f>VLOOKUP(B668,Q4_avg_gros_incm_acros_3brnchs!$R$7:$S$9,2,FALSE)</f>
        <v>15.232024096385551</v>
      </c>
      <c r="G668" s="22" t="str">
        <f t="shared" si="30"/>
        <v>Need Improvement</v>
      </c>
      <c r="H668" s="18">
        <f t="shared" si="31"/>
        <v>15.379369000000006</v>
      </c>
      <c r="I668" s="13" t="str">
        <f t="shared" si="32"/>
        <v>Need Improvement</v>
      </c>
    </row>
    <row r="669" spans="1:9" x14ac:dyDescent="0.35">
      <c r="A669" t="s">
        <v>1023</v>
      </c>
      <c r="B669" s="21" t="s">
        <v>42</v>
      </c>
      <c r="C669" s="13" t="s">
        <v>22</v>
      </c>
      <c r="D669" s="20">
        <v>4.7619047620000003</v>
      </c>
      <c r="E669" s="13">
        <v>24.8</v>
      </c>
      <c r="F669" s="19">
        <f>VLOOKUP(B669,Q4_avg_gros_incm_acros_3brnchs!$R$7:$S$9,2,FALSE)</f>
        <v>15.232024096385551</v>
      </c>
      <c r="G669" s="22" t="str">
        <f t="shared" si="30"/>
        <v>Goal Achieved</v>
      </c>
      <c r="H669" s="18">
        <f t="shared" si="31"/>
        <v>15.379369000000006</v>
      </c>
      <c r="I669" s="13" t="str">
        <f t="shared" si="32"/>
        <v>Goal Achieved</v>
      </c>
    </row>
    <row r="670" spans="1:9" x14ac:dyDescent="0.35">
      <c r="A670" t="s">
        <v>1025</v>
      </c>
      <c r="B670" s="21" t="s">
        <v>42</v>
      </c>
      <c r="C670" s="13" t="s">
        <v>22</v>
      </c>
      <c r="D670" s="20">
        <v>4.7619047620000003</v>
      </c>
      <c r="E670" s="13">
        <v>30.148</v>
      </c>
      <c r="F670" s="19">
        <f>VLOOKUP(B670,Q4_avg_gros_incm_acros_3brnchs!$R$7:$S$9,2,FALSE)</f>
        <v>15.232024096385551</v>
      </c>
      <c r="G670" s="22" t="str">
        <f t="shared" si="30"/>
        <v>Goal Achieved</v>
      </c>
      <c r="H670" s="18">
        <f t="shared" si="31"/>
        <v>15.379369000000006</v>
      </c>
      <c r="I670" s="13" t="str">
        <f t="shared" si="32"/>
        <v>Goal Achieved</v>
      </c>
    </row>
    <row r="671" spans="1:9" x14ac:dyDescent="0.35">
      <c r="A671" t="s">
        <v>1027</v>
      </c>
      <c r="B671" s="21" t="s">
        <v>42</v>
      </c>
      <c r="C671" s="13" t="s">
        <v>36</v>
      </c>
      <c r="D671" s="20">
        <v>4.7619047620000003</v>
      </c>
      <c r="E671" s="13">
        <v>38.299999999999997</v>
      </c>
      <c r="F671" s="19">
        <f>VLOOKUP(B671,Q4_avg_gros_incm_acros_3brnchs!$R$7:$S$9,2,FALSE)</f>
        <v>15.232024096385551</v>
      </c>
      <c r="G671" s="22" t="str">
        <f t="shared" si="30"/>
        <v>Goal Achieved</v>
      </c>
      <c r="H671" s="18">
        <f t="shared" si="31"/>
        <v>15.379369000000006</v>
      </c>
      <c r="I671" s="13" t="str">
        <f t="shared" si="32"/>
        <v>Goal Achieved</v>
      </c>
    </row>
    <row r="672" spans="1:9" x14ac:dyDescent="0.35">
      <c r="A672" t="s">
        <v>1029</v>
      </c>
      <c r="B672" s="21" t="s">
        <v>42</v>
      </c>
      <c r="C672" s="13" t="s">
        <v>46</v>
      </c>
      <c r="D672" s="20">
        <v>4.7619047620000003</v>
      </c>
      <c r="E672" s="13">
        <v>8.7449999999999992</v>
      </c>
      <c r="F672" s="19">
        <f>VLOOKUP(B672,Q4_avg_gros_incm_acros_3brnchs!$R$7:$S$9,2,FALSE)</f>
        <v>15.232024096385551</v>
      </c>
      <c r="G672" s="22" t="str">
        <f t="shared" si="30"/>
        <v>Need Improvement</v>
      </c>
      <c r="H672" s="18">
        <f t="shared" si="31"/>
        <v>15.379369000000006</v>
      </c>
      <c r="I672" s="13" t="str">
        <f t="shared" si="32"/>
        <v>Need Improvement</v>
      </c>
    </row>
    <row r="673" spans="1:9" x14ac:dyDescent="0.35">
      <c r="A673" t="s">
        <v>1032</v>
      </c>
      <c r="B673" s="21" t="s">
        <v>42</v>
      </c>
      <c r="C673" s="13" t="s">
        <v>32</v>
      </c>
      <c r="D673" s="20">
        <v>4.7619047620000003</v>
      </c>
      <c r="E673" s="13">
        <v>48.69</v>
      </c>
      <c r="F673" s="19">
        <f>VLOOKUP(B673,Q4_avg_gros_incm_acros_3brnchs!$R$7:$S$9,2,FALSE)</f>
        <v>15.232024096385551</v>
      </c>
      <c r="G673" s="22" t="str">
        <f t="shared" si="30"/>
        <v>Goal Achieved</v>
      </c>
      <c r="H673" s="18">
        <f t="shared" si="31"/>
        <v>15.379369000000006</v>
      </c>
      <c r="I673" s="13" t="str">
        <f t="shared" si="32"/>
        <v>Goal Achieved</v>
      </c>
    </row>
    <row r="674" spans="1:9" x14ac:dyDescent="0.35">
      <c r="A674" t="s">
        <v>24</v>
      </c>
      <c r="B674" s="21" t="s">
        <v>25</v>
      </c>
      <c r="C674" s="13" t="s">
        <v>28</v>
      </c>
      <c r="D674" s="20">
        <v>4.7619047620000003</v>
      </c>
      <c r="E674" s="13">
        <v>3.82</v>
      </c>
      <c r="F674" s="19">
        <f>VLOOKUP(B674,Q4_avg_gros_incm_acros_3brnchs!$R$7:$S$9,2,FALSE)</f>
        <v>16.052367378048789</v>
      </c>
      <c r="G674" s="22" t="str">
        <f t="shared" si="30"/>
        <v>Need Improvement</v>
      </c>
      <c r="H674" s="18">
        <f t="shared" si="31"/>
        <v>15.379369000000006</v>
      </c>
      <c r="I674" s="13" t="str">
        <f t="shared" si="32"/>
        <v>Need Improvement</v>
      </c>
    </row>
    <row r="675" spans="1:9" x14ac:dyDescent="0.35">
      <c r="A675" t="s">
        <v>37</v>
      </c>
      <c r="B675" s="21" t="s">
        <v>25</v>
      </c>
      <c r="C675" s="13" t="s">
        <v>28</v>
      </c>
      <c r="D675" s="20">
        <v>4.7619047620000003</v>
      </c>
      <c r="E675" s="13">
        <v>29.886500000000002</v>
      </c>
      <c r="F675" s="19">
        <f>VLOOKUP(B675,Q4_avg_gros_incm_acros_3brnchs!$R$7:$S$9,2,FALSE)</f>
        <v>16.052367378048789</v>
      </c>
      <c r="G675" s="22" t="str">
        <f t="shared" si="30"/>
        <v>Goal Achieved</v>
      </c>
      <c r="H675" s="18">
        <f t="shared" si="31"/>
        <v>15.379369000000006</v>
      </c>
      <c r="I675" s="13" t="str">
        <f t="shared" si="32"/>
        <v>Goal Achieved</v>
      </c>
    </row>
    <row r="676" spans="1:9" x14ac:dyDescent="0.35">
      <c r="A676" t="s">
        <v>39</v>
      </c>
      <c r="B676" s="21" t="s">
        <v>25</v>
      </c>
      <c r="C676" s="13" t="s">
        <v>32</v>
      </c>
      <c r="D676" s="20">
        <v>4.7619047620000003</v>
      </c>
      <c r="E676" s="13">
        <v>36.78</v>
      </c>
      <c r="F676" s="19">
        <f>VLOOKUP(B676,Q4_avg_gros_incm_acros_3brnchs!$R$7:$S$9,2,FALSE)</f>
        <v>16.052367378048789</v>
      </c>
      <c r="G676" s="22" t="str">
        <f t="shared" si="30"/>
        <v>Goal Achieved</v>
      </c>
      <c r="H676" s="18">
        <f t="shared" si="31"/>
        <v>15.379369000000006</v>
      </c>
      <c r="I676" s="13" t="str">
        <f t="shared" si="32"/>
        <v>Goal Achieved</v>
      </c>
    </row>
    <row r="677" spans="1:9" x14ac:dyDescent="0.35">
      <c r="A677" t="s">
        <v>56</v>
      </c>
      <c r="B677" s="21" t="s">
        <v>25</v>
      </c>
      <c r="C677" s="13" t="s">
        <v>28</v>
      </c>
      <c r="D677" s="20">
        <v>4.7619047620000003</v>
      </c>
      <c r="E677" s="13">
        <v>21.51</v>
      </c>
      <c r="F677" s="19">
        <f>VLOOKUP(B677,Q4_avg_gros_incm_acros_3brnchs!$R$7:$S$9,2,FALSE)</f>
        <v>16.052367378048789</v>
      </c>
      <c r="G677" s="22" t="str">
        <f t="shared" si="30"/>
        <v>Goal Achieved</v>
      </c>
      <c r="H677" s="18">
        <f t="shared" si="31"/>
        <v>15.379369000000006</v>
      </c>
      <c r="I677" s="13" t="str">
        <f t="shared" si="32"/>
        <v>Goal Achieved</v>
      </c>
    </row>
    <row r="678" spans="1:9" x14ac:dyDescent="0.35">
      <c r="A678" t="s">
        <v>70</v>
      </c>
      <c r="B678" s="21" t="s">
        <v>25</v>
      </c>
      <c r="C678" s="13" t="s">
        <v>44</v>
      </c>
      <c r="D678" s="20">
        <v>4.7619047620000003</v>
      </c>
      <c r="E678" s="13">
        <v>19.884</v>
      </c>
      <c r="F678" s="19">
        <f>VLOOKUP(B678,Q4_avg_gros_incm_acros_3brnchs!$R$7:$S$9,2,FALSE)</f>
        <v>16.052367378048789</v>
      </c>
      <c r="G678" s="22" t="str">
        <f t="shared" si="30"/>
        <v>Goal Achieved</v>
      </c>
      <c r="H678" s="18">
        <f t="shared" si="31"/>
        <v>15.379369000000006</v>
      </c>
      <c r="I678" s="13" t="str">
        <f t="shared" si="32"/>
        <v>Goal Achieved</v>
      </c>
    </row>
    <row r="679" spans="1:9" x14ac:dyDescent="0.35">
      <c r="A679" t="s">
        <v>71</v>
      </c>
      <c r="B679" s="21" t="s">
        <v>25</v>
      </c>
      <c r="C679" s="13" t="s">
        <v>36</v>
      </c>
      <c r="D679" s="20">
        <v>4.7619047620000003</v>
      </c>
      <c r="E679" s="13">
        <v>3.4060000000000001</v>
      </c>
      <c r="F679" s="19">
        <f>VLOOKUP(B679,Q4_avg_gros_incm_acros_3brnchs!$R$7:$S$9,2,FALSE)</f>
        <v>16.052367378048789</v>
      </c>
      <c r="G679" s="22" t="str">
        <f t="shared" si="30"/>
        <v>Need Improvement</v>
      </c>
      <c r="H679" s="18">
        <f t="shared" si="31"/>
        <v>15.379369000000006</v>
      </c>
      <c r="I679" s="13" t="str">
        <f t="shared" si="32"/>
        <v>Need Improvement</v>
      </c>
    </row>
    <row r="680" spans="1:9" x14ac:dyDescent="0.35">
      <c r="A680" t="s">
        <v>74</v>
      </c>
      <c r="B680" s="21" t="s">
        <v>25</v>
      </c>
      <c r="C680" s="13" t="s">
        <v>22</v>
      </c>
      <c r="D680" s="20">
        <v>4.7619047620000003</v>
      </c>
      <c r="E680" s="13">
        <v>21.968</v>
      </c>
      <c r="F680" s="19">
        <f>VLOOKUP(B680,Q4_avg_gros_incm_acros_3brnchs!$R$7:$S$9,2,FALSE)</f>
        <v>16.052367378048789</v>
      </c>
      <c r="G680" s="22" t="str">
        <f t="shared" si="30"/>
        <v>Goal Achieved</v>
      </c>
      <c r="H680" s="18">
        <f t="shared" si="31"/>
        <v>15.379369000000006</v>
      </c>
      <c r="I680" s="13" t="str">
        <f t="shared" si="32"/>
        <v>Goal Achieved</v>
      </c>
    </row>
    <row r="681" spans="1:9" x14ac:dyDescent="0.35">
      <c r="A681" t="s">
        <v>77</v>
      </c>
      <c r="B681" s="21" t="s">
        <v>25</v>
      </c>
      <c r="C681" s="13" t="s">
        <v>32</v>
      </c>
      <c r="D681" s="20">
        <v>4.7619047620000003</v>
      </c>
      <c r="E681" s="13">
        <v>5.6109999999999998</v>
      </c>
      <c r="F681" s="19">
        <f>VLOOKUP(B681,Q4_avg_gros_incm_acros_3brnchs!$R$7:$S$9,2,FALSE)</f>
        <v>16.052367378048789</v>
      </c>
      <c r="G681" s="22" t="str">
        <f t="shared" si="30"/>
        <v>Need Improvement</v>
      </c>
      <c r="H681" s="18">
        <f t="shared" si="31"/>
        <v>15.379369000000006</v>
      </c>
      <c r="I681" s="13" t="str">
        <f t="shared" si="32"/>
        <v>Need Improvement</v>
      </c>
    </row>
    <row r="682" spans="1:9" x14ac:dyDescent="0.35">
      <c r="A682" t="s">
        <v>79</v>
      </c>
      <c r="B682" s="21" t="s">
        <v>25</v>
      </c>
      <c r="C682" s="13" t="s">
        <v>44</v>
      </c>
      <c r="D682" s="20">
        <v>4.7619047620000003</v>
      </c>
      <c r="E682" s="13">
        <v>39.479999999999997</v>
      </c>
      <c r="F682" s="19">
        <f>VLOOKUP(B682,Q4_avg_gros_incm_acros_3brnchs!$R$7:$S$9,2,FALSE)</f>
        <v>16.052367378048789</v>
      </c>
      <c r="G682" s="22" t="str">
        <f t="shared" si="30"/>
        <v>Goal Achieved</v>
      </c>
      <c r="H682" s="18">
        <f t="shared" si="31"/>
        <v>15.379369000000006</v>
      </c>
      <c r="I682" s="13" t="str">
        <f t="shared" si="32"/>
        <v>Goal Achieved</v>
      </c>
    </row>
    <row r="683" spans="1:9" x14ac:dyDescent="0.35">
      <c r="A683" t="s">
        <v>80</v>
      </c>
      <c r="B683" s="21" t="s">
        <v>25</v>
      </c>
      <c r="C683" s="13" t="s">
        <v>22</v>
      </c>
      <c r="D683" s="20">
        <v>4.7619047620000003</v>
      </c>
      <c r="E683" s="13">
        <v>1.5369999999999999</v>
      </c>
      <c r="F683" s="19">
        <f>VLOOKUP(B683,Q4_avg_gros_incm_acros_3brnchs!$R$7:$S$9,2,FALSE)</f>
        <v>16.052367378048789</v>
      </c>
      <c r="G683" s="22" t="str">
        <f t="shared" si="30"/>
        <v>Need Improvement</v>
      </c>
      <c r="H683" s="18">
        <f t="shared" si="31"/>
        <v>15.379369000000006</v>
      </c>
      <c r="I683" s="13" t="str">
        <f t="shared" si="32"/>
        <v>Need Improvement</v>
      </c>
    </row>
    <row r="684" spans="1:9" x14ac:dyDescent="0.35">
      <c r="A684" t="s">
        <v>85</v>
      </c>
      <c r="B684" s="21" t="s">
        <v>25</v>
      </c>
      <c r="C684" s="13" t="s">
        <v>46</v>
      </c>
      <c r="D684" s="20">
        <v>4.7619047620000003</v>
      </c>
      <c r="E684" s="13">
        <v>41.314999999999998</v>
      </c>
      <c r="F684" s="19">
        <f>VLOOKUP(B684,Q4_avg_gros_incm_acros_3brnchs!$R$7:$S$9,2,FALSE)</f>
        <v>16.052367378048789</v>
      </c>
      <c r="G684" s="22" t="str">
        <f t="shared" si="30"/>
        <v>Goal Achieved</v>
      </c>
      <c r="H684" s="18">
        <f t="shared" si="31"/>
        <v>15.379369000000006</v>
      </c>
      <c r="I684" s="13" t="str">
        <f t="shared" si="32"/>
        <v>Goal Achieved</v>
      </c>
    </row>
    <row r="685" spans="1:9" x14ac:dyDescent="0.35">
      <c r="A685" t="s">
        <v>86</v>
      </c>
      <c r="B685" s="21" t="s">
        <v>25</v>
      </c>
      <c r="C685" s="13" t="s">
        <v>44</v>
      </c>
      <c r="D685" s="20">
        <v>4.7619047620000003</v>
      </c>
      <c r="E685" s="13">
        <v>31.99</v>
      </c>
      <c r="F685" s="19">
        <f>VLOOKUP(B685,Q4_avg_gros_incm_acros_3brnchs!$R$7:$S$9,2,FALSE)</f>
        <v>16.052367378048789</v>
      </c>
      <c r="G685" s="22" t="str">
        <f t="shared" si="30"/>
        <v>Goal Achieved</v>
      </c>
      <c r="H685" s="18">
        <f t="shared" si="31"/>
        <v>15.379369000000006</v>
      </c>
      <c r="I685" s="13" t="str">
        <f t="shared" si="32"/>
        <v>Goal Achieved</v>
      </c>
    </row>
    <row r="686" spans="1:9" x14ac:dyDescent="0.35">
      <c r="A686" t="s">
        <v>89</v>
      </c>
      <c r="B686" s="21" t="s">
        <v>25</v>
      </c>
      <c r="C686" s="13" t="s">
        <v>46</v>
      </c>
      <c r="D686" s="20">
        <v>4.7619047620000003</v>
      </c>
      <c r="E686" s="13">
        <v>0.77149999999999996</v>
      </c>
      <c r="F686" s="19">
        <f>VLOOKUP(B686,Q4_avg_gros_incm_acros_3brnchs!$R$7:$S$9,2,FALSE)</f>
        <v>16.052367378048789</v>
      </c>
      <c r="G686" s="22" t="str">
        <f t="shared" si="30"/>
        <v>Need Improvement</v>
      </c>
      <c r="H686" s="18">
        <f t="shared" si="31"/>
        <v>15.379369000000006</v>
      </c>
      <c r="I686" s="13" t="str">
        <f t="shared" si="32"/>
        <v>Need Improvement</v>
      </c>
    </row>
    <row r="687" spans="1:9" x14ac:dyDescent="0.35">
      <c r="A687" t="s">
        <v>91</v>
      </c>
      <c r="B687" s="21" t="s">
        <v>25</v>
      </c>
      <c r="C687" s="13" t="s">
        <v>28</v>
      </c>
      <c r="D687" s="20">
        <v>4.7619047620000003</v>
      </c>
      <c r="E687" s="13">
        <v>34.392000000000003</v>
      </c>
      <c r="F687" s="19">
        <f>VLOOKUP(B687,Q4_avg_gros_incm_acros_3brnchs!$R$7:$S$9,2,FALSE)</f>
        <v>16.052367378048789</v>
      </c>
      <c r="G687" s="22" t="str">
        <f t="shared" si="30"/>
        <v>Goal Achieved</v>
      </c>
      <c r="H687" s="18">
        <f t="shared" si="31"/>
        <v>15.379369000000006</v>
      </c>
      <c r="I687" s="13" t="str">
        <f t="shared" si="32"/>
        <v>Goal Achieved</v>
      </c>
    </row>
    <row r="688" spans="1:9" x14ac:dyDescent="0.35">
      <c r="A688" t="s">
        <v>95</v>
      </c>
      <c r="B688" s="21" t="s">
        <v>25</v>
      </c>
      <c r="C688" s="13" t="s">
        <v>28</v>
      </c>
      <c r="D688" s="20">
        <v>4.7619047620000003</v>
      </c>
      <c r="E688" s="13">
        <v>9.1829999999999998</v>
      </c>
      <c r="F688" s="19">
        <f>VLOOKUP(B688,Q4_avg_gros_incm_acros_3brnchs!$R$7:$S$9,2,FALSE)</f>
        <v>16.052367378048789</v>
      </c>
      <c r="G688" s="22" t="str">
        <f t="shared" si="30"/>
        <v>Need Improvement</v>
      </c>
      <c r="H688" s="18">
        <f t="shared" si="31"/>
        <v>15.379369000000006</v>
      </c>
      <c r="I688" s="13" t="str">
        <f t="shared" si="32"/>
        <v>Need Improvement</v>
      </c>
    </row>
    <row r="689" spans="1:9" x14ac:dyDescent="0.35">
      <c r="A689" t="s">
        <v>96</v>
      </c>
      <c r="B689" s="21" t="s">
        <v>25</v>
      </c>
      <c r="C689" s="13" t="s">
        <v>36</v>
      </c>
      <c r="D689" s="20">
        <v>4.7619047620000003</v>
      </c>
      <c r="E689" s="13">
        <v>3.7109999999999999</v>
      </c>
      <c r="F689" s="19">
        <f>VLOOKUP(B689,Q4_avg_gros_incm_acros_3brnchs!$R$7:$S$9,2,FALSE)</f>
        <v>16.052367378048789</v>
      </c>
      <c r="G689" s="22" t="str">
        <f t="shared" si="30"/>
        <v>Need Improvement</v>
      </c>
      <c r="H689" s="18">
        <f t="shared" si="31"/>
        <v>15.379369000000006</v>
      </c>
      <c r="I689" s="13" t="str">
        <f t="shared" si="32"/>
        <v>Need Improvement</v>
      </c>
    </row>
    <row r="690" spans="1:9" x14ac:dyDescent="0.35">
      <c r="A690" t="s">
        <v>97</v>
      </c>
      <c r="B690" s="21" t="s">
        <v>25</v>
      </c>
      <c r="C690" s="13" t="s">
        <v>32</v>
      </c>
      <c r="D690" s="20">
        <v>4.7619047620000003</v>
      </c>
      <c r="E690" s="13">
        <v>16.719000000000001</v>
      </c>
      <c r="F690" s="19">
        <f>VLOOKUP(B690,Q4_avg_gros_incm_acros_3brnchs!$R$7:$S$9,2,FALSE)</f>
        <v>16.052367378048789</v>
      </c>
      <c r="G690" s="22" t="str">
        <f t="shared" si="30"/>
        <v>Goal Achieved</v>
      </c>
      <c r="H690" s="18">
        <f t="shared" si="31"/>
        <v>15.379369000000006</v>
      </c>
      <c r="I690" s="13" t="str">
        <f t="shared" si="32"/>
        <v>Goal Achieved</v>
      </c>
    </row>
    <row r="691" spans="1:9" x14ac:dyDescent="0.35">
      <c r="A691" t="s">
        <v>102</v>
      </c>
      <c r="B691" s="21" t="s">
        <v>25</v>
      </c>
      <c r="C691" s="13" t="s">
        <v>22</v>
      </c>
      <c r="D691" s="20">
        <v>4.7619047620000003</v>
      </c>
      <c r="E691" s="13">
        <v>3.347</v>
      </c>
      <c r="F691" s="19">
        <f>VLOOKUP(B691,Q4_avg_gros_incm_acros_3brnchs!$R$7:$S$9,2,FALSE)</f>
        <v>16.052367378048789</v>
      </c>
      <c r="G691" s="22" t="str">
        <f t="shared" si="30"/>
        <v>Need Improvement</v>
      </c>
      <c r="H691" s="18">
        <f t="shared" si="31"/>
        <v>15.379369000000006</v>
      </c>
      <c r="I691" s="13" t="str">
        <f t="shared" si="32"/>
        <v>Need Improvement</v>
      </c>
    </row>
    <row r="692" spans="1:9" x14ac:dyDescent="0.35">
      <c r="A692" t="s">
        <v>106</v>
      </c>
      <c r="B692" s="21" t="s">
        <v>25</v>
      </c>
      <c r="C692" s="13" t="s">
        <v>44</v>
      </c>
      <c r="D692" s="20">
        <v>4.7619047620000003</v>
      </c>
      <c r="E692" s="13">
        <v>44.74</v>
      </c>
      <c r="F692" s="19">
        <f>VLOOKUP(B692,Q4_avg_gros_incm_acros_3brnchs!$R$7:$S$9,2,FALSE)</f>
        <v>16.052367378048789</v>
      </c>
      <c r="G692" s="22" t="str">
        <f t="shared" si="30"/>
        <v>Goal Achieved</v>
      </c>
      <c r="H692" s="18">
        <f t="shared" si="31"/>
        <v>15.379369000000006</v>
      </c>
      <c r="I692" s="13" t="str">
        <f t="shared" si="32"/>
        <v>Goal Achieved</v>
      </c>
    </row>
    <row r="693" spans="1:9" x14ac:dyDescent="0.35">
      <c r="A693" t="s">
        <v>107</v>
      </c>
      <c r="B693" s="21" t="s">
        <v>25</v>
      </c>
      <c r="C693" s="13" t="s">
        <v>46</v>
      </c>
      <c r="D693" s="20">
        <v>4.7619047620000003</v>
      </c>
      <c r="E693" s="13">
        <v>31.06</v>
      </c>
      <c r="F693" s="19">
        <f>VLOOKUP(B693,Q4_avg_gros_incm_acros_3brnchs!$R$7:$S$9,2,FALSE)</f>
        <v>16.052367378048789</v>
      </c>
      <c r="G693" s="22" t="str">
        <f t="shared" si="30"/>
        <v>Goal Achieved</v>
      </c>
      <c r="H693" s="18">
        <f t="shared" si="31"/>
        <v>15.379369000000006</v>
      </c>
      <c r="I693" s="13" t="str">
        <f t="shared" si="32"/>
        <v>Goal Achieved</v>
      </c>
    </row>
    <row r="694" spans="1:9" x14ac:dyDescent="0.35">
      <c r="A694" t="s">
        <v>109</v>
      </c>
      <c r="B694" s="21" t="s">
        <v>25</v>
      </c>
      <c r="C694" s="13" t="s">
        <v>28</v>
      </c>
      <c r="D694" s="20">
        <v>4.7619047620000003</v>
      </c>
      <c r="E694" s="13">
        <v>22.773</v>
      </c>
      <c r="F694" s="19">
        <f>VLOOKUP(B694,Q4_avg_gros_incm_acros_3brnchs!$R$7:$S$9,2,FALSE)</f>
        <v>16.052367378048789</v>
      </c>
      <c r="G694" s="22" t="str">
        <f t="shared" si="30"/>
        <v>Goal Achieved</v>
      </c>
      <c r="H694" s="18">
        <f t="shared" si="31"/>
        <v>15.379369000000006</v>
      </c>
      <c r="I694" s="13" t="str">
        <f t="shared" si="32"/>
        <v>Goal Achieved</v>
      </c>
    </row>
    <row r="695" spans="1:9" x14ac:dyDescent="0.35">
      <c r="A695" t="s">
        <v>111</v>
      </c>
      <c r="B695" s="21" t="s">
        <v>25</v>
      </c>
      <c r="C695" s="13" t="s">
        <v>28</v>
      </c>
      <c r="D695" s="20">
        <v>4.7619047620000003</v>
      </c>
      <c r="E695" s="13">
        <v>20.824999999999999</v>
      </c>
      <c r="F695" s="19">
        <f>VLOOKUP(B695,Q4_avg_gros_incm_acros_3brnchs!$R$7:$S$9,2,FALSE)</f>
        <v>16.052367378048789</v>
      </c>
      <c r="G695" s="22" t="str">
        <f t="shared" si="30"/>
        <v>Goal Achieved</v>
      </c>
      <c r="H695" s="18">
        <f t="shared" si="31"/>
        <v>15.379369000000006</v>
      </c>
      <c r="I695" s="13" t="str">
        <f t="shared" si="32"/>
        <v>Goal Achieved</v>
      </c>
    </row>
    <row r="696" spans="1:9" x14ac:dyDescent="0.35">
      <c r="A696" t="s">
        <v>112</v>
      </c>
      <c r="B696" s="21" t="s">
        <v>25</v>
      </c>
      <c r="C696" s="13" t="s">
        <v>46</v>
      </c>
      <c r="D696" s="20">
        <v>4.7619047620000003</v>
      </c>
      <c r="E696" s="13">
        <v>22.068000000000001</v>
      </c>
      <c r="F696" s="19">
        <f>VLOOKUP(B696,Q4_avg_gros_incm_acros_3brnchs!$R$7:$S$9,2,FALSE)</f>
        <v>16.052367378048789</v>
      </c>
      <c r="G696" s="22" t="str">
        <f t="shared" si="30"/>
        <v>Goal Achieved</v>
      </c>
      <c r="H696" s="18">
        <f t="shared" si="31"/>
        <v>15.379369000000006</v>
      </c>
      <c r="I696" s="13" t="str">
        <f t="shared" si="32"/>
        <v>Goal Achieved</v>
      </c>
    </row>
    <row r="697" spans="1:9" x14ac:dyDescent="0.35">
      <c r="A697" t="s">
        <v>114</v>
      </c>
      <c r="B697" s="21" t="s">
        <v>25</v>
      </c>
      <c r="C697" s="13" t="s">
        <v>44</v>
      </c>
      <c r="D697" s="20">
        <v>4.7619047620000003</v>
      </c>
      <c r="E697" s="13">
        <v>39.155000000000001</v>
      </c>
      <c r="F697" s="19">
        <f>VLOOKUP(B697,Q4_avg_gros_incm_acros_3brnchs!$R$7:$S$9,2,FALSE)</f>
        <v>16.052367378048789</v>
      </c>
      <c r="G697" s="22" t="str">
        <f t="shared" si="30"/>
        <v>Goal Achieved</v>
      </c>
      <c r="H697" s="18">
        <f t="shared" si="31"/>
        <v>15.379369000000006</v>
      </c>
      <c r="I697" s="13" t="str">
        <f t="shared" si="32"/>
        <v>Goal Achieved</v>
      </c>
    </row>
    <row r="698" spans="1:9" x14ac:dyDescent="0.35">
      <c r="A698" t="s">
        <v>115</v>
      </c>
      <c r="B698" s="21" t="s">
        <v>25</v>
      </c>
      <c r="C698" s="13" t="s">
        <v>22</v>
      </c>
      <c r="D698" s="20">
        <v>4.7619047620000003</v>
      </c>
      <c r="E698" s="13">
        <v>5.0949999999999998</v>
      </c>
      <c r="F698" s="19">
        <f>VLOOKUP(B698,Q4_avg_gros_incm_acros_3brnchs!$R$7:$S$9,2,FALSE)</f>
        <v>16.052367378048789</v>
      </c>
      <c r="G698" s="22" t="str">
        <f t="shared" si="30"/>
        <v>Need Improvement</v>
      </c>
      <c r="H698" s="18">
        <f t="shared" si="31"/>
        <v>15.379369000000006</v>
      </c>
      <c r="I698" s="13" t="str">
        <f t="shared" si="32"/>
        <v>Need Improvement</v>
      </c>
    </row>
    <row r="699" spans="1:9" x14ac:dyDescent="0.35">
      <c r="A699" t="s">
        <v>116</v>
      </c>
      <c r="B699" s="21" t="s">
        <v>25</v>
      </c>
      <c r="C699" s="13" t="s">
        <v>22</v>
      </c>
      <c r="D699" s="20">
        <v>4.7619047620000003</v>
      </c>
      <c r="E699" s="13">
        <v>29.757000000000001</v>
      </c>
      <c r="F699" s="19">
        <f>VLOOKUP(B699,Q4_avg_gros_incm_acros_3brnchs!$R$7:$S$9,2,FALSE)</f>
        <v>16.052367378048789</v>
      </c>
      <c r="G699" s="22" t="str">
        <f t="shared" si="30"/>
        <v>Goal Achieved</v>
      </c>
      <c r="H699" s="18">
        <f t="shared" si="31"/>
        <v>15.379369000000006</v>
      </c>
      <c r="I699" s="13" t="str">
        <f t="shared" si="32"/>
        <v>Goal Achieved</v>
      </c>
    </row>
    <row r="700" spans="1:9" x14ac:dyDescent="0.35">
      <c r="A700" t="s">
        <v>118</v>
      </c>
      <c r="B700" s="21" t="s">
        <v>25</v>
      </c>
      <c r="C700" s="13" t="s">
        <v>44</v>
      </c>
      <c r="D700" s="20">
        <v>4.7619047620000003</v>
      </c>
      <c r="E700" s="13">
        <v>7.7</v>
      </c>
      <c r="F700" s="19">
        <f>VLOOKUP(B700,Q4_avg_gros_incm_acros_3brnchs!$R$7:$S$9,2,FALSE)</f>
        <v>16.052367378048789</v>
      </c>
      <c r="G700" s="22" t="str">
        <f t="shared" si="30"/>
        <v>Need Improvement</v>
      </c>
      <c r="H700" s="18">
        <f t="shared" si="31"/>
        <v>15.379369000000006</v>
      </c>
      <c r="I700" s="13" t="str">
        <f t="shared" si="32"/>
        <v>Need Improvement</v>
      </c>
    </row>
    <row r="701" spans="1:9" x14ac:dyDescent="0.35">
      <c r="A701" t="s">
        <v>119</v>
      </c>
      <c r="B701" s="21" t="s">
        <v>25</v>
      </c>
      <c r="C701" s="13" t="s">
        <v>44</v>
      </c>
      <c r="D701" s="20">
        <v>4.7619047620000003</v>
      </c>
      <c r="E701" s="13">
        <v>16.071999999999999</v>
      </c>
      <c r="F701" s="19">
        <f>VLOOKUP(B701,Q4_avg_gros_incm_acros_3brnchs!$R$7:$S$9,2,FALSE)</f>
        <v>16.052367378048789</v>
      </c>
      <c r="G701" s="22" t="str">
        <f t="shared" si="30"/>
        <v>Goal Achieved</v>
      </c>
      <c r="H701" s="18">
        <f t="shared" si="31"/>
        <v>15.379369000000006</v>
      </c>
      <c r="I701" s="13" t="str">
        <f t="shared" si="32"/>
        <v>Goal Achieved</v>
      </c>
    </row>
    <row r="702" spans="1:9" x14ac:dyDescent="0.35">
      <c r="A702" t="s">
        <v>120</v>
      </c>
      <c r="B702" s="21" t="s">
        <v>25</v>
      </c>
      <c r="C702" s="13" t="s">
        <v>36</v>
      </c>
      <c r="D702" s="20">
        <v>4.7619047620000003</v>
      </c>
      <c r="E702" s="13">
        <v>12.227499999999999</v>
      </c>
      <c r="F702" s="19">
        <f>VLOOKUP(B702,Q4_avg_gros_incm_acros_3brnchs!$R$7:$S$9,2,FALSE)</f>
        <v>16.052367378048789</v>
      </c>
      <c r="G702" s="22" t="str">
        <f t="shared" si="30"/>
        <v>Need Improvement</v>
      </c>
      <c r="H702" s="18">
        <f t="shared" si="31"/>
        <v>15.379369000000006</v>
      </c>
      <c r="I702" s="13" t="str">
        <f t="shared" si="32"/>
        <v>Need Improvement</v>
      </c>
    </row>
    <row r="703" spans="1:9" x14ac:dyDescent="0.35">
      <c r="A703" t="s">
        <v>121</v>
      </c>
      <c r="B703" s="21" t="s">
        <v>25</v>
      </c>
      <c r="C703" s="13" t="s">
        <v>36</v>
      </c>
      <c r="D703" s="20">
        <v>4.7619047620000003</v>
      </c>
      <c r="E703" s="13">
        <v>29.071000000000002</v>
      </c>
      <c r="F703" s="19">
        <f>VLOOKUP(B703,Q4_avg_gros_incm_acros_3brnchs!$R$7:$S$9,2,FALSE)</f>
        <v>16.052367378048789</v>
      </c>
      <c r="G703" s="22" t="str">
        <f t="shared" si="30"/>
        <v>Goal Achieved</v>
      </c>
      <c r="H703" s="18">
        <f t="shared" si="31"/>
        <v>15.379369000000006</v>
      </c>
      <c r="I703" s="13" t="str">
        <f t="shared" si="32"/>
        <v>Goal Achieved</v>
      </c>
    </row>
    <row r="704" spans="1:9" x14ac:dyDescent="0.35">
      <c r="A704" t="s">
        <v>122</v>
      </c>
      <c r="B704" s="21" t="s">
        <v>25</v>
      </c>
      <c r="C704" s="13" t="s">
        <v>46</v>
      </c>
      <c r="D704" s="20">
        <v>4.7619047620000003</v>
      </c>
      <c r="E704" s="13">
        <v>19.13</v>
      </c>
      <c r="F704" s="19">
        <f>VLOOKUP(B704,Q4_avg_gros_incm_acros_3brnchs!$R$7:$S$9,2,FALSE)</f>
        <v>16.052367378048789</v>
      </c>
      <c r="G704" s="22" t="str">
        <f t="shared" si="30"/>
        <v>Goal Achieved</v>
      </c>
      <c r="H704" s="18">
        <f t="shared" si="31"/>
        <v>15.379369000000006</v>
      </c>
      <c r="I704" s="13" t="str">
        <f t="shared" si="32"/>
        <v>Goal Achieved</v>
      </c>
    </row>
    <row r="705" spans="1:9" x14ac:dyDescent="0.35">
      <c r="A705" t="s">
        <v>126</v>
      </c>
      <c r="B705" s="21" t="s">
        <v>25</v>
      </c>
      <c r="C705" s="13" t="s">
        <v>32</v>
      </c>
      <c r="D705" s="20">
        <v>4.7619047620000003</v>
      </c>
      <c r="E705" s="13">
        <v>9.4760000000000009</v>
      </c>
      <c r="F705" s="19">
        <f>VLOOKUP(B705,Q4_avg_gros_incm_acros_3brnchs!$R$7:$S$9,2,FALSE)</f>
        <v>16.052367378048789</v>
      </c>
      <c r="G705" s="22" t="str">
        <f t="shared" si="30"/>
        <v>Need Improvement</v>
      </c>
      <c r="H705" s="18">
        <f t="shared" si="31"/>
        <v>15.379369000000006</v>
      </c>
      <c r="I705" s="13" t="str">
        <f t="shared" si="32"/>
        <v>Need Improvement</v>
      </c>
    </row>
    <row r="706" spans="1:9" x14ac:dyDescent="0.35">
      <c r="A706" t="s">
        <v>127</v>
      </c>
      <c r="B706" s="21" t="s">
        <v>25</v>
      </c>
      <c r="C706" s="13" t="s">
        <v>36</v>
      </c>
      <c r="D706" s="20">
        <v>4.7619047620000003</v>
      </c>
      <c r="E706" s="13">
        <v>22.43</v>
      </c>
      <c r="F706" s="19">
        <f>VLOOKUP(B706,Q4_avg_gros_incm_acros_3brnchs!$R$7:$S$9,2,FALSE)</f>
        <v>16.052367378048789</v>
      </c>
      <c r="G706" s="22" t="str">
        <f t="shared" ref="G706:G769" si="33">IF(E706&gt;F706,"Goal Achieved","Need Improvement")</f>
        <v>Goal Achieved</v>
      </c>
      <c r="H706" s="18">
        <f t="shared" si="31"/>
        <v>15.379369000000006</v>
      </c>
      <c r="I706" s="13" t="str">
        <f t="shared" si="32"/>
        <v>Goal Achieved</v>
      </c>
    </row>
    <row r="707" spans="1:9" x14ac:dyDescent="0.35">
      <c r="A707" t="s">
        <v>130</v>
      </c>
      <c r="B707" s="21" t="s">
        <v>25</v>
      </c>
      <c r="C707" s="13" t="s">
        <v>22</v>
      </c>
      <c r="D707" s="20">
        <v>4.7619047620000003</v>
      </c>
      <c r="E707" s="13">
        <v>4.4874999999999998</v>
      </c>
      <c r="F707" s="19">
        <f>VLOOKUP(B707,Q4_avg_gros_incm_acros_3brnchs!$R$7:$S$9,2,FALSE)</f>
        <v>16.052367378048789</v>
      </c>
      <c r="G707" s="22" t="str">
        <f t="shared" si="33"/>
        <v>Need Improvement</v>
      </c>
      <c r="H707" s="18">
        <f t="shared" ref="H707:H770" si="34">AVERAGE($E$2:$E$1001)</f>
        <v>15.379369000000006</v>
      </c>
      <c r="I707" s="13" t="str">
        <f t="shared" ref="I707:I770" si="35">IF(E707&gt;H707,"Goal Achieved","Need Improvement")</f>
        <v>Need Improvement</v>
      </c>
    </row>
    <row r="708" spans="1:9" x14ac:dyDescent="0.35">
      <c r="A708" t="s">
        <v>133</v>
      </c>
      <c r="B708" s="21" t="s">
        <v>25</v>
      </c>
      <c r="C708" s="13" t="s">
        <v>28</v>
      </c>
      <c r="D708" s="20">
        <v>4.7619047620000003</v>
      </c>
      <c r="E708" s="13">
        <v>3.7349999999999999</v>
      </c>
      <c r="F708" s="19">
        <f>VLOOKUP(B708,Q4_avg_gros_incm_acros_3brnchs!$R$7:$S$9,2,FALSE)</f>
        <v>16.052367378048789</v>
      </c>
      <c r="G708" s="22" t="str">
        <f t="shared" si="33"/>
        <v>Need Improvement</v>
      </c>
      <c r="H708" s="18">
        <f t="shared" si="34"/>
        <v>15.379369000000006</v>
      </c>
      <c r="I708" s="13" t="str">
        <f t="shared" si="35"/>
        <v>Need Improvement</v>
      </c>
    </row>
    <row r="709" spans="1:9" x14ac:dyDescent="0.35">
      <c r="A709" t="s">
        <v>136</v>
      </c>
      <c r="B709" s="21" t="s">
        <v>25</v>
      </c>
      <c r="C709" s="13" t="s">
        <v>46</v>
      </c>
      <c r="D709" s="20">
        <v>4.7619047620000003</v>
      </c>
      <c r="E709" s="13">
        <v>2.4355000000000002</v>
      </c>
      <c r="F709" s="19">
        <f>VLOOKUP(B709,Q4_avg_gros_incm_acros_3brnchs!$R$7:$S$9,2,FALSE)</f>
        <v>16.052367378048789</v>
      </c>
      <c r="G709" s="22" t="str">
        <f t="shared" si="33"/>
        <v>Need Improvement</v>
      </c>
      <c r="H709" s="18">
        <f t="shared" si="34"/>
        <v>15.379369000000006</v>
      </c>
      <c r="I709" s="13" t="str">
        <f t="shared" si="35"/>
        <v>Need Improvement</v>
      </c>
    </row>
    <row r="710" spans="1:9" x14ac:dyDescent="0.35">
      <c r="A710" t="s">
        <v>137</v>
      </c>
      <c r="B710" s="21" t="s">
        <v>25</v>
      </c>
      <c r="C710" s="13" t="s">
        <v>46</v>
      </c>
      <c r="D710" s="20">
        <v>4.7619047620000003</v>
      </c>
      <c r="E710" s="13">
        <v>35.347499999999997</v>
      </c>
      <c r="F710" s="19">
        <f>VLOOKUP(B710,Q4_avg_gros_incm_acros_3brnchs!$R$7:$S$9,2,FALSE)</f>
        <v>16.052367378048789</v>
      </c>
      <c r="G710" s="22" t="str">
        <f t="shared" si="33"/>
        <v>Goal Achieved</v>
      </c>
      <c r="H710" s="18">
        <f t="shared" si="34"/>
        <v>15.379369000000006</v>
      </c>
      <c r="I710" s="13" t="str">
        <f t="shared" si="35"/>
        <v>Goal Achieved</v>
      </c>
    </row>
    <row r="711" spans="1:9" x14ac:dyDescent="0.35">
      <c r="A711" t="s">
        <v>138</v>
      </c>
      <c r="B711" s="21" t="s">
        <v>25</v>
      </c>
      <c r="C711" s="13" t="s">
        <v>28</v>
      </c>
      <c r="D711" s="20">
        <v>4.7619047620000003</v>
      </c>
      <c r="E711" s="13">
        <v>10.381500000000001</v>
      </c>
      <c r="F711" s="19">
        <f>VLOOKUP(B711,Q4_avg_gros_incm_acros_3brnchs!$R$7:$S$9,2,FALSE)</f>
        <v>16.052367378048789</v>
      </c>
      <c r="G711" s="22" t="str">
        <f t="shared" si="33"/>
        <v>Need Improvement</v>
      </c>
      <c r="H711" s="18">
        <f t="shared" si="34"/>
        <v>15.379369000000006</v>
      </c>
      <c r="I711" s="13" t="str">
        <f t="shared" si="35"/>
        <v>Need Improvement</v>
      </c>
    </row>
    <row r="712" spans="1:9" x14ac:dyDescent="0.35">
      <c r="A712" t="s">
        <v>142</v>
      </c>
      <c r="B712" s="21" t="s">
        <v>25</v>
      </c>
      <c r="C712" s="13" t="s">
        <v>46</v>
      </c>
      <c r="D712" s="20">
        <v>4.7619047620000003</v>
      </c>
      <c r="E712" s="13">
        <v>8.2140000000000004</v>
      </c>
      <c r="F712" s="19">
        <f>VLOOKUP(B712,Q4_avg_gros_incm_acros_3brnchs!$R$7:$S$9,2,FALSE)</f>
        <v>16.052367378048789</v>
      </c>
      <c r="G712" s="22" t="str">
        <f t="shared" si="33"/>
        <v>Need Improvement</v>
      </c>
      <c r="H712" s="18">
        <f t="shared" si="34"/>
        <v>15.379369000000006</v>
      </c>
      <c r="I712" s="13" t="str">
        <f t="shared" si="35"/>
        <v>Need Improvement</v>
      </c>
    </row>
    <row r="713" spans="1:9" x14ac:dyDescent="0.35">
      <c r="A713" t="s">
        <v>144</v>
      </c>
      <c r="B713" s="21" t="s">
        <v>25</v>
      </c>
      <c r="C713" s="13" t="s">
        <v>44</v>
      </c>
      <c r="D713" s="20">
        <v>4.7619047620000003</v>
      </c>
      <c r="E713" s="13">
        <v>15.291</v>
      </c>
      <c r="F713" s="19">
        <f>VLOOKUP(B713,Q4_avg_gros_incm_acros_3brnchs!$R$7:$S$9,2,FALSE)</f>
        <v>16.052367378048789</v>
      </c>
      <c r="G713" s="22" t="str">
        <f t="shared" si="33"/>
        <v>Need Improvement</v>
      </c>
      <c r="H713" s="18">
        <f t="shared" si="34"/>
        <v>15.379369000000006</v>
      </c>
      <c r="I713" s="13" t="str">
        <f t="shared" si="35"/>
        <v>Need Improvement</v>
      </c>
    </row>
    <row r="714" spans="1:9" x14ac:dyDescent="0.35">
      <c r="A714" t="s">
        <v>145</v>
      </c>
      <c r="B714" s="21" t="s">
        <v>25</v>
      </c>
      <c r="C714" s="13" t="s">
        <v>28</v>
      </c>
      <c r="D714" s="20">
        <v>4.7619047620000003</v>
      </c>
      <c r="E714" s="13">
        <v>40.984999999999999</v>
      </c>
      <c r="F714" s="19">
        <f>VLOOKUP(B714,Q4_avg_gros_incm_acros_3brnchs!$R$7:$S$9,2,FALSE)</f>
        <v>16.052367378048789</v>
      </c>
      <c r="G714" s="22" t="str">
        <f t="shared" si="33"/>
        <v>Goal Achieved</v>
      </c>
      <c r="H714" s="18">
        <f t="shared" si="34"/>
        <v>15.379369000000006</v>
      </c>
      <c r="I714" s="13" t="str">
        <f t="shared" si="35"/>
        <v>Goal Achieved</v>
      </c>
    </row>
    <row r="715" spans="1:9" x14ac:dyDescent="0.35">
      <c r="A715" t="s">
        <v>147</v>
      </c>
      <c r="B715" s="21" t="s">
        <v>25</v>
      </c>
      <c r="C715" s="13" t="s">
        <v>22</v>
      </c>
      <c r="D715" s="20">
        <v>4.7619047620000003</v>
      </c>
      <c r="E715" s="13">
        <v>14.7315</v>
      </c>
      <c r="F715" s="19">
        <f>VLOOKUP(B715,Q4_avg_gros_incm_acros_3brnchs!$R$7:$S$9,2,FALSE)</f>
        <v>16.052367378048789</v>
      </c>
      <c r="G715" s="22" t="str">
        <f t="shared" si="33"/>
        <v>Need Improvement</v>
      </c>
      <c r="H715" s="18">
        <f t="shared" si="34"/>
        <v>15.379369000000006</v>
      </c>
      <c r="I715" s="13" t="str">
        <f t="shared" si="35"/>
        <v>Need Improvement</v>
      </c>
    </row>
    <row r="716" spans="1:9" x14ac:dyDescent="0.35">
      <c r="A716" t="s">
        <v>150</v>
      </c>
      <c r="B716" s="21" t="s">
        <v>25</v>
      </c>
      <c r="C716" s="13" t="s">
        <v>32</v>
      </c>
      <c r="D716" s="20">
        <v>4.7619047620000003</v>
      </c>
      <c r="E716" s="13">
        <v>36.355499999999999</v>
      </c>
      <c r="F716" s="19">
        <f>VLOOKUP(B716,Q4_avg_gros_incm_acros_3brnchs!$R$7:$S$9,2,FALSE)</f>
        <v>16.052367378048789</v>
      </c>
      <c r="G716" s="22" t="str">
        <f t="shared" si="33"/>
        <v>Goal Achieved</v>
      </c>
      <c r="H716" s="18">
        <f t="shared" si="34"/>
        <v>15.379369000000006</v>
      </c>
      <c r="I716" s="13" t="str">
        <f t="shared" si="35"/>
        <v>Goal Achieved</v>
      </c>
    </row>
    <row r="717" spans="1:9" x14ac:dyDescent="0.35">
      <c r="A717" t="s">
        <v>151</v>
      </c>
      <c r="B717" s="21" t="s">
        <v>25</v>
      </c>
      <c r="C717" s="13" t="s">
        <v>46</v>
      </c>
      <c r="D717" s="20">
        <v>4.7619047620000003</v>
      </c>
      <c r="E717" s="13">
        <v>4.0529999999999999</v>
      </c>
      <c r="F717" s="19">
        <f>VLOOKUP(B717,Q4_avg_gros_incm_acros_3brnchs!$R$7:$S$9,2,FALSE)</f>
        <v>16.052367378048789</v>
      </c>
      <c r="G717" s="22" t="str">
        <f t="shared" si="33"/>
        <v>Need Improvement</v>
      </c>
      <c r="H717" s="18">
        <f t="shared" si="34"/>
        <v>15.379369000000006</v>
      </c>
      <c r="I717" s="13" t="str">
        <f t="shared" si="35"/>
        <v>Need Improvement</v>
      </c>
    </row>
    <row r="718" spans="1:9" x14ac:dyDescent="0.35">
      <c r="A718" t="s">
        <v>157</v>
      </c>
      <c r="B718" s="21" t="s">
        <v>25</v>
      </c>
      <c r="C718" s="13" t="s">
        <v>36</v>
      </c>
      <c r="D718" s="20">
        <v>4.7619047620000003</v>
      </c>
      <c r="E718" s="13">
        <v>19.992000000000001</v>
      </c>
      <c r="F718" s="19">
        <f>VLOOKUP(B718,Q4_avg_gros_incm_acros_3brnchs!$R$7:$S$9,2,FALSE)</f>
        <v>16.052367378048789</v>
      </c>
      <c r="G718" s="22" t="str">
        <f t="shared" si="33"/>
        <v>Goal Achieved</v>
      </c>
      <c r="H718" s="18">
        <f t="shared" si="34"/>
        <v>15.379369000000006</v>
      </c>
      <c r="I718" s="13" t="str">
        <f t="shared" si="35"/>
        <v>Goal Achieved</v>
      </c>
    </row>
    <row r="719" spans="1:9" x14ac:dyDescent="0.35">
      <c r="A719" t="s">
        <v>159</v>
      </c>
      <c r="B719" s="21" t="s">
        <v>25</v>
      </c>
      <c r="C719" s="13" t="s">
        <v>32</v>
      </c>
      <c r="D719" s="20">
        <v>4.7619047620000003</v>
      </c>
      <c r="E719" s="13">
        <v>25.564</v>
      </c>
      <c r="F719" s="19">
        <f>VLOOKUP(B719,Q4_avg_gros_incm_acros_3brnchs!$R$7:$S$9,2,FALSE)</f>
        <v>16.052367378048789</v>
      </c>
      <c r="G719" s="22" t="str">
        <f t="shared" si="33"/>
        <v>Goal Achieved</v>
      </c>
      <c r="H719" s="18">
        <f t="shared" si="34"/>
        <v>15.379369000000006</v>
      </c>
      <c r="I719" s="13" t="str">
        <f t="shared" si="35"/>
        <v>Goal Achieved</v>
      </c>
    </row>
    <row r="720" spans="1:9" x14ac:dyDescent="0.35">
      <c r="A720" t="s">
        <v>163</v>
      </c>
      <c r="B720" s="21" t="s">
        <v>25</v>
      </c>
      <c r="C720" s="13" t="s">
        <v>46</v>
      </c>
      <c r="D720" s="20">
        <v>4.7619047620000003</v>
      </c>
      <c r="E720" s="13">
        <v>14.278499999999999</v>
      </c>
      <c r="F720" s="19">
        <f>VLOOKUP(B720,Q4_avg_gros_incm_acros_3brnchs!$R$7:$S$9,2,FALSE)</f>
        <v>16.052367378048789</v>
      </c>
      <c r="G720" s="22" t="str">
        <f t="shared" si="33"/>
        <v>Need Improvement</v>
      </c>
      <c r="H720" s="18">
        <f t="shared" si="34"/>
        <v>15.379369000000006</v>
      </c>
      <c r="I720" s="13" t="str">
        <f t="shared" si="35"/>
        <v>Need Improvement</v>
      </c>
    </row>
    <row r="721" spans="1:9" x14ac:dyDescent="0.35">
      <c r="A721" t="s">
        <v>164</v>
      </c>
      <c r="B721" s="21" t="s">
        <v>25</v>
      </c>
      <c r="C721" s="13" t="s">
        <v>44</v>
      </c>
      <c r="D721" s="20">
        <v>4.7619047620000003</v>
      </c>
      <c r="E721" s="13">
        <v>27.416</v>
      </c>
      <c r="F721" s="19">
        <f>VLOOKUP(B721,Q4_avg_gros_incm_acros_3brnchs!$R$7:$S$9,2,FALSE)</f>
        <v>16.052367378048789</v>
      </c>
      <c r="G721" s="22" t="str">
        <f t="shared" si="33"/>
        <v>Goal Achieved</v>
      </c>
      <c r="H721" s="18">
        <f t="shared" si="34"/>
        <v>15.379369000000006</v>
      </c>
      <c r="I721" s="13" t="str">
        <f t="shared" si="35"/>
        <v>Goal Achieved</v>
      </c>
    </row>
    <row r="722" spans="1:9" x14ac:dyDescent="0.35">
      <c r="A722" t="s">
        <v>170</v>
      </c>
      <c r="B722" s="21" t="s">
        <v>25</v>
      </c>
      <c r="C722" s="13" t="s">
        <v>22</v>
      </c>
      <c r="D722" s="20">
        <v>4.7619047620000003</v>
      </c>
      <c r="E722" s="13">
        <v>24.39</v>
      </c>
      <c r="F722" s="19">
        <f>VLOOKUP(B722,Q4_avg_gros_incm_acros_3brnchs!$R$7:$S$9,2,FALSE)</f>
        <v>16.052367378048789</v>
      </c>
      <c r="G722" s="22" t="str">
        <f t="shared" si="33"/>
        <v>Goal Achieved</v>
      </c>
      <c r="H722" s="18">
        <f t="shared" si="34"/>
        <v>15.379369000000006</v>
      </c>
      <c r="I722" s="13" t="str">
        <f t="shared" si="35"/>
        <v>Goal Achieved</v>
      </c>
    </row>
    <row r="723" spans="1:9" x14ac:dyDescent="0.35">
      <c r="A723" t="s">
        <v>171</v>
      </c>
      <c r="B723" s="21" t="s">
        <v>25</v>
      </c>
      <c r="C723" s="13" t="s">
        <v>46</v>
      </c>
      <c r="D723" s="20">
        <v>4.7619047620000003</v>
      </c>
      <c r="E723" s="13">
        <v>13.532999999999999</v>
      </c>
      <c r="F723" s="19">
        <f>VLOOKUP(B723,Q4_avg_gros_incm_acros_3brnchs!$R$7:$S$9,2,FALSE)</f>
        <v>16.052367378048789</v>
      </c>
      <c r="G723" s="22" t="str">
        <f t="shared" si="33"/>
        <v>Need Improvement</v>
      </c>
      <c r="H723" s="18">
        <f t="shared" si="34"/>
        <v>15.379369000000006</v>
      </c>
      <c r="I723" s="13" t="str">
        <f t="shared" si="35"/>
        <v>Need Improvement</v>
      </c>
    </row>
    <row r="724" spans="1:9" x14ac:dyDescent="0.35">
      <c r="A724" t="s">
        <v>176</v>
      </c>
      <c r="B724" s="21" t="s">
        <v>25</v>
      </c>
      <c r="C724" s="13" t="s">
        <v>36</v>
      </c>
      <c r="D724" s="20">
        <v>4.7619047620000003</v>
      </c>
      <c r="E724" s="13">
        <v>44.9</v>
      </c>
      <c r="F724" s="19">
        <f>VLOOKUP(B724,Q4_avg_gros_incm_acros_3brnchs!$R$7:$S$9,2,FALSE)</f>
        <v>16.052367378048789</v>
      </c>
      <c r="G724" s="22" t="str">
        <f t="shared" si="33"/>
        <v>Goal Achieved</v>
      </c>
      <c r="H724" s="18">
        <f t="shared" si="34"/>
        <v>15.379369000000006</v>
      </c>
      <c r="I724" s="13" t="str">
        <f t="shared" si="35"/>
        <v>Goal Achieved</v>
      </c>
    </row>
    <row r="725" spans="1:9" x14ac:dyDescent="0.35">
      <c r="A725" t="s">
        <v>177</v>
      </c>
      <c r="B725" s="21" t="s">
        <v>25</v>
      </c>
      <c r="C725" s="13" t="s">
        <v>22</v>
      </c>
      <c r="D725" s="20">
        <v>4.7619047620000003</v>
      </c>
      <c r="E725" s="13">
        <v>45.25</v>
      </c>
      <c r="F725" s="19">
        <f>VLOOKUP(B725,Q4_avg_gros_incm_acros_3brnchs!$R$7:$S$9,2,FALSE)</f>
        <v>16.052367378048789</v>
      </c>
      <c r="G725" s="22" t="str">
        <f t="shared" si="33"/>
        <v>Goal Achieved</v>
      </c>
      <c r="H725" s="18">
        <f t="shared" si="34"/>
        <v>15.379369000000006</v>
      </c>
      <c r="I725" s="13" t="str">
        <f t="shared" si="35"/>
        <v>Goal Achieved</v>
      </c>
    </row>
    <row r="726" spans="1:9" x14ac:dyDescent="0.35">
      <c r="A726" t="s">
        <v>178</v>
      </c>
      <c r="B726" s="21" t="s">
        <v>25</v>
      </c>
      <c r="C726" s="13" t="s">
        <v>22</v>
      </c>
      <c r="D726" s="20">
        <v>4.7619047620000003</v>
      </c>
      <c r="E726" s="13">
        <v>34.299999999999997</v>
      </c>
      <c r="F726" s="19">
        <f>VLOOKUP(B726,Q4_avg_gros_incm_acros_3brnchs!$R$7:$S$9,2,FALSE)</f>
        <v>16.052367378048789</v>
      </c>
      <c r="G726" s="22" t="str">
        <f t="shared" si="33"/>
        <v>Goal Achieved</v>
      </c>
      <c r="H726" s="18">
        <f t="shared" si="34"/>
        <v>15.379369000000006</v>
      </c>
      <c r="I726" s="13" t="str">
        <f t="shared" si="35"/>
        <v>Goal Achieved</v>
      </c>
    </row>
    <row r="727" spans="1:9" x14ac:dyDescent="0.35">
      <c r="A727" t="s">
        <v>179</v>
      </c>
      <c r="B727" s="21" t="s">
        <v>25</v>
      </c>
      <c r="C727" s="13" t="s">
        <v>44</v>
      </c>
      <c r="D727" s="20">
        <v>4.7619047620000003</v>
      </c>
      <c r="E727" s="13">
        <v>1.5205</v>
      </c>
      <c r="F727" s="19">
        <f>VLOOKUP(B727,Q4_avg_gros_incm_acros_3brnchs!$R$7:$S$9,2,FALSE)</f>
        <v>16.052367378048789</v>
      </c>
      <c r="G727" s="22" t="str">
        <f t="shared" si="33"/>
        <v>Need Improvement</v>
      </c>
      <c r="H727" s="18">
        <f t="shared" si="34"/>
        <v>15.379369000000006</v>
      </c>
      <c r="I727" s="13" t="str">
        <f t="shared" si="35"/>
        <v>Need Improvement</v>
      </c>
    </row>
    <row r="728" spans="1:9" x14ac:dyDescent="0.35">
      <c r="A728" t="s">
        <v>181</v>
      </c>
      <c r="B728" s="21" t="s">
        <v>25</v>
      </c>
      <c r="C728" s="13" t="s">
        <v>22</v>
      </c>
      <c r="D728" s="20">
        <v>4.7619047620000003</v>
      </c>
      <c r="E728" s="13">
        <v>13.878</v>
      </c>
      <c r="F728" s="19">
        <f>VLOOKUP(B728,Q4_avg_gros_incm_acros_3brnchs!$R$7:$S$9,2,FALSE)</f>
        <v>16.052367378048789</v>
      </c>
      <c r="G728" s="22" t="str">
        <f t="shared" si="33"/>
        <v>Need Improvement</v>
      </c>
      <c r="H728" s="18">
        <f t="shared" si="34"/>
        <v>15.379369000000006</v>
      </c>
      <c r="I728" s="13" t="str">
        <f t="shared" si="35"/>
        <v>Need Improvement</v>
      </c>
    </row>
    <row r="729" spans="1:9" x14ac:dyDescent="0.35">
      <c r="A729" t="s">
        <v>183</v>
      </c>
      <c r="B729" s="21" t="s">
        <v>25</v>
      </c>
      <c r="C729" s="13" t="s">
        <v>22</v>
      </c>
      <c r="D729" s="20">
        <v>4.7619047620000003</v>
      </c>
      <c r="E729" s="13">
        <v>13.228</v>
      </c>
      <c r="F729" s="19">
        <f>VLOOKUP(B729,Q4_avg_gros_incm_acros_3brnchs!$R$7:$S$9,2,FALSE)</f>
        <v>16.052367378048789</v>
      </c>
      <c r="G729" s="22" t="str">
        <f t="shared" si="33"/>
        <v>Need Improvement</v>
      </c>
      <c r="H729" s="18">
        <f t="shared" si="34"/>
        <v>15.379369000000006</v>
      </c>
      <c r="I729" s="13" t="str">
        <f t="shared" si="35"/>
        <v>Need Improvement</v>
      </c>
    </row>
    <row r="730" spans="1:9" x14ac:dyDescent="0.35">
      <c r="A730" t="s">
        <v>187</v>
      </c>
      <c r="B730" s="21" t="s">
        <v>25</v>
      </c>
      <c r="C730" s="13" t="s">
        <v>36</v>
      </c>
      <c r="D730" s="20">
        <v>4.7619047620000003</v>
      </c>
      <c r="E730" s="13">
        <v>12.096</v>
      </c>
      <c r="F730" s="19">
        <f>VLOOKUP(B730,Q4_avg_gros_incm_acros_3brnchs!$R$7:$S$9,2,FALSE)</f>
        <v>16.052367378048789</v>
      </c>
      <c r="G730" s="22" t="str">
        <f t="shared" si="33"/>
        <v>Need Improvement</v>
      </c>
      <c r="H730" s="18">
        <f t="shared" si="34"/>
        <v>15.379369000000006</v>
      </c>
      <c r="I730" s="13" t="str">
        <f t="shared" si="35"/>
        <v>Need Improvement</v>
      </c>
    </row>
    <row r="731" spans="1:9" x14ac:dyDescent="0.35">
      <c r="A731" t="s">
        <v>189</v>
      </c>
      <c r="B731" s="21" t="s">
        <v>25</v>
      </c>
      <c r="C731" s="13" t="s">
        <v>44</v>
      </c>
      <c r="D731" s="20">
        <v>4.7619047620000003</v>
      </c>
      <c r="E731" s="13">
        <v>4.944</v>
      </c>
      <c r="F731" s="19">
        <f>VLOOKUP(B731,Q4_avg_gros_incm_acros_3brnchs!$R$7:$S$9,2,FALSE)</f>
        <v>16.052367378048789</v>
      </c>
      <c r="G731" s="22" t="str">
        <f t="shared" si="33"/>
        <v>Need Improvement</v>
      </c>
      <c r="H731" s="18">
        <f t="shared" si="34"/>
        <v>15.379369000000006</v>
      </c>
      <c r="I731" s="13" t="str">
        <f t="shared" si="35"/>
        <v>Need Improvement</v>
      </c>
    </row>
    <row r="732" spans="1:9" x14ac:dyDescent="0.35">
      <c r="A732" t="s">
        <v>190</v>
      </c>
      <c r="B732" s="21" t="s">
        <v>25</v>
      </c>
      <c r="C732" s="13" t="s">
        <v>36</v>
      </c>
      <c r="D732" s="20">
        <v>4.7619047620000003</v>
      </c>
      <c r="E732" s="13">
        <v>32.387999999999998</v>
      </c>
      <c r="F732" s="19">
        <f>VLOOKUP(B732,Q4_avg_gros_incm_acros_3brnchs!$R$7:$S$9,2,FALSE)</f>
        <v>16.052367378048789</v>
      </c>
      <c r="G732" s="22" t="str">
        <f t="shared" si="33"/>
        <v>Goal Achieved</v>
      </c>
      <c r="H732" s="18">
        <f t="shared" si="34"/>
        <v>15.379369000000006</v>
      </c>
      <c r="I732" s="13" t="str">
        <f t="shared" si="35"/>
        <v>Goal Achieved</v>
      </c>
    </row>
    <row r="733" spans="1:9" x14ac:dyDescent="0.35">
      <c r="A733" t="s">
        <v>196</v>
      </c>
      <c r="B733" s="21" t="s">
        <v>25</v>
      </c>
      <c r="C733" s="13" t="s">
        <v>44</v>
      </c>
      <c r="D733" s="20">
        <v>4.7619047620000003</v>
      </c>
      <c r="E733" s="13">
        <v>17.271999999999998</v>
      </c>
      <c r="F733" s="19">
        <f>VLOOKUP(B733,Q4_avg_gros_incm_acros_3brnchs!$R$7:$S$9,2,FALSE)</f>
        <v>16.052367378048789</v>
      </c>
      <c r="G733" s="22" t="str">
        <f t="shared" si="33"/>
        <v>Goal Achieved</v>
      </c>
      <c r="H733" s="18">
        <f t="shared" si="34"/>
        <v>15.379369000000006</v>
      </c>
      <c r="I733" s="13" t="str">
        <f t="shared" si="35"/>
        <v>Goal Achieved</v>
      </c>
    </row>
    <row r="734" spans="1:9" x14ac:dyDescent="0.35">
      <c r="A734" t="s">
        <v>199</v>
      </c>
      <c r="B734" s="21" t="s">
        <v>25</v>
      </c>
      <c r="C734" s="13" t="s">
        <v>36</v>
      </c>
      <c r="D734" s="20">
        <v>4.7619047620000003</v>
      </c>
      <c r="E734" s="13">
        <v>7.64</v>
      </c>
      <c r="F734" s="19">
        <f>VLOOKUP(B734,Q4_avg_gros_incm_acros_3brnchs!$R$7:$S$9,2,FALSE)</f>
        <v>16.052367378048789</v>
      </c>
      <c r="G734" s="22" t="str">
        <f t="shared" si="33"/>
        <v>Need Improvement</v>
      </c>
      <c r="H734" s="18">
        <f t="shared" si="34"/>
        <v>15.379369000000006</v>
      </c>
      <c r="I734" s="13" t="str">
        <f t="shared" si="35"/>
        <v>Need Improvement</v>
      </c>
    </row>
    <row r="735" spans="1:9" x14ac:dyDescent="0.35">
      <c r="A735" t="s">
        <v>202</v>
      </c>
      <c r="B735" s="21" t="s">
        <v>25</v>
      </c>
      <c r="C735" s="13" t="s">
        <v>32</v>
      </c>
      <c r="D735" s="20">
        <v>4.7619047620000003</v>
      </c>
      <c r="E735" s="13">
        <v>47.79</v>
      </c>
      <c r="F735" s="19">
        <f>VLOOKUP(B735,Q4_avg_gros_incm_acros_3brnchs!$R$7:$S$9,2,FALSE)</f>
        <v>16.052367378048789</v>
      </c>
      <c r="G735" s="22" t="str">
        <f t="shared" si="33"/>
        <v>Goal Achieved</v>
      </c>
      <c r="H735" s="18">
        <f t="shared" si="34"/>
        <v>15.379369000000006</v>
      </c>
      <c r="I735" s="13" t="str">
        <f t="shared" si="35"/>
        <v>Goal Achieved</v>
      </c>
    </row>
    <row r="736" spans="1:9" x14ac:dyDescent="0.35">
      <c r="A736" t="s">
        <v>208</v>
      </c>
      <c r="B736" s="21" t="s">
        <v>25</v>
      </c>
      <c r="C736" s="13" t="s">
        <v>28</v>
      </c>
      <c r="D736" s="20">
        <v>4.7619047620000003</v>
      </c>
      <c r="E736" s="13">
        <v>8.34</v>
      </c>
      <c r="F736" s="19">
        <f>VLOOKUP(B736,Q4_avg_gros_incm_acros_3brnchs!$R$7:$S$9,2,FALSE)</f>
        <v>16.052367378048789</v>
      </c>
      <c r="G736" s="22" t="str">
        <f t="shared" si="33"/>
        <v>Need Improvement</v>
      </c>
      <c r="H736" s="18">
        <f t="shared" si="34"/>
        <v>15.379369000000006</v>
      </c>
      <c r="I736" s="13" t="str">
        <f t="shared" si="35"/>
        <v>Need Improvement</v>
      </c>
    </row>
    <row r="737" spans="1:9" x14ac:dyDescent="0.35">
      <c r="A737" t="s">
        <v>213</v>
      </c>
      <c r="B737" s="21" t="s">
        <v>25</v>
      </c>
      <c r="C737" s="13" t="s">
        <v>46</v>
      </c>
      <c r="D737" s="20">
        <v>4.7619047620000003</v>
      </c>
      <c r="E737" s="13">
        <v>7.8784999999999998</v>
      </c>
      <c r="F737" s="19">
        <f>VLOOKUP(B737,Q4_avg_gros_incm_acros_3brnchs!$R$7:$S$9,2,FALSE)</f>
        <v>16.052367378048789</v>
      </c>
      <c r="G737" s="22" t="str">
        <f t="shared" si="33"/>
        <v>Need Improvement</v>
      </c>
      <c r="H737" s="18">
        <f t="shared" si="34"/>
        <v>15.379369000000006</v>
      </c>
      <c r="I737" s="13" t="str">
        <f t="shared" si="35"/>
        <v>Need Improvement</v>
      </c>
    </row>
    <row r="738" spans="1:9" x14ac:dyDescent="0.35">
      <c r="A738" t="s">
        <v>215</v>
      </c>
      <c r="B738" s="21" t="s">
        <v>25</v>
      </c>
      <c r="C738" s="13" t="s">
        <v>22</v>
      </c>
      <c r="D738" s="20">
        <v>4.7619047620000003</v>
      </c>
      <c r="E738" s="13">
        <v>13.02</v>
      </c>
      <c r="F738" s="19">
        <f>VLOOKUP(B738,Q4_avg_gros_incm_acros_3brnchs!$R$7:$S$9,2,FALSE)</f>
        <v>16.052367378048789</v>
      </c>
      <c r="G738" s="22" t="str">
        <f t="shared" si="33"/>
        <v>Need Improvement</v>
      </c>
      <c r="H738" s="18">
        <f t="shared" si="34"/>
        <v>15.379369000000006</v>
      </c>
      <c r="I738" s="13" t="str">
        <f t="shared" si="35"/>
        <v>Need Improvement</v>
      </c>
    </row>
    <row r="739" spans="1:9" x14ac:dyDescent="0.35">
      <c r="A739" t="s">
        <v>216</v>
      </c>
      <c r="B739" s="21" t="s">
        <v>25</v>
      </c>
      <c r="C739" s="13" t="s">
        <v>46</v>
      </c>
      <c r="D739" s="20">
        <v>4.7619047620000003</v>
      </c>
      <c r="E739" s="13">
        <v>22.491</v>
      </c>
      <c r="F739" s="19">
        <f>VLOOKUP(B739,Q4_avg_gros_incm_acros_3brnchs!$R$7:$S$9,2,FALSE)</f>
        <v>16.052367378048789</v>
      </c>
      <c r="G739" s="22" t="str">
        <f t="shared" si="33"/>
        <v>Goal Achieved</v>
      </c>
      <c r="H739" s="18">
        <f t="shared" si="34"/>
        <v>15.379369000000006</v>
      </c>
      <c r="I739" s="13" t="str">
        <f t="shared" si="35"/>
        <v>Goal Achieved</v>
      </c>
    </row>
    <row r="740" spans="1:9" x14ac:dyDescent="0.35">
      <c r="A740" t="s">
        <v>217</v>
      </c>
      <c r="B740" s="21" t="s">
        <v>25</v>
      </c>
      <c r="C740" s="13" t="s">
        <v>44</v>
      </c>
      <c r="D740" s="20">
        <v>4.7619047620000003</v>
      </c>
      <c r="E740" s="13">
        <v>15.388</v>
      </c>
      <c r="F740" s="19">
        <f>VLOOKUP(B740,Q4_avg_gros_incm_acros_3brnchs!$R$7:$S$9,2,FALSE)</f>
        <v>16.052367378048789</v>
      </c>
      <c r="G740" s="22" t="str">
        <f t="shared" si="33"/>
        <v>Need Improvement</v>
      </c>
      <c r="H740" s="18">
        <f t="shared" si="34"/>
        <v>15.379369000000006</v>
      </c>
      <c r="I740" s="13" t="str">
        <f t="shared" si="35"/>
        <v>Goal Achieved</v>
      </c>
    </row>
    <row r="741" spans="1:9" x14ac:dyDescent="0.35">
      <c r="A741" t="s">
        <v>219</v>
      </c>
      <c r="B741" s="21" t="s">
        <v>25</v>
      </c>
      <c r="C741" s="13" t="s">
        <v>22</v>
      </c>
      <c r="D741" s="20">
        <v>4.7619047620000003</v>
      </c>
      <c r="E741" s="13">
        <v>13.724</v>
      </c>
      <c r="F741" s="19">
        <f>VLOOKUP(B741,Q4_avg_gros_incm_acros_3brnchs!$R$7:$S$9,2,FALSE)</f>
        <v>16.052367378048789</v>
      </c>
      <c r="G741" s="22" t="str">
        <f t="shared" si="33"/>
        <v>Need Improvement</v>
      </c>
      <c r="H741" s="18">
        <f t="shared" si="34"/>
        <v>15.379369000000006</v>
      </c>
      <c r="I741" s="13" t="str">
        <f t="shared" si="35"/>
        <v>Need Improvement</v>
      </c>
    </row>
    <row r="742" spans="1:9" x14ac:dyDescent="0.35">
      <c r="A742" t="s">
        <v>225</v>
      </c>
      <c r="B742" s="21" t="s">
        <v>25</v>
      </c>
      <c r="C742" s="13" t="s">
        <v>32</v>
      </c>
      <c r="D742" s="20">
        <v>4.7619047620000003</v>
      </c>
      <c r="E742" s="13">
        <v>13.962</v>
      </c>
      <c r="F742" s="19">
        <f>VLOOKUP(B742,Q4_avg_gros_incm_acros_3brnchs!$R$7:$S$9,2,FALSE)</f>
        <v>16.052367378048789</v>
      </c>
      <c r="G742" s="22" t="str">
        <f t="shared" si="33"/>
        <v>Need Improvement</v>
      </c>
      <c r="H742" s="18">
        <f t="shared" si="34"/>
        <v>15.379369000000006</v>
      </c>
      <c r="I742" s="13" t="str">
        <f t="shared" si="35"/>
        <v>Need Improvement</v>
      </c>
    </row>
    <row r="743" spans="1:9" x14ac:dyDescent="0.35">
      <c r="A743" t="s">
        <v>228</v>
      </c>
      <c r="B743" s="21" t="s">
        <v>25</v>
      </c>
      <c r="C743" s="13" t="s">
        <v>44</v>
      </c>
      <c r="D743" s="20">
        <v>4.7619047620000003</v>
      </c>
      <c r="E743" s="13">
        <v>39.51</v>
      </c>
      <c r="F743" s="19">
        <f>VLOOKUP(B743,Q4_avg_gros_incm_acros_3brnchs!$R$7:$S$9,2,FALSE)</f>
        <v>16.052367378048789</v>
      </c>
      <c r="G743" s="22" t="str">
        <f t="shared" si="33"/>
        <v>Goal Achieved</v>
      </c>
      <c r="H743" s="18">
        <f t="shared" si="34"/>
        <v>15.379369000000006</v>
      </c>
      <c r="I743" s="13" t="str">
        <f t="shared" si="35"/>
        <v>Goal Achieved</v>
      </c>
    </row>
    <row r="744" spans="1:9" x14ac:dyDescent="0.35">
      <c r="A744" t="s">
        <v>231</v>
      </c>
      <c r="B744" s="21" t="s">
        <v>25</v>
      </c>
      <c r="C744" s="13" t="s">
        <v>46</v>
      </c>
      <c r="D744" s="20">
        <v>4.7619047620000003</v>
      </c>
      <c r="E744" s="13">
        <v>3.7145000000000001</v>
      </c>
      <c r="F744" s="19">
        <f>VLOOKUP(B744,Q4_avg_gros_incm_acros_3brnchs!$R$7:$S$9,2,FALSE)</f>
        <v>16.052367378048789</v>
      </c>
      <c r="G744" s="22" t="str">
        <f t="shared" si="33"/>
        <v>Need Improvement</v>
      </c>
      <c r="H744" s="18">
        <f t="shared" si="34"/>
        <v>15.379369000000006</v>
      </c>
      <c r="I744" s="13" t="str">
        <f t="shared" si="35"/>
        <v>Need Improvement</v>
      </c>
    </row>
    <row r="745" spans="1:9" x14ac:dyDescent="0.35">
      <c r="A745" t="s">
        <v>232</v>
      </c>
      <c r="B745" s="21" t="s">
        <v>25</v>
      </c>
      <c r="C745" s="13" t="s">
        <v>22</v>
      </c>
      <c r="D745" s="20">
        <v>4.7619047620000003</v>
      </c>
      <c r="E745" s="13">
        <v>4.37</v>
      </c>
      <c r="F745" s="19">
        <f>VLOOKUP(B745,Q4_avg_gros_incm_acros_3brnchs!$R$7:$S$9,2,FALSE)</f>
        <v>16.052367378048789</v>
      </c>
      <c r="G745" s="22" t="str">
        <f t="shared" si="33"/>
        <v>Need Improvement</v>
      </c>
      <c r="H745" s="18">
        <f t="shared" si="34"/>
        <v>15.379369000000006</v>
      </c>
      <c r="I745" s="13" t="str">
        <f t="shared" si="35"/>
        <v>Need Improvement</v>
      </c>
    </row>
    <row r="746" spans="1:9" x14ac:dyDescent="0.35">
      <c r="A746" t="s">
        <v>234</v>
      </c>
      <c r="B746" s="21" t="s">
        <v>25</v>
      </c>
      <c r="C746" s="13" t="s">
        <v>22</v>
      </c>
      <c r="D746" s="20">
        <v>4.7619047620000003</v>
      </c>
      <c r="E746" s="13">
        <v>8.3000000000000007</v>
      </c>
      <c r="F746" s="19">
        <f>VLOOKUP(B746,Q4_avg_gros_incm_acros_3brnchs!$R$7:$S$9,2,FALSE)</f>
        <v>16.052367378048789</v>
      </c>
      <c r="G746" s="22" t="str">
        <f t="shared" si="33"/>
        <v>Need Improvement</v>
      </c>
      <c r="H746" s="18">
        <f t="shared" si="34"/>
        <v>15.379369000000006</v>
      </c>
      <c r="I746" s="13" t="str">
        <f t="shared" si="35"/>
        <v>Need Improvement</v>
      </c>
    </row>
    <row r="747" spans="1:9" x14ac:dyDescent="0.35">
      <c r="A747" t="s">
        <v>235</v>
      </c>
      <c r="B747" s="21" t="s">
        <v>25</v>
      </c>
      <c r="C747" s="13" t="s">
        <v>44</v>
      </c>
      <c r="D747" s="20">
        <v>4.7619047620000003</v>
      </c>
      <c r="E747" s="13">
        <v>17.8475</v>
      </c>
      <c r="F747" s="19">
        <f>VLOOKUP(B747,Q4_avg_gros_incm_acros_3brnchs!$R$7:$S$9,2,FALSE)</f>
        <v>16.052367378048789</v>
      </c>
      <c r="G747" s="22" t="str">
        <f t="shared" si="33"/>
        <v>Goal Achieved</v>
      </c>
      <c r="H747" s="18">
        <f t="shared" si="34"/>
        <v>15.379369000000006</v>
      </c>
      <c r="I747" s="13" t="str">
        <f t="shared" si="35"/>
        <v>Goal Achieved</v>
      </c>
    </row>
    <row r="748" spans="1:9" x14ac:dyDescent="0.35">
      <c r="A748" t="s">
        <v>236</v>
      </c>
      <c r="B748" s="21" t="s">
        <v>25</v>
      </c>
      <c r="C748" s="13" t="s">
        <v>36</v>
      </c>
      <c r="D748" s="20">
        <v>4.7619047620000003</v>
      </c>
      <c r="E748" s="13">
        <v>5.7450000000000001</v>
      </c>
      <c r="F748" s="19">
        <f>VLOOKUP(B748,Q4_avg_gros_incm_acros_3brnchs!$R$7:$S$9,2,FALSE)</f>
        <v>16.052367378048789</v>
      </c>
      <c r="G748" s="22" t="str">
        <f t="shared" si="33"/>
        <v>Need Improvement</v>
      </c>
      <c r="H748" s="18">
        <f t="shared" si="34"/>
        <v>15.379369000000006</v>
      </c>
      <c r="I748" s="13" t="str">
        <f t="shared" si="35"/>
        <v>Need Improvement</v>
      </c>
    </row>
    <row r="749" spans="1:9" x14ac:dyDescent="0.35">
      <c r="A749" t="s">
        <v>238</v>
      </c>
      <c r="B749" s="21" t="s">
        <v>25</v>
      </c>
      <c r="C749" s="13" t="s">
        <v>28</v>
      </c>
      <c r="D749" s="20">
        <v>4.7619047620000003</v>
      </c>
      <c r="E749" s="13">
        <v>21.493500000000001</v>
      </c>
      <c r="F749" s="19">
        <f>VLOOKUP(B749,Q4_avg_gros_incm_acros_3brnchs!$R$7:$S$9,2,FALSE)</f>
        <v>16.052367378048789</v>
      </c>
      <c r="G749" s="22" t="str">
        <f t="shared" si="33"/>
        <v>Goal Achieved</v>
      </c>
      <c r="H749" s="18">
        <f t="shared" si="34"/>
        <v>15.379369000000006</v>
      </c>
      <c r="I749" s="13" t="str">
        <f t="shared" si="35"/>
        <v>Goal Achieved</v>
      </c>
    </row>
    <row r="750" spans="1:9" x14ac:dyDescent="0.35">
      <c r="A750" t="s">
        <v>242</v>
      </c>
      <c r="B750" s="21" t="s">
        <v>25</v>
      </c>
      <c r="C750" s="13" t="s">
        <v>28</v>
      </c>
      <c r="D750" s="20">
        <v>4.7619047620000003</v>
      </c>
      <c r="E750" s="13">
        <v>29.9925</v>
      </c>
      <c r="F750" s="19">
        <f>VLOOKUP(B750,Q4_avg_gros_incm_acros_3brnchs!$R$7:$S$9,2,FALSE)</f>
        <v>16.052367378048789</v>
      </c>
      <c r="G750" s="22" t="str">
        <f t="shared" si="33"/>
        <v>Goal Achieved</v>
      </c>
      <c r="H750" s="18">
        <f t="shared" si="34"/>
        <v>15.379369000000006</v>
      </c>
      <c r="I750" s="13" t="str">
        <f t="shared" si="35"/>
        <v>Goal Achieved</v>
      </c>
    </row>
    <row r="751" spans="1:9" x14ac:dyDescent="0.35">
      <c r="A751" t="s">
        <v>243</v>
      </c>
      <c r="B751" s="21" t="s">
        <v>25</v>
      </c>
      <c r="C751" s="13" t="s">
        <v>32</v>
      </c>
      <c r="D751" s="20">
        <v>4.7619047620000003</v>
      </c>
      <c r="E751" s="13">
        <v>14.265000000000001</v>
      </c>
      <c r="F751" s="19">
        <f>VLOOKUP(B751,Q4_avg_gros_incm_acros_3brnchs!$R$7:$S$9,2,FALSE)</f>
        <v>16.052367378048789</v>
      </c>
      <c r="G751" s="22" t="str">
        <f t="shared" si="33"/>
        <v>Need Improvement</v>
      </c>
      <c r="H751" s="18">
        <f t="shared" si="34"/>
        <v>15.379369000000006</v>
      </c>
      <c r="I751" s="13" t="str">
        <f t="shared" si="35"/>
        <v>Need Improvement</v>
      </c>
    </row>
    <row r="752" spans="1:9" x14ac:dyDescent="0.35">
      <c r="A752" t="s">
        <v>247</v>
      </c>
      <c r="B752" s="21" t="s">
        <v>25</v>
      </c>
      <c r="C752" s="13" t="s">
        <v>44</v>
      </c>
      <c r="D752" s="20">
        <v>4.7619047620000003</v>
      </c>
      <c r="E752" s="13">
        <v>41.966999999999999</v>
      </c>
      <c r="F752" s="19">
        <f>VLOOKUP(B752,Q4_avg_gros_incm_acros_3brnchs!$R$7:$S$9,2,FALSE)</f>
        <v>16.052367378048789</v>
      </c>
      <c r="G752" s="22" t="str">
        <f t="shared" si="33"/>
        <v>Goal Achieved</v>
      </c>
      <c r="H752" s="18">
        <f t="shared" si="34"/>
        <v>15.379369000000006</v>
      </c>
      <c r="I752" s="13" t="str">
        <f t="shared" si="35"/>
        <v>Goal Achieved</v>
      </c>
    </row>
    <row r="753" spans="1:9" x14ac:dyDescent="0.35">
      <c r="A753" t="s">
        <v>258</v>
      </c>
      <c r="B753" s="21" t="s">
        <v>25</v>
      </c>
      <c r="C753" s="13" t="s">
        <v>28</v>
      </c>
      <c r="D753" s="20">
        <v>4.7619047620000003</v>
      </c>
      <c r="E753" s="13">
        <v>2.9525000000000001</v>
      </c>
      <c r="F753" s="19">
        <f>VLOOKUP(B753,Q4_avg_gros_incm_acros_3brnchs!$R$7:$S$9,2,FALSE)</f>
        <v>16.052367378048789</v>
      </c>
      <c r="G753" s="22" t="str">
        <f t="shared" si="33"/>
        <v>Need Improvement</v>
      </c>
      <c r="H753" s="18">
        <f t="shared" si="34"/>
        <v>15.379369000000006</v>
      </c>
      <c r="I753" s="13" t="str">
        <f t="shared" si="35"/>
        <v>Need Improvement</v>
      </c>
    </row>
    <row r="754" spans="1:9" x14ac:dyDescent="0.35">
      <c r="A754" t="s">
        <v>259</v>
      </c>
      <c r="B754" s="21" t="s">
        <v>25</v>
      </c>
      <c r="C754" s="13" t="s">
        <v>46</v>
      </c>
      <c r="D754" s="20">
        <v>4.7619047620000003</v>
      </c>
      <c r="E754" s="13">
        <v>0.627</v>
      </c>
      <c r="F754" s="19">
        <f>VLOOKUP(B754,Q4_avg_gros_incm_acros_3brnchs!$R$7:$S$9,2,FALSE)</f>
        <v>16.052367378048789</v>
      </c>
      <c r="G754" s="22" t="str">
        <f t="shared" si="33"/>
        <v>Need Improvement</v>
      </c>
      <c r="H754" s="18">
        <f t="shared" si="34"/>
        <v>15.379369000000006</v>
      </c>
      <c r="I754" s="13" t="str">
        <f t="shared" si="35"/>
        <v>Need Improvement</v>
      </c>
    </row>
    <row r="755" spans="1:9" x14ac:dyDescent="0.35">
      <c r="A755" t="s">
        <v>261</v>
      </c>
      <c r="B755" s="21" t="s">
        <v>25</v>
      </c>
      <c r="C755" s="13" t="s">
        <v>36</v>
      </c>
      <c r="D755" s="20">
        <v>4.7619047620000003</v>
      </c>
      <c r="E755" s="13">
        <v>8.7159999999999993</v>
      </c>
      <c r="F755" s="19">
        <f>VLOOKUP(B755,Q4_avg_gros_incm_acros_3brnchs!$R$7:$S$9,2,FALSE)</f>
        <v>16.052367378048789</v>
      </c>
      <c r="G755" s="22" t="str">
        <f t="shared" si="33"/>
        <v>Need Improvement</v>
      </c>
      <c r="H755" s="18">
        <f t="shared" si="34"/>
        <v>15.379369000000006</v>
      </c>
      <c r="I755" s="13" t="str">
        <f t="shared" si="35"/>
        <v>Need Improvement</v>
      </c>
    </row>
    <row r="756" spans="1:9" x14ac:dyDescent="0.35">
      <c r="A756" t="s">
        <v>263</v>
      </c>
      <c r="B756" s="21" t="s">
        <v>25</v>
      </c>
      <c r="C756" s="13" t="s">
        <v>28</v>
      </c>
      <c r="D756" s="20">
        <v>4.7619047620000003</v>
      </c>
      <c r="E756" s="13">
        <v>7.4119999999999999</v>
      </c>
      <c r="F756" s="19">
        <f>VLOOKUP(B756,Q4_avg_gros_incm_acros_3brnchs!$R$7:$S$9,2,FALSE)</f>
        <v>16.052367378048789</v>
      </c>
      <c r="G756" s="22" t="str">
        <f t="shared" si="33"/>
        <v>Need Improvement</v>
      </c>
      <c r="H756" s="18">
        <f t="shared" si="34"/>
        <v>15.379369000000006</v>
      </c>
      <c r="I756" s="13" t="str">
        <f t="shared" si="35"/>
        <v>Need Improvement</v>
      </c>
    </row>
    <row r="757" spans="1:9" x14ac:dyDescent="0.35">
      <c r="A757" t="s">
        <v>272</v>
      </c>
      <c r="B757" s="21" t="s">
        <v>25</v>
      </c>
      <c r="C757" s="13" t="s">
        <v>22</v>
      </c>
      <c r="D757" s="20">
        <v>4.7619047620000003</v>
      </c>
      <c r="E757" s="13">
        <v>4.3525</v>
      </c>
      <c r="F757" s="19">
        <f>VLOOKUP(B757,Q4_avg_gros_incm_acros_3brnchs!$R$7:$S$9,2,FALSE)</f>
        <v>16.052367378048789</v>
      </c>
      <c r="G757" s="22" t="str">
        <f t="shared" si="33"/>
        <v>Need Improvement</v>
      </c>
      <c r="H757" s="18">
        <f t="shared" si="34"/>
        <v>15.379369000000006</v>
      </c>
      <c r="I757" s="13" t="str">
        <f t="shared" si="35"/>
        <v>Need Improvement</v>
      </c>
    </row>
    <row r="758" spans="1:9" x14ac:dyDescent="0.35">
      <c r="A758" t="s">
        <v>273</v>
      </c>
      <c r="B758" s="21" t="s">
        <v>25</v>
      </c>
      <c r="C758" s="13" t="s">
        <v>46</v>
      </c>
      <c r="D758" s="20">
        <v>4.7619047620000003</v>
      </c>
      <c r="E758" s="13">
        <v>11.055</v>
      </c>
      <c r="F758" s="19">
        <f>VLOOKUP(B758,Q4_avg_gros_incm_acros_3brnchs!$R$7:$S$9,2,FALSE)</f>
        <v>16.052367378048789</v>
      </c>
      <c r="G758" s="22" t="str">
        <f t="shared" si="33"/>
        <v>Need Improvement</v>
      </c>
      <c r="H758" s="18">
        <f t="shared" si="34"/>
        <v>15.379369000000006</v>
      </c>
      <c r="I758" s="13" t="str">
        <f t="shared" si="35"/>
        <v>Need Improvement</v>
      </c>
    </row>
    <row r="759" spans="1:9" x14ac:dyDescent="0.35">
      <c r="A759" t="s">
        <v>278</v>
      </c>
      <c r="B759" s="21" t="s">
        <v>25</v>
      </c>
      <c r="C759" s="13" t="s">
        <v>46</v>
      </c>
      <c r="D759" s="20">
        <v>4.7619047620000003</v>
      </c>
      <c r="E759" s="13">
        <v>9.32</v>
      </c>
      <c r="F759" s="19">
        <f>VLOOKUP(B759,Q4_avg_gros_incm_acros_3brnchs!$R$7:$S$9,2,FALSE)</f>
        <v>16.052367378048789</v>
      </c>
      <c r="G759" s="22" t="str">
        <f t="shared" si="33"/>
        <v>Need Improvement</v>
      </c>
      <c r="H759" s="18">
        <f t="shared" si="34"/>
        <v>15.379369000000006</v>
      </c>
      <c r="I759" s="13" t="str">
        <f t="shared" si="35"/>
        <v>Need Improvement</v>
      </c>
    </row>
    <row r="760" spans="1:9" x14ac:dyDescent="0.35">
      <c r="A760" t="s">
        <v>287</v>
      </c>
      <c r="B760" s="21" t="s">
        <v>25</v>
      </c>
      <c r="C760" s="13" t="s">
        <v>46</v>
      </c>
      <c r="D760" s="20">
        <v>4.7619047620000003</v>
      </c>
      <c r="E760" s="13">
        <v>17.594999999999999</v>
      </c>
      <c r="F760" s="19">
        <f>VLOOKUP(B760,Q4_avg_gros_incm_acros_3brnchs!$R$7:$S$9,2,FALSE)</f>
        <v>16.052367378048789</v>
      </c>
      <c r="G760" s="22" t="str">
        <f t="shared" si="33"/>
        <v>Goal Achieved</v>
      </c>
      <c r="H760" s="18">
        <f t="shared" si="34"/>
        <v>15.379369000000006</v>
      </c>
      <c r="I760" s="13" t="str">
        <f t="shared" si="35"/>
        <v>Goal Achieved</v>
      </c>
    </row>
    <row r="761" spans="1:9" x14ac:dyDescent="0.35">
      <c r="A761" t="s">
        <v>288</v>
      </c>
      <c r="B761" s="21" t="s">
        <v>25</v>
      </c>
      <c r="C761" s="13" t="s">
        <v>36</v>
      </c>
      <c r="D761" s="20">
        <v>4.7619047620000003</v>
      </c>
      <c r="E761" s="13">
        <v>1.4390000000000001</v>
      </c>
      <c r="F761" s="19">
        <f>VLOOKUP(B761,Q4_avg_gros_incm_acros_3brnchs!$R$7:$S$9,2,FALSE)</f>
        <v>16.052367378048789</v>
      </c>
      <c r="G761" s="22" t="str">
        <f t="shared" si="33"/>
        <v>Need Improvement</v>
      </c>
      <c r="H761" s="18">
        <f t="shared" si="34"/>
        <v>15.379369000000006</v>
      </c>
      <c r="I761" s="13" t="str">
        <f t="shared" si="35"/>
        <v>Need Improvement</v>
      </c>
    </row>
    <row r="762" spans="1:9" x14ac:dyDescent="0.35">
      <c r="A762" t="s">
        <v>295</v>
      </c>
      <c r="B762" s="21" t="s">
        <v>25</v>
      </c>
      <c r="C762" s="13" t="s">
        <v>28</v>
      </c>
      <c r="D762" s="20">
        <v>4.7619047620000003</v>
      </c>
      <c r="E762" s="13">
        <v>13.188000000000001</v>
      </c>
      <c r="F762" s="19">
        <f>VLOOKUP(B762,Q4_avg_gros_incm_acros_3brnchs!$R$7:$S$9,2,FALSE)</f>
        <v>16.052367378048789</v>
      </c>
      <c r="G762" s="22" t="str">
        <f t="shared" si="33"/>
        <v>Need Improvement</v>
      </c>
      <c r="H762" s="18">
        <f t="shared" si="34"/>
        <v>15.379369000000006</v>
      </c>
      <c r="I762" s="13" t="str">
        <f t="shared" si="35"/>
        <v>Need Improvement</v>
      </c>
    </row>
    <row r="763" spans="1:9" x14ac:dyDescent="0.35">
      <c r="A763" t="s">
        <v>297</v>
      </c>
      <c r="B763" s="21" t="s">
        <v>25</v>
      </c>
      <c r="C763" s="13" t="s">
        <v>46</v>
      </c>
      <c r="D763" s="20">
        <v>4.7619047620000003</v>
      </c>
      <c r="E763" s="13">
        <v>3.29</v>
      </c>
      <c r="F763" s="19">
        <f>VLOOKUP(B763,Q4_avg_gros_incm_acros_3brnchs!$R$7:$S$9,2,FALSE)</f>
        <v>16.052367378048789</v>
      </c>
      <c r="G763" s="22" t="str">
        <f t="shared" si="33"/>
        <v>Need Improvement</v>
      </c>
      <c r="H763" s="18">
        <f t="shared" si="34"/>
        <v>15.379369000000006</v>
      </c>
      <c r="I763" s="13" t="str">
        <f t="shared" si="35"/>
        <v>Need Improvement</v>
      </c>
    </row>
    <row r="764" spans="1:9" x14ac:dyDescent="0.35">
      <c r="A764" t="s">
        <v>302</v>
      </c>
      <c r="B764" s="21" t="s">
        <v>25</v>
      </c>
      <c r="C764" s="13" t="s">
        <v>32</v>
      </c>
      <c r="D764" s="20">
        <v>4.7619047620000003</v>
      </c>
      <c r="E764" s="13">
        <v>7.0940000000000003</v>
      </c>
      <c r="F764" s="19">
        <f>VLOOKUP(B764,Q4_avg_gros_incm_acros_3brnchs!$R$7:$S$9,2,FALSE)</f>
        <v>16.052367378048789</v>
      </c>
      <c r="G764" s="22" t="str">
        <f t="shared" si="33"/>
        <v>Need Improvement</v>
      </c>
      <c r="H764" s="18">
        <f t="shared" si="34"/>
        <v>15.379369000000006</v>
      </c>
      <c r="I764" s="13" t="str">
        <f t="shared" si="35"/>
        <v>Need Improvement</v>
      </c>
    </row>
    <row r="765" spans="1:9" x14ac:dyDescent="0.35">
      <c r="A765" t="s">
        <v>307</v>
      </c>
      <c r="B765" s="21" t="s">
        <v>25</v>
      </c>
      <c r="C765" s="13" t="s">
        <v>22</v>
      </c>
      <c r="D765" s="20">
        <v>4.7619047620000003</v>
      </c>
      <c r="E765" s="13">
        <v>2.1120000000000001</v>
      </c>
      <c r="F765" s="19">
        <f>VLOOKUP(B765,Q4_avg_gros_incm_acros_3brnchs!$R$7:$S$9,2,FALSE)</f>
        <v>16.052367378048789</v>
      </c>
      <c r="G765" s="22" t="str">
        <f t="shared" si="33"/>
        <v>Need Improvement</v>
      </c>
      <c r="H765" s="18">
        <f t="shared" si="34"/>
        <v>15.379369000000006</v>
      </c>
      <c r="I765" s="13" t="str">
        <f t="shared" si="35"/>
        <v>Need Improvement</v>
      </c>
    </row>
    <row r="766" spans="1:9" x14ac:dyDescent="0.35">
      <c r="A766" t="s">
        <v>312</v>
      </c>
      <c r="B766" s="21" t="s">
        <v>25</v>
      </c>
      <c r="C766" s="13" t="s">
        <v>32</v>
      </c>
      <c r="D766" s="20">
        <v>4.7619047620000003</v>
      </c>
      <c r="E766" s="13">
        <v>10.91</v>
      </c>
      <c r="F766" s="19">
        <f>VLOOKUP(B766,Q4_avg_gros_incm_acros_3brnchs!$R$7:$S$9,2,FALSE)</f>
        <v>16.052367378048789</v>
      </c>
      <c r="G766" s="22" t="str">
        <f t="shared" si="33"/>
        <v>Need Improvement</v>
      </c>
      <c r="H766" s="18">
        <f t="shared" si="34"/>
        <v>15.379369000000006</v>
      </c>
      <c r="I766" s="13" t="str">
        <f t="shared" si="35"/>
        <v>Need Improvement</v>
      </c>
    </row>
    <row r="767" spans="1:9" x14ac:dyDescent="0.35">
      <c r="A767" t="s">
        <v>313</v>
      </c>
      <c r="B767" s="21" t="s">
        <v>25</v>
      </c>
      <c r="C767" s="13" t="s">
        <v>46</v>
      </c>
      <c r="D767" s="20">
        <v>4.7619047620000003</v>
      </c>
      <c r="E767" s="13">
        <v>19.084</v>
      </c>
      <c r="F767" s="19">
        <f>VLOOKUP(B767,Q4_avg_gros_incm_acros_3brnchs!$R$7:$S$9,2,FALSE)</f>
        <v>16.052367378048789</v>
      </c>
      <c r="G767" s="22" t="str">
        <f t="shared" si="33"/>
        <v>Goal Achieved</v>
      </c>
      <c r="H767" s="18">
        <f t="shared" si="34"/>
        <v>15.379369000000006</v>
      </c>
      <c r="I767" s="13" t="str">
        <f t="shared" si="35"/>
        <v>Goal Achieved</v>
      </c>
    </row>
    <row r="768" spans="1:9" x14ac:dyDescent="0.35">
      <c r="A768" t="s">
        <v>314</v>
      </c>
      <c r="B768" s="21" t="s">
        <v>25</v>
      </c>
      <c r="C768" s="13" t="s">
        <v>46</v>
      </c>
      <c r="D768" s="20">
        <v>4.7619047620000003</v>
      </c>
      <c r="E768" s="13">
        <v>35.494999999999997</v>
      </c>
      <c r="F768" s="19">
        <f>VLOOKUP(B768,Q4_avg_gros_incm_acros_3brnchs!$R$7:$S$9,2,FALSE)</f>
        <v>16.052367378048789</v>
      </c>
      <c r="G768" s="22" t="str">
        <f t="shared" si="33"/>
        <v>Goal Achieved</v>
      </c>
      <c r="H768" s="18">
        <f t="shared" si="34"/>
        <v>15.379369000000006</v>
      </c>
      <c r="I768" s="13" t="str">
        <f t="shared" si="35"/>
        <v>Goal Achieved</v>
      </c>
    </row>
    <row r="769" spans="1:9" x14ac:dyDescent="0.35">
      <c r="A769" t="s">
        <v>317</v>
      </c>
      <c r="B769" s="21" t="s">
        <v>25</v>
      </c>
      <c r="C769" s="13" t="s">
        <v>32</v>
      </c>
      <c r="D769" s="20">
        <v>4.7619047620000003</v>
      </c>
      <c r="E769" s="13">
        <v>1.85</v>
      </c>
      <c r="F769" s="19">
        <f>VLOOKUP(B769,Q4_avg_gros_incm_acros_3brnchs!$R$7:$S$9,2,FALSE)</f>
        <v>16.052367378048789</v>
      </c>
      <c r="G769" s="22" t="str">
        <f t="shared" si="33"/>
        <v>Need Improvement</v>
      </c>
      <c r="H769" s="18">
        <f t="shared" si="34"/>
        <v>15.379369000000006</v>
      </c>
      <c r="I769" s="13" t="str">
        <f t="shared" si="35"/>
        <v>Need Improvement</v>
      </c>
    </row>
    <row r="770" spans="1:9" x14ac:dyDescent="0.35">
      <c r="A770" t="s">
        <v>322</v>
      </c>
      <c r="B770" s="21" t="s">
        <v>25</v>
      </c>
      <c r="C770" s="13" t="s">
        <v>32</v>
      </c>
      <c r="D770" s="20">
        <v>4.7619047620000003</v>
      </c>
      <c r="E770" s="13">
        <v>3.7429999999999999</v>
      </c>
      <c r="F770" s="19">
        <f>VLOOKUP(B770,Q4_avg_gros_incm_acros_3brnchs!$R$7:$S$9,2,FALSE)</f>
        <v>16.052367378048789</v>
      </c>
      <c r="G770" s="22" t="str">
        <f t="shared" ref="G770:G833" si="36">IF(E770&gt;F770,"Goal Achieved","Need Improvement")</f>
        <v>Need Improvement</v>
      </c>
      <c r="H770" s="18">
        <f t="shared" si="34"/>
        <v>15.379369000000006</v>
      </c>
      <c r="I770" s="13" t="str">
        <f t="shared" si="35"/>
        <v>Need Improvement</v>
      </c>
    </row>
    <row r="771" spans="1:9" x14ac:dyDescent="0.35">
      <c r="A771" t="s">
        <v>323</v>
      </c>
      <c r="B771" s="21" t="s">
        <v>25</v>
      </c>
      <c r="C771" s="13" t="s">
        <v>36</v>
      </c>
      <c r="D771" s="20">
        <v>4.7619047620000003</v>
      </c>
      <c r="E771" s="13">
        <v>10.6875</v>
      </c>
      <c r="F771" s="19">
        <f>VLOOKUP(B771,Q4_avg_gros_incm_acros_3brnchs!$R$7:$S$9,2,FALSE)</f>
        <v>16.052367378048789</v>
      </c>
      <c r="G771" s="22" t="str">
        <f t="shared" si="36"/>
        <v>Need Improvement</v>
      </c>
      <c r="H771" s="18">
        <f t="shared" ref="H771:H834" si="37">AVERAGE($E$2:$E$1001)</f>
        <v>15.379369000000006</v>
      </c>
      <c r="I771" s="13" t="str">
        <f t="shared" ref="I771:I834" si="38">IF(E771&gt;H771,"Goal Achieved","Need Improvement")</f>
        <v>Need Improvement</v>
      </c>
    </row>
    <row r="772" spans="1:9" x14ac:dyDescent="0.35">
      <c r="A772" t="s">
        <v>327</v>
      </c>
      <c r="B772" s="21" t="s">
        <v>25</v>
      </c>
      <c r="C772" s="13" t="s">
        <v>28</v>
      </c>
      <c r="D772" s="20">
        <v>4.7619047620000003</v>
      </c>
      <c r="E772" s="13">
        <v>9.7475000000000005</v>
      </c>
      <c r="F772" s="19">
        <f>VLOOKUP(B772,Q4_avg_gros_incm_acros_3brnchs!$R$7:$S$9,2,FALSE)</f>
        <v>16.052367378048789</v>
      </c>
      <c r="G772" s="22" t="str">
        <f t="shared" si="36"/>
        <v>Need Improvement</v>
      </c>
      <c r="H772" s="18">
        <f t="shared" si="37"/>
        <v>15.379369000000006</v>
      </c>
      <c r="I772" s="13" t="str">
        <f t="shared" si="38"/>
        <v>Need Improvement</v>
      </c>
    </row>
    <row r="773" spans="1:9" x14ac:dyDescent="0.35">
      <c r="A773" t="s">
        <v>331</v>
      </c>
      <c r="B773" s="21" t="s">
        <v>25</v>
      </c>
      <c r="C773" s="13" t="s">
        <v>28</v>
      </c>
      <c r="D773" s="20">
        <v>4.7619047620000003</v>
      </c>
      <c r="E773" s="13">
        <v>12.98</v>
      </c>
      <c r="F773" s="19">
        <f>VLOOKUP(B773,Q4_avg_gros_incm_acros_3brnchs!$R$7:$S$9,2,FALSE)</f>
        <v>16.052367378048789</v>
      </c>
      <c r="G773" s="22" t="str">
        <f t="shared" si="36"/>
        <v>Need Improvement</v>
      </c>
      <c r="H773" s="18">
        <f t="shared" si="37"/>
        <v>15.379369000000006</v>
      </c>
      <c r="I773" s="13" t="str">
        <f t="shared" si="38"/>
        <v>Need Improvement</v>
      </c>
    </row>
    <row r="774" spans="1:9" x14ac:dyDescent="0.35">
      <c r="A774" t="s">
        <v>332</v>
      </c>
      <c r="B774" s="21" t="s">
        <v>25</v>
      </c>
      <c r="C774" s="13" t="s">
        <v>28</v>
      </c>
      <c r="D774" s="20">
        <v>4.7619047620000003</v>
      </c>
      <c r="E774" s="13">
        <v>5.7679999999999998</v>
      </c>
      <c r="F774" s="19">
        <f>VLOOKUP(B774,Q4_avg_gros_incm_acros_3brnchs!$R$7:$S$9,2,FALSE)</f>
        <v>16.052367378048789</v>
      </c>
      <c r="G774" s="22" t="str">
        <f t="shared" si="36"/>
        <v>Need Improvement</v>
      </c>
      <c r="H774" s="18">
        <f t="shared" si="37"/>
        <v>15.379369000000006</v>
      </c>
      <c r="I774" s="13" t="str">
        <f t="shared" si="38"/>
        <v>Need Improvement</v>
      </c>
    </row>
    <row r="775" spans="1:9" x14ac:dyDescent="0.35">
      <c r="A775" t="s">
        <v>335</v>
      </c>
      <c r="B775" s="21" t="s">
        <v>25</v>
      </c>
      <c r="C775" s="13" t="s">
        <v>32</v>
      </c>
      <c r="D775" s="20">
        <v>4.7619047620000003</v>
      </c>
      <c r="E775" s="13">
        <v>4.4305000000000003</v>
      </c>
      <c r="F775" s="19">
        <f>VLOOKUP(B775,Q4_avg_gros_incm_acros_3brnchs!$R$7:$S$9,2,FALSE)</f>
        <v>16.052367378048789</v>
      </c>
      <c r="G775" s="22" t="str">
        <f t="shared" si="36"/>
        <v>Need Improvement</v>
      </c>
      <c r="H775" s="18">
        <f t="shared" si="37"/>
        <v>15.379369000000006</v>
      </c>
      <c r="I775" s="13" t="str">
        <f t="shared" si="38"/>
        <v>Need Improvement</v>
      </c>
    </row>
    <row r="776" spans="1:9" x14ac:dyDescent="0.35">
      <c r="A776" t="s">
        <v>336</v>
      </c>
      <c r="B776" s="21" t="s">
        <v>25</v>
      </c>
      <c r="C776" s="13" t="s">
        <v>46</v>
      </c>
      <c r="D776" s="20">
        <v>4.7619047620000003</v>
      </c>
      <c r="E776" s="13">
        <v>9.9819999999999993</v>
      </c>
      <c r="F776" s="19">
        <f>VLOOKUP(B776,Q4_avg_gros_incm_acros_3brnchs!$R$7:$S$9,2,FALSE)</f>
        <v>16.052367378048789</v>
      </c>
      <c r="G776" s="22" t="str">
        <f t="shared" si="36"/>
        <v>Need Improvement</v>
      </c>
      <c r="H776" s="18">
        <f t="shared" si="37"/>
        <v>15.379369000000006</v>
      </c>
      <c r="I776" s="13" t="str">
        <f t="shared" si="38"/>
        <v>Need Improvement</v>
      </c>
    </row>
    <row r="777" spans="1:9" x14ac:dyDescent="0.35">
      <c r="A777" t="s">
        <v>338</v>
      </c>
      <c r="B777" s="21" t="s">
        <v>25</v>
      </c>
      <c r="C777" s="13" t="s">
        <v>44</v>
      </c>
      <c r="D777" s="20">
        <v>4.7619047620000003</v>
      </c>
      <c r="E777" s="13">
        <v>2.4304999999999999</v>
      </c>
      <c r="F777" s="19">
        <f>VLOOKUP(B777,Q4_avg_gros_incm_acros_3brnchs!$R$7:$S$9,2,FALSE)</f>
        <v>16.052367378048789</v>
      </c>
      <c r="G777" s="22" t="str">
        <f t="shared" si="36"/>
        <v>Need Improvement</v>
      </c>
      <c r="H777" s="18">
        <f t="shared" si="37"/>
        <v>15.379369000000006</v>
      </c>
      <c r="I777" s="13" t="str">
        <f t="shared" si="38"/>
        <v>Need Improvement</v>
      </c>
    </row>
    <row r="778" spans="1:9" x14ac:dyDescent="0.35">
      <c r="A778" t="s">
        <v>347</v>
      </c>
      <c r="B778" s="21" t="s">
        <v>25</v>
      </c>
      <c r="C778" s="13" t="s">
        <v>46</v>
      </c>
      <c r="D778" s="20">
        <v>4.7619047620000003</v>
      </c>
      <c r="E778" s="13">
        <v>6.9329999999999998</v>
      </c>
      <c r="F778" s="19">
        <f>VLOOKUP(B778,Q4_avg_gros_incm_acros_3brnchs!$R$7:$S$9,2,FALSE)</f>
        <v>16.052367378048789</v>
      </c>
      <c r="G778" s="22" t="str">
        <f t="shared" si="36"/>
        <v>Need Improvement</v>
      </c>
      <c r="H778" s="18">
        <f t="shared" si="37"/>
        <v>15.379369000000006</v>
      </c>
      <c r="I778" s="13" t="str">
        <f t="shared" si="38"/>
        <v>Need Improvement</v>
      </c>
    </row>
    <row r="779" spans="1:9" x14ac:dyDescent="0.35">
      <c r="A779" t="s">
        <v>350</v>
      </c>
      <c r="B779" s="21" t="s">
        <v>25</v>
      </c>
      <c r="C779" s="13" t="s">
        <v>28</v>
      </c>
      <c r="D779" s="20">
        <v>4.7619047620000003</v>
      </c>
      <c r="E779" s="13">
        <v>39.064999999999998</v>
      </c>
      <c r="F779" s="19">
        <f>VLOOKUP(B779,Q4_avg_gros_incm_acros_3brnchs!$R$7:$S$9,2,FALSE)</f>
        <v>16.052367378048789</v>
      </c>
      <c r="G779" s="22" t="str">
        <f t="shared" si="36"/>
        <v>Goal Achieved</v>
      </c>
      <c r="H779" s="18">
        <f t="shared" si="37"/>
        <v>15.379369000000006</v>
      </c>
      <c r="I779" s="13" t="str">
        <f t="shared" si="38"/>
        <v>Goal Achieved</v>
      </c>
    </row>
    <row r="780" spans="1:9" x14ac:dyDescent="0.35">
      <c r="A780" t="s">
        <v>351</v>
      </c>
      <c r="B780" s="21" t="s">
        <v>25</v>
      </c>
      <c r="C780" s="13" t="s">
        <v>44</v>
      </c>
      <c r="D780" s="20">
        <v>4.7619047620000003</v>
      </c>
      <c r="E780" s="13">
        <v>9.9369999999999994</v>
      </c>
      <c r="F780" s="19">
        <f>VLOOKUP(B780,Q4_avg_gros_incm_acros_3brnchs!$R$7:$S$9,2,FALSE)</f>
        <v>16.052367378048789</v>
      </c>
      <c r="G780" s="22" t="str">
        <f t="shared" si="36"/>
        <v>Need Improvement</v>
      </c>
      <c r="H780" s="18">
        <f t="shared" si="37"/>
        <v>15.379369000000006</v>
      </c>
      <c r="I780" s="13" t="str">
        <f t="shared" si="38"/>
        <v>Need Improvement</v>
      </c>
    </row>
    <row r="781" spans="1:9" x14ac:dyDescent="0.35">
      <c r="A781" t="s">
        <v>352</v>
      </c>
      <c r="B781" s="21" t="s">
        <v>25</v>
      </c>
      <c r="C781" s="13" t="s">
        <v>44</v>
      </c>
      <c r="D781" s="20">
        <v>4.7619047620000003</v>
      </c>
      <c r="E781" s="13">
        <v>3.1619999999999999</v>
      </c>
      <c r="F781" s="19">
        <f>VLOOKUP(B781,Q4_avg_gros_incm_acros_3brnchs!$R$7:$S$9,2,FALSE)</f>
        <v>16.052367378048789</v>
      </c>
      <c r="G781" s="22" t="str">
        <f t="shared" si="36"/>
        <v>Need Improvement</v>
      </c>
      <c r="H781" s="18">
        <f t="shared" si="37"/>
        <v>15.379369000000006</v>
      </c>
      <c r="I781" s="13" t="str">
        <f t="shared" si="38"/>
        <v>Need Improvement</v>
      </c>
    </row>
    <row r="782" spans="1:9" x14ac:dyDescent="0.35">
      <c r="A782" t="s">
        <v>353</v>
      </c>
      <c r="B782" s="21" t="s">
        <v>25</v>
      </c>
      <c r="C782" s="13" t="s">
        <v>28</v>
      </c>
      <c r="D782" s="20">
        <v>4.7619047620000003</v>
      </c>
      <c r="E782" s="13">
        <v>18.697500000000002</v>
      </c>
      <c r="F782" s="19">
        <f>VLOOKUP(B782,Q4_avg_gros_incm_acros_3brnchs!$R$7:$S$9,2,FALSE)</f>
        <v>16.052367378048789</v>
      </c>
      <c r="G782" s="22" t="str">
        <f t="shared" si="36"/>
        <v>Goal Achieved</v>
      </c>
      <c r="H782" s="18">
        <f t="shared" si="37"/>
        <v>15.379369000000006</v>
      </c>
      <c r="I782" s="13" t="str">
        <f t="shared" si="38"/>
        <v>Goal Achieved</v>
      </c>
    </row>
    <row r="783" spans="1:9" x14ac:dyDescent="0.35">
      <c r="A783" t="s">
        <v>354</v>
      </c>
      <c r="B783" s="21" t="s">
        <v>25</v>
      </c>
      <c r="C783" s="13" t="s">
        <v>22</v>
      </c>
      <c r="D783" s="20">
        <v>4.7619047620000003</v>
      </c>
      <c r="E783" s="13">
        <v>10.384499999999999</v>
      </c>
      <c r="F783" s="19">
        <f>VLOOKUP(B783,Q4_avg_gros_incm_acros_3brnchs!$R$7:$S$9,2,FALSE)</f>
        <v>16.052367378048789</v>
      </c>
      <c r="G783" s="22" t="str">
        <f t="shared" si="36"/>
        <v>Need Improvement</v>
      </c>
      <c r="H783" s="18">
        <f t="shared" si="37"/>
        <v>15.379369000000006</v>
      </c>
      <c r="I783" s="13" t="str">
        <f t="shared" si="38"/>
        <v>Need Improvement</v>
      </c>
    </row>
    <row r="784" spans="1:9" x14ac:dyDescent="0.35">
      <c r="A784" t="s">
        <v>355</v>
      </c>
      <c r="B784" s="21" t="s">
        <v>25</v>
      </c>
      <c r="C784" s="13" t="s">
        <v>22</v>
      </c>
      <c r="D784" s="20">
        <v>4.7619047620000003</v>
      </c>
      <c r="E784" s="13">
        <v>8.8140000000000001</v>
      </c>
      <c r="F784" s="19">
        <f>VLOOKUP(B784,Q4_avg_gros_incm_acros_3brnchs!$R$7:$S$9,2,FALSE)</f>
        <v>16.052367378048789</v>
      </c>
      <c r="G784" s="22" t="str">
        <f t="shared" si="36"/>
        <v>Need Improvement</v>
      </c>
      <c r="H784" s="18">
        <f t="shared" si="37"/>
        <v>15.379369000000006</v>
      </c>
      <c r="I784" s="13" t="str">
        <f t="shared" si="38"/>
        <v>Need Improvement</v>
      </c>
    </row>
    <row r="785" spans="1:9" x14ac:dyDescent="0.35">
      <c r="A785" t="s">
        <v>356</v>
      </c>
      <c r="B785" s="21" t="s">
        <v>25</v>
      </c>
      <c r="C785" s="13" t="s">
        <v>44</v>
      </c>
      <c r="D785" s="20">
        <v>4.7619047620000003</v>
      </c>
      <c r="E785" s="13">
        <v>10.3185</v>
      </c>
      <c r="F785" s="19">
        <f>VLOOKUP(B785,Q4_avg_gros_incm_acros_3brnchs!$R$7:$S$9,2,FALSE)</f>
        <v>16.052367378048789</v>
      </c>
      <c r="G785" s="22" t="str">
        <f t="shared" si="36"/>
        <v>Need Improvement</v>
      </c>
      <c r="H785" s="18">
        <f t="shared" si="37"/>
        <v>15.379369000000006</v>
      </c>
      <c r="I785" s="13" t="str">
        <f t="shared" si="38"/>
        <v>Need Improvement</v>
      </c>
    </row>
    <row r="786" spans="1:9" x14ac:dyDescent="0.35">
      <c r="A786" t="s">
        <v>357</v>
      </c>
      <c r="B786" s="21" t="s">
        <v>25</v>
      </c>
      <c r="C786" s="13" t="s">
        <v>22</v>
      </c>
      <c r="D786" s="20">
        <v>4.7619047620000003</v>
      </c>
      <c r="E786" s="13">
        <v>1.9710000000000001</v>
      </c>
      <c r="F786" s="19">
        <f>VLOOKUP(B786,Q4_avg_gros_incm_acros_3brnchs!$R$7:$S$9,2,FALSE)</f>
        <v>16.052367378048789</v>
      </c>
      <c r="G786" s="22" t="str">
        <f t="shared" si="36"/>
        <v>Need Improvement</v>
      </c>
      <c r="H786" s="18">
        <f t="shared" si="37"/>
        <v>15.379369000000006</v>
      </c>
      <c r="I786" s="13" t="str">
        <f t="shared" si="38"/>
        <v>Need Improvement</v>
      </c>
    </row>
    <row r="787" spans="1:9" x14ac:dyDescent="0.35">
      <c r="A787" t="s">
        <v>363</v>
      </c>
      <c r="B787" s="21" t="s">
        <v>25</v>
      </c>
      <c r="C787" s="13" t="s">
        <v>44</v>
      </c>
      <c r="D787" s="20">
        <v>4.7619047620000003</v>
      </c>
      <c r="E787" s="13">
        <v>18.852</v>
      </c>
      <c r="F787" s="19">
        <f>VLOOKUP(B787,Q4_avg_gros_incm_acros_3brnchs!$R$7:$S$9,2,FALSE)</f>
        <v>16.052367378048789</v>
      </c>
      <c r="G787" s="22" t="str">
        <f t="shared" si="36"/>
        <v>Goal Achieved</v>
      </c>
      <c r="H787" s="18">
        <f t="shared" si="37"/>
        <v>15.379369000000006</v>
      </c>
      <c r="I787" s="13" t="str">
        <f t="shared" si="38"/>
        <v>Goal Achieved</v>
      </c>
    </row>
    <row r="788" spans="1:9" x14ac:dyDescent="0.35">
      <c r="A788" t="s">
        <v>370</v>
      </c>
      <c r="B788" s="21" t="s">
        <v>25</v>
      </c>
      <c r="C788" s="13" t="s">
        <v>36</v>
      </c>
      <c r="D788" s="20">
        <v>4.7619047620000003</v>
      </c>
      <c r="E788" s="13">
        <v>3.6749999999999998</v>
      </c>
      <c r="F788" s="19">
        <f>VLOOKUP(B788,Q4_avg_gros_incm_acros_3brnchs!$R$7:$S$9,2,FALSE)</f>
        <v>16.052367378048789</v>
      </c>
      <c r="G788" s="22" t="str">
        <f t="shared" si="36"/>
        <v>Need Improvement</v>
      </c>
      <c r="H788" s="18">
        <f t="shared" si="37"/>
        <v>15.379369000000006</v>
      </c>
      <c r="I788" s="13" t="str">
        <f t="shared" si="38"/>
        <v>Need Improvement</v>
      </c>
    </row>
    <row r="789" spans="1:9" x14ac:dyDescent="0.35">
      <c r="A789" t="s">
        <v>374</v>
      </c>
      <c r="B789" s="21" t="s">
        <v>25</v>
      </c>
      <c r="C789" s="13" t="s">
        <v>28</v>
      </c>
      <c r="D789" s="20">
        <v>4.7619047620000003</v>
      </c>
      <c r="E789" s="13">
        <v>7.1475</v>
      </c>
      <c r="F789" s="19">
        <f>VLOOKUP(B789,Q4_avg_gros_incm_acros_3brnchs!$R$7:$S$9,2,FALSE)</f>
        <v>16.052367378048789</v>
      </c>
      <c r="G789" s="22" t="str">
        <f t="shared" si="36"/>
        <v>Need Improvement</v>
      </c>
      <c r="H789" s="18">
        <f t="shared" si="37"/>
        <v>15.379369000000006</v>
      </c>
      <c r="I789" s="13" t="str">
        <f t="shared" si="38"/>
        <v>Need Improvement</v>
      </c>
    </row>
    <row r="790" spans="1:9" x14ac:dyDescent="0.35">
      <c r="A790" t="s">
        <v>379</v>
      </c>
      <c r="B790" s="21" t="s">
        <v>25</v>
      </c>
      <c r="C790" s="13" t="s">
        <v>44</v>
      </c>
      <c r="D790" s="20">
        <v>4.7619047620000003</v>
      </c>
      <c r="E790" s="13">
        <v>24.2575</v>
      </c>
      <c r="F790" s="19">
        <f>VLOOKUP(B790,Q4_avg_gros_incm_acros_3brnchs!$R$7:$S$9,2,FALSE)</f>
        <v>16.052367378048789</v>
      </c>
      <c r="G790" s="22" t="str">
        <f t="shared" si="36"/>
        <v>Goal Achieved</v>
      </c>
      <c r="H790" s="18">
        <f t="shared" si="37"/>
        <v>15.379369000000006</v>
      </c>
      <c r="I790" s="13" t="str">
        <f t="shared" si="38"/>
        <v>Goal Achieved</v>
      </c>
    </row>
    <row r="791" spans="1:9" x14ac:dyDescent="0.35">
      <c r="A791" t="s">
        <v>383</v>
      </c>
      <c r="B791" s="21" t="s">
        <v>25</v>
      </c>
      <c r="C791" s="13" t="s">
        <v>32</v>
      </c>
      <c r="D791" s="20">
        <v>4.7619047620000003</v>
      </c>
      <c r="E791" s="13">
        <v>35.700000000000003</v>
      </c>
      <c r="F791" s="19">
        <f>VLOOKUP(B791,Q4_avg_gros_incm_acros_3brnchs!$R$7:$S$9,2,FALSE)</f>
        <v>16.052367378048789</v>
      </c>
      <c r="G791" s="22" t="str">
        <f t="shared" si="36"/>
        <v>Goal Achieved</v>
      </c>
      <c r="H791" s="18">
        <f t="shared" si="37"/>
        <v>15.379369000000006</v>
      </c>
      <c r="I791" s="13" t="str">
        <f t="shared" si="38"/>
        <v>Goal Achieved</v>
      </c>
    </row>
    <row r="792" spans="1:9" x14ac:dyDescent="0.35">
      <c r="A792" t="s">
        <v>386</v>
      </c>
      <c r="B792" s="21" t="s">
        <v>25</v>
      </c>
      <c r="C792" s="13" t="s">
        <v>46</v>
      </c>
      <c r="D792" s="20">
        <v>4.7619047620000003</v>
      </c>
      <c r="E792" s="13">
        <v>49.65</v>
      </c>
      <c r="F792" s="19">
        <f>VLOOKUP(B792,Q4_avg_gros_incm_acros_3brnchs!$R$7:$S$9,2,FALSE)</f>
        <v>16.052367378048789</v>
      </c>
      <c r="G792" s="22" t="str">
        <f t="shared" si="36"/>
        <v>Goal Achieved</v>
      </c>
      <c r="H792" s="18">
        <f t="shared" si="37"/>
        <v>15.379369000000006</v>
      </c>
      <c r="I792" s="13" t="str">
        <f t="shared" si="38"/>
        <v>Goal Achieved</v>
      </c>
    </row>
    <row r="793" spans="1:9" x14ac:dyDescent="0.35">
      <c r="A793" t="s">
        <v>390</v>
      </c>
      <c r="B793" s="21" t="s">
        <v>25</v>
      </c>
      <c r="C793" s="13" t="s">
        <v>28</v>
      </c>
      <c r="D793" s="20">
        <v>4.7619047620000003</v>
      </c>
      <c r="E793" s="13">
        <v>1.512</v>
      </c>
      <c r="F793" s="19">
        <f>VLOOKUP(B793,Q4_avg_gros_incm_acros_3brnchs!$R$7:$S$9,2,FALSE)</f>
        <v>16.052367378048789</v>
      </c>
      <c r="G793" s="22" t="str">
        <f t="shared" si="36"/>
        <v>Need Improvement</v>
      </c>
      <c r="H793" s="18">
        <f t="shared" si="37"/>
        <v>15.379369000000006</v>
      </c>
      <c r="I793" s="13" t="str">
        <f t="shared" si="38"/>
        <v>Need Improvement</v>
      </c>
    </row>
    <row r="794" spans="1:9" x14ac:dyDescent="0.35">
      <c r="A794" t="s">
        <v>392</v>
      </c>
      <c r="B794" s="21" t="s">
        <v>25</v>
      </c>
      <c r="C794" s="13" t="s">
        <v>46</v>
      </c>
      <c r="D794" s="20">
        <v>4.7619047620000003</v>
      </c>
      <c r="E794" s="13">
        <v>18.774999999999999</v>
      </c>
      <c r="F794" s="19">
        <f>VLOOKUP(B794,Q4_avg_gros_incm_acros_3brnchs!$R$7:$S$9,2,FALSE)</f>
        <v>16.052367378048789</v>
      </c>
      <c r="G794" s="22" t="str">
        <f t="shared" si="36"/>
        <v>Goal Achieved</v>
      </c>
      <c r="H794" s="18">
        <f t="shared" si="37"/>
        <v>15.379369000000006</v>
      </c>
      <c r="I794" s="13" t="str">
        <f t="shared" si="38"/>
        <v>Goal Achieved</v>
      </c>
    </row>
    <row r="795" spans="1:9" x14ac:dyDescent="0.35">
      <c r="A795" t="s">
        <v>393</v>
      </c>
      <c r="B795" s="21" t="s">
        <v>25</v>
      </c>
      <c r="C795" s="13" t="s">
        <v>36</v>
      </c>
      <c r="D795" s="20">
        <v>4.7619047620000003</v>
      </c>
      <c r="E795" s="13">
        <v>47.72</v>
      </c>
      <c r="F795" s="19">
        <f>VLOOKUP(B795,Q4_avg_gros_incm_acros_3brnchs!$R$7:$S$9,2,FALSE)</f>
        <v>16.052367378048789</v>
      </c>
      <c r="G795" s="22" t="str">
        <f t="shared" si="36"/>
        <v>Goal Achieved</v>
      </c>
      <c r="H795" s="18">
        <f t="shared" si="37"/>
        <v>15.379369000000006</v>
      </c>
      <c r="I795" s="13" t="str">
        <f t="shared" si="38"/>
        <v>Goal Achieved</v>
      </c>
    </row>
    <row r="796" spans="1:9" x14ac:dyDescent="0.35">
      <c r="A796" t="s">
        <v>397</v>
      </c>
      <c r="B796" s="21" t="s">
        <v>25</v>
      </c>
      <c r="C796" s="13" t="s">
        <v>44</v>
      </c>
      <c r="D796" s="20">
        <v>4.7619047620000003</v>
      </c>
      <c r="E796" s="13">
        <v>37.787999999999997</v>
      </c>
      <c r="F796" s="19">
        <f>VLOOKUP(B796,Q4_avg_gros_incm_acros_3brnchs!$R$7:$S$9,2,FALSE)</f>
        <v>16.052367378048789</v>
      </c>
      <c r="G796" s="22" t="str">
        <f t="shared" si="36"/>
        <v>Goal Achieved</v>
      </c>
      <c r="H796" s="18">
        <f t="shared" si="37"/>
        <v>15.379369000000006</v>
      </c>
      <c r="I796" s="13" t="str">
        <f t="shared" si="38"/>
        <v>Goal Achieved</v>
      </c>
    </row>
    <row r="797" spans="1:9" x14ac:dyDescent="0.35">
      <c r="A797" t="s">
        <v>398</v>
      </c>
      <c r="B797" s="21" t="s">
        <v>25</v>
      </c>
      <c r="C797" s="13" t="s">
        <v>44</v>
      </c>
      <c r="D797" s="20">
        <v>4.7619047620000003</v>
      </c>
      <c r="E797" s="13">
        <v>9.9789999999999992</v>
      </c>
      <c r="F797" s="19">
        <f>VLOOKUP(B797,Q4_avg_gros_incm_acros_3brnchs!$R$7:$S$9,2,FALSE)</f>
        <v>16.052367378048789</v>
      </c>
      <c r="G797" s="22" t="str">
        <f t="shared" si="36"/>
        <v>Need Improvement</v>
      </c>
      <c r="H797" s="18">
        <f t="shared" si="37"/>
        <v>15.379369000000006</v>
      </c>
      <c r="I797" s="13" t="str">
        <f t="shared" si="38"/>
        <v>Need Improvement</v>
      </c>
    </row>
    <row r="798" spans="1:9" x14ac:dyDescent="0.35">
      <c r="A798" t="s">
        <v>400</v>
      </c>
      <c r="B798" s="21" t="s">
        <v>25</v>
      </c>
      <c r="C798" s="13" t="s">
        <v>44</v>
      </c>
      <c r="D798" s="20">
        <v>4.7619047620000003</v>
      </c>
      <c r="E798" s="13">
        <v>8.2479999999999993</v>
      </c>
      <c r="F798" s="19">
        <f>VLOOKUP(B798,Q4_avg_gros_incm_acros_3brnchs!$R$7:$S$9,2,FALSE)</f>
        <v>16.052367378048789</v>
      </c>
      <c r="G798" s="22" t="str">
        <f t="shared" si="36"/>
        <v>Need Improvement</v>
      </c>
      <c r="H798" s="18">
        <f t="shared" si="37"/>
        <v>15.379369000000006</v>
      </c>
      <c r="I798" s="13" t="str">
        <f t="shared" si="38"/>
        <v>Need Improvement</v>
      </c>
    </row>
    <row r="799" spans="1:9" x14ac:dyDescent="0.35">
      <c r="A799" t="s">
        <v>401</v>
      </c>
      <c r="B799" s="21" t="s">
        <v>25</v>
      </c>
      <c r="C799" s="13" t="s">
        <v>46</v>
      </c>
      <c r="D799" s="20">
        <v>4.7619047620000003</v>
      </c>
      <c r="E799" s="13">
        <v>16.335999999999999</v>
      </c>
      <c r="F799" s="19">
        <f>VLOOKUP(B799,Q4_avg_gros_incm_acros_3brnchs!$R$7:$S$9,2,FALSE)</f>
        <v>16.052367378048789</v>
      </c>
      <c r="G799" s="22" t="str">
        <f t="shared" si="36"/>
        <v>Goal Achieved</v>
      </c>
      <c r="H799" s="18">
        <f t="shared" si="37"/>
        <v>15.379369000000006</v>
      </c>
      <c r="I799" s="13" t="str">
        <f t="shared" si="38"/>
        <v>Goal Achieved</v>
      </c>
    </row>
    <row r="800" spans="1:9" x14ac:dyDescent="0.35">
      <c r="A800" t="s">
        <v>402</v>
      </c>
      <c r="B800" s="21" t="s">
        <v>25</v>
      </c>
      <c r="C800" s="13" t="s">
        <v>28</v>
      </c>
      <c r="D800" s="20">
        <v>4.7619047620000003</v>
      </c>
      <c r="E800" s="13">
        <v>23.094000000000001</v>
      </c>
      <c r="F800" s="19">
        <f>VLOOKUP(B800,Q4_avg_gros_incm_acros_3brnchs!$R$7:$S$9,2,FALSE)</f>
        <v>16.052367378048789</v>
      </c>
      <c r="G800" s="22" t="str">
        <f t="shared" si="36"/>
        <v>Goal Achieved</v>
      </c>
      <c r="H800" s="18">
        <f t="shared" si="37"/>
        <v>15.379369000000006</v>
      </c>
      <c r="I800" s="13" t="str">
        <f t="shared" si="38"/>
        <v>Goal Achieved</v>
      </c>
    </row>
    <row r="801" spans="1:9" x14ac:dyDescent="0.35">
      <c r="A801" t="s">
        <v>404</v>
      </c>
      <c r="B801" s="21" t="s">
        <v>25</v>
      </c>
      <c r="C801" s="13" t="s">
        <v>36</v>
      </c>
      <c r="D801" s="20">
        <v>4.7619047620000003</v>
      </c>
      <c r="E801" s="13">
        <v>7.18</v>
      </c>
      <c r="F801" s="19">
        <f>VLOOKUP(B801,Q4_avg_gros_incm_acros_3brnchs!$R$7:$S$9,2,FALSE)</f>
        <v>16.052367378048789</v>
      </c>
      <c r="G801" s="22" t="str">
        <f t="shared" si="36"/>
        <v>Need Improvement</v>
      </c>
      <c r="H801" s="18">
        <f t="shared" si="37"/>
        <v>15.379369000000006</v>
      </c>
      <c r="I801" s="13" t="str">
        <f t="shared" si="38"/>
        <v>Need Improvement</v>
      </c>
    </row>
    <row r="802" spans="1:9" x14ac:dyDescent="0.35">
      <c r="A802" t="s">
        <v>408</v>
      </c>
      <c r="B802" s="21" t="s">
        <v>25</v>
      </c>
      <c r="C802" s="13" t="s">
        <v>32</v>
      </c>
      <c r="D802" s="20">
        <v>4.7619047620000003</v>
      </c>
      <c r="E802" s="13">
        <v>21.033000000000001</v>
      </c>
      <c r="F802" s="19">
        <f>VLOOKUP(B802,Q4_avg_gros_incm_acros_3brnchs!$R$7:$S$9,2,FALSE)</f>
        <v>16.052367378048789</v>
      </c>
      <c r="G802" s="22" t="str">
        <f t="shared" si="36"/>
        <v>Goal Achieved</v>
      </c>
      <c r="H802" s="18">
        <f t="shared" si="37"/>
        <v>15.379369000000006</v>
      </c>
      <c r="I802" s="13" t="str">
        <f t="shared" si="38"/>
        <v>Goal Achieved</v>
      </c>
    </row>
    <row r="803" spans="1:9" x14ac:dyDescent="0.35">
      <c r="A803" t="s">
        <v>409</v>
      </c>
      <c r="B803" s="21" t="s">
        <v>25</v>
      </c>
      <c r="C803" s="13" t="s">
        <v>46</v>
      </c>
      <c r="D803" s="20">
        <v>4.7619047620000003</v>
      </c>
      <c r="E803" s="13">
        <v>12.624000000000001</v>
      </c>
      <c r="F803" s="19">
        <f>VLOOKUP(B803,Q4_avg_gros_incm_acros_3brnchs!$R$7:$S$9,2,FALSE)</f>
        <v>16.052367378048789</v>
      </c>
      <c r="G803" s="22" t="str">
        <f t="shared" si="36"/>
        <v>Need Improvement</v>
      </c>
      <c r="H803" s="18">
        <f t="shared" si="37"/>
        <v>15.379369000000006</v>
      </c>
      <c r="I803" s="13" t="str">
        <f t="shared" si="38"/>
        <v>Need Improvement</v>
      </c>
    </row>
    <row r="804" spans="1:9" x14ac:dyDescent="0.35">
      <c r="A804" t="s">
        <v>413</v>
      </c>
      <c r="B804" s="21" t="s">
        <v>25</v>
      </c>
      <c r="C804" s="13" t="s">
        <v>36</v>
      </c>
      <c r="D804" s="20">
        <v>4.7619047620000003</v>
      </c>
      <c r="E804" s="13">
        <v>33.421500000000002</v>
      </c>
      <c r="F804" s="19">
        <f>VLOOKUP(B804,Q4_avg_gros_incm_acros_3brnchs!$R$7:$S$9,2,FALSE)</f>
        <v>16.052367378048789</v>
      </c>
      <c r="G804" s="22" t="str">
        <f t="shared" si="36"/>
        <v>Goal Achieved</v>
      </c>
      <c r="H804" s="18">
        <f t="shared" si="37"/>
        <v>15.379369000000006</v>
      </c>
      <c r="I804" s="13" t="str">
        <f t="shared" si="38"/>
        <v>Goal Achieved</v>
      </c>
    </row>
    <row r="805" spans="1:9" x14ac:dyDescent="0.35">
      <c r="A805" t="s">
        <v>414</v>
      </c>
      <c r="B805" s="21" t="s">
        <v>25</v>
      </c>
      <c r="C805" s="13" t="s">
        <v>46</v>
      </c>
      <c r="D805" s="20">
        <v>4.7619047620000003</v>
      </c>
      <c r="E805" s="13">
        <v>19.396000000000001</v>
      </c>
      <c r="F805" s="19">
        <f>VLOOKUP(B805,Q4_avg_gros_incm_acros_3brnchs!$R$7:$S$9,2,FALSE)</f>
        <v>16.052367378048789</v>
      </c>
      <c r="G805" s="22" t="str">
        <f t="shared" si="36"/>
        <v>Goal Achieved</v>
      </c>
      <c r="H805" s="18">
        <f t="shared" si="37"/>
        <v>15.379369000000006</v>
      </c>
      <c r="I805" s="13" t="str">
        <f t="shared" si="38"/>
        <v>Goal Achieved</v>
      </c>
    </row>
    <row r="806" spans="1:9" x14ac:dyDescent="0.35">
      <c r="A806" t="s">
        <v>417</v>
      </c>
      <c r="B806" s="21" t="s">
        <v>25</v>
      </c>
      <c r="C806" s="13" t="s">
        <v>28</v>
      </c>
      <c r="D806" s="20">
        <v>4.7619047620000003</v>
      </c>
      <c r="E806" s="13">
        <v>2.661</v>
      </c>
      <c r="F806" s="19">
        <f>VLOOKUP(B806,Q4_avg_gros_incm_acros_3brnchs!$R$7:$S$9,2,FALSE)</f>
        <v>16.052367378048789</v>
      </c>
      <c r="G806" s="22" t="str">
        <f t="shared" si="36"/>
        <v>Need Improvement</v>
      </c>
      <c r="H806" s="18">
        <f t="shared" si="37"/>
        <v>15.379369000000006</v>
      </c>
      <c r="I806" s="13" t="str">
        <f t="shared" si="38"/>
        <v>Need Improvement</v>
      </c>
    </row>
    <row r="807" spans="1:9" x14ac:dyDescent="0.35">
      <c r="A807" t="s">
        <v>419</v>
      </c>
      <c r="B807" s="21" t="s">
        <v>25</v>
      </c>
      <c r="C807" s="13" t="s">
        <v>44</v>
      </c>
      <c r="D807" s="20">
        <v>4.7619047620000003</v>
      </c>
      <c r="E807" s="13">
        <v>14.978</v>
      </c>
      <c r="F807" s="19">
        <f>VLOOKUP(B807,Q4_avg_gros_incm_acros_3brnchs!$R$7:$S$9,2,FALSE)</f>
        <v>16.052367378048789</v>
      </c>
      <c r="G807" s="22" t="str">
        <f t="shared" si="36"/>
        <v>Need Improvement</v>
      </c>
      <c r="H807" s="18">
        <f t="shared" si="37"/>
        <v>15.379369000000006</v>
      </c>
      <c r="I807" s="13" t="str">
        <f t="shared" si="38"/>
        <v>Need Improvement</v>
      </c>
    </row>
    <row r="808" spans="1:9" x14ac:dyDescent="0.35">
      <c r="A808" t="s">
        <v>422</v>
      </c>
      <c r="B808" s="21" t="s">
        <v>25</v>
      </c>
      <c r="C808" s="13" t="s">
        <v>44</v>
      </c>
      <c r="D808" s="20">
        <v>4.7619047620000003</v>
      </c>
      <c r="E808" s="13">
        <v>14.031000000000001</v>
      </c>
      <c r="F808" s="19">
        <f>VLOOKUP(B808,Q4_avg_gros_incm_acros_3brnchs!$R$7:$S$9,2,FALSE)</f>
        <v>16.052367378048789</v>
      </c>
      <c r="G808" s="22" t="str">
        <f t="shared" si="36"/>
        <v>Need Improvement</v>
      </c>
      <c r="H808" s="18">
        <f t="shared" si="37"/>
        <v>15.379369000000006</v>
      </c>
      <c r="I808" s="13" t="str">
        <f t="shared" si="38"/>
        <v>Need Improvement</v>
      </c>
    </row>
    <row r="809" spans="1:9" x14ac:dyDescent="0.35">
      <c r="A809" t="s">
        <v>424</v>
      </c>
      <c r="B809" s="21" t="s">
        <v>25</v>
      </c>
      <c r="C809" s="13" t="s">
        <v>46</v>
      </c>
      <c r="D809" s="20">
        <v>4.7619047620000003</v>
      </c>
      <c r="E809" s="13">
        <v>24.331499999999998</v>
      </c>
      <c r="F809" s="19">
        <f>VLOOKUP(B809,Q4_avg_gros_incm_acros_3brnchs!$R$7:$S$9,2,FALSE)</f>
        <v>16.052367378048789</v>
      </c>
      <c r="G809" s="22" t="str">
        <f t="shared" si="36"/>
        <v>Goal Achieved</v>
      </c>
      <c r="H809" s="18">
        <f t="shared" si="37"/>
        <v>15.379369000000006</v>
      </c>
      <c r="I809" s="13" t="str">
        <f t="shared" si="38"/>
        <v>Goal Achieved</v>
      </c>
    </row>
    <row r="810" spans="1:9" x14ac:dyDescent="0.35">
      <c r="A810" t="s">
        <v>426</v>
      </c>
      <c r="B810" s="21" t="s">
        <v>25</v>
      </c>
      <c r="C810" s="13" t="s">
        <v>46</v>
      </c>
      <c r="D810" s="20">
        <v>4.7619047620000003</v>
      </c>
      <c r="E810" s="13">
        <v>12.071999999999999</v>
      </c>
      <c r="F810" s="19">
        <f>VLOOKUP(B810,Q4_avg_gros_incm_acros_3brnchs!$R$7:$S$9,2,FALSE)</f>
        <v>16.052367378048789</v>
      </c>
      <c r="G810" s="22" t="str">
        <f t="shared" si="36"/>
        <v>Need Improvement</v>
      </c>
      <c r="H810" s="18">
        <f t="shared" si="37"/>
        <v>15.379369000000006</v>
      </c>
      <c r="I810" s="13" t="str">
        <f t="shared" si="38"/>
        <v>Need Improvement</v>
      </c>
    </row>
    <row r="811" spans="1:9" x14ac:dyDescent="0.35">
      <c r="A811" t="s">
        <v>436</v>
      </c>
      <c r="B811" s="21" t="s">
        <v>25</v>
      </c>
      <c r="C811" s="13" t="s">
        <v>44</v>
      </c>
      <c r="D811" s="20">
        <v>4.7619047620000003</v>
      </c>
      <c r="E811" s="13">
        <v>11.829000000000001</v>
      </c>
      <c r="F811" s="19">
        <f>VLOOKUP(B811,Q4_avg_gros_incm_acros_3brnchs!$R$7:$S$9,2,FALSE)</f>
        <v>16.052367378048789</v>
      </c>
      <c r="G811" s="22" t="str">
        <f t="shared" si="36"/>
        <v>Need Improvement</v>
      </c>
      <c r="H811" s="18">
        <f t="shared" si="37"/>
        <v>15.379369000000006</v>
      </c>
      <c r="I811" s="13" t="str">
        <f t="shared" si="38"/>
        <v>Need Improvement</v>
      </c>
    </row>
    <row r="812" spans="1:9" x14ac:dyDescent="0.35">
      <c r="A812" t="s">
        <v>437</v>
      </c>
      <c r="B812" s="21" t="s">
        <v>25</v>
      </c>
      <c r="C812" s="13" t="s">
        <v>32</v>
      </c>
      <c r="D812" s="20">
        <v>4.7619047620000003</v>
      </c>
      <c r="E812" s="13">
        <v>9.2439999999999998</v>
      </c>
      <c r="F812" s="19">
        <f>VLOOKUP(B812,Q4_avg_gros_incm_acros_3brnchs!$R$7:$S$9,2,FALSE)</f>
        <v>16.052367378048789</v>
      </c>
      <c r="G812" s="22" t="str">
        <f t="shared" si="36"/>
        <v>Need Improvement</v>
      </c>
      <c r="H812" s="18">
        <f t="shared" si="37"/>
        <v>15.379369000000006</v>
      </c>
      <c r="I812" s="13" t="str">
        <f t="shared" si="38"/>
        <v>Need Improvement</v>
      </c>
    </row>
    <row r="813" spans="1:9" x14ac:dyDescent="0.35">
      <c r="A813" t="s">
        <v>438</v>
      </c>
      <c r="B813" s="21" t="s">
        <v>25</v>
      </c>
      <c r="C813" s="13" t="s">
        <v>32</v>
      </c>
      <c r="D813" s="20">
        <v>4.7619047620000003</v>
      </c>
      <c r="E813" s="13">
        <v>0.69899999999999995</v>
      </c>
      <c r="F813" s="19">
        <f>VLOOKUP(B813,Q4_avg_gros_incm_acros_3brnchs!$R$7:$S$9,2,FALSE)</f>
        <v>16.052367378048789</v>
      </c>
      <c r="G813" s="22" t="str">
        <f t="shared" si="36"/>
        <v>Need Improvement</v>
      </c>
      <c r="H813" s="18">
        <f t="shared" si="37"/>
        <v>15.379369000000006</v>
      </c>
      <c r="I813" s="13" t="str">
        <f t="shared" si="38"/>
        <v>Need Improvement</v>
      </c>
    </row>
    <row r="814" spans="1:9" x14ac:dyDescent="0.35">
      <c r="A814" t="s">
        <v>440</v>
      </c>
      <c r="B814" s="21" t="s">
        <v>25</v>
      </c>
      <c r="C814" s="13" t="s">
        <v>46</v>
      </c>
      <c r="D814" s="20">
        <v>4.7619047620000003</v>
      </c>
      <c r="E814" s="13">
        <v>34.226500000000001</v>
      </c>
      <c r="F814" s="19">
        <f>VLOOKUP(B814,Q4_avg_gros_incm_acros_3brnchs!$R$7:$S$9,2,FALSE)</f>
        <v>16.052367378048789</v>
      </c>
      <c r="G814" s="22" t="str">
        <f t="shared" si="36"/>
        <v>Goal Achieved</v>
      </c>
      <c r="H814" s="18">
        <f t="shared" si="37"/>
        <v>15.379369000000006</v>
      </c>
      <c r="I814" s="13" t="str">
        <f t="shared" si="38"/>
        <v>Goal Achieved</v>
      </c>
    </row>
    <row r="815" spans="1:9" x14ac:dyDescent="0.35">
      <c r="A815" t="s">
        <v>445</v>
      </c>
      <c r="B815" s="21" t="s">
        <v>25</v>
      </c>
      <c r="C815" s="13" t="s">
        <v>46</v>
      </c>
      <c r="D815" s="20">
        <v>4.7619047620000003</v>
      </c>
      <c r="E815" s="13">
        <v>5.9550000000000001</v>
      </c>
      <c r="F815" s="19">
        <f>VLOOKUP(B815,Q4_avg_gros_incm_acros_3brnchs!$R$7:$S$9,2,FALSE)</f>
        <v>16.052367378048789</v>
      </c>
      <c r="G815" s="22" t="str">
        <f t="shared" si="36"/>
        <v>Need Improvement</v>
      </c>
      <c r="H815" s="18">
        <f t="shared" si="37"/>
        <v>15.379369000000006</v>
      </c>
      <c r="I815" s="13" t="str">
        <f t="shared" si="38"/>
        <v>Need Improvement</v>
      </c>
    </row>
    <row r="816" spans="1:9" x14ac:dyDescent="0.35">
      <c r="A816" t="s">
        <v>452</v>
      </c>
      <c r="B816" s="21" t="s">
        <v>25</v>
      </c>
      <c r="C816" s="13" t="s">
        <v>32</v>
      </c>
      <c r="D816" s="20">
        <v>4.7619047620000003</v>
      </c>
      <c r="E816" s="13">
        <v>9.0760000000000005</v>
      </c>
      <c r="F816" s="19">
        <f>VLOOKUP(B816,Q4_avg_gros_incm_acros_3brnchs!$R$7:$S$9,2,FALSE)</f>
        <v>16.052367378048789</v>
      </c>
      <c r="G816" s="22" t="str">
        <f t="shared" si="36"/>
        <v>Need Improvement</v>
      </c>
      <c r="H816" s="18">
        <f t="shared" si="37"/>
        <v>15.379369000000006</v>
      </c>
      <c r="I816" s="13" t="str">
        <f t="shared" si="38"/>
        <v>Need Improvement</v>
      </c>
    </row>
    <row r="817" spans="1:9" x14ac:dyDescent="0.35">
      <c r="A817" t="s">
        <v>453</v>
      </c>
      <c r="B817" s="21" t="s">
        <v>25</v>
      </c>
      <c r="C817" s="13" t="s">
        <v>22</v>
      </c>
      <c r="D817" s="20">
        <v>4.7619047620000003</v>
      </c>
      <c r="E817" s="13">
        <v>4.0754999999999999</v>
      </c>
      <c r="F817" s="19">
        <f>VLOOKUP(B817,Q4_avg_gros_incm_acros_3brnchs!$R$7:$S$9,2,FALSE)</f>
        <v>16.052367378048789</v>
      </c>
      <c r="G817" s="22" t="str">
        <f t="shared" si="36"/>
        <v>Need Improvement</v>
      </c>
      <c r="H817" s="18">
        <f t="shared" si="37"/>
        <v>15.379369000000006</v>
      </c>
      <c r="I817" s="13" t="str">
        <f t="shared" si="38"/>
        <v>Need Improvement</v>
      </c>
    </row>
    <row r="818" spans="1:9" x14ac:dyDescent="0.35">
      <c r="A818" t="s">
        <v>456</v>
      </c>
      <c r="B818" s="21" t="s">
        <v>25</v>
      </c>
      <c r="C818" s="13" t="s">
        <v>44</v>
      </c>
      <c r="D818" s="20">
        <v>4.7619047620000003</v>
      </c>
      <c r="E818" s="13">
        <v>5.79</v>
      </c>
      <c r="F818" s="19">
        <f>VLOOKUP(B818,Q4_avg_gros_incm_acros_3brnchs!$R$7:$S$9,2,FALSE)</f>
        <v>16.052367378048789</v>
      </c>
      <c r="G818" s="22" t="str">
        <f t="shared" si="36"/>
        <v>Need Improvement</v>
      </c>
      <c r="H818" s="18">
        <f t="shared" si="37"/>
        <v>15.379369000000006</v>
      </c>
      <c r="I818" s="13" t="str">
        <f t="shared" si="38"/>
        <v>Need Improvement</v>
      </c>
    </row>
    <row r="819" spans="1:9" x14ac:dyDescent="0.35">
      <c r="A819" t="s">
        <v>457</v>
      </c>
      <c r="B819" s="21" t="s">
        <v>25</v>
      </c>
      <c r="C819" s="13" t="s">
        <v>28</v>
      </c>
      <c r="D819" s="20">
        <v>4.7619047620000003</v>
      </c>
      <c r="E819" s="13">
        <v>12.6075</v>
      </c>
      <c r="F819" s="19">
        <f>VLOOKUP(B819,Q4_avg_gros_incm_acros_3brnchs!$R$7:$S$9,2,FALSE)</f>
        <v>16.052367378048789</v>
      </c>
      <c r="G819" s="22" t="str">
        <f t="shared" si="36"/>
        <v>Need Improvement</v>
      </c>
      <c r="H819" s="18">
        <f t="shared" si="37"/>
        <v>15.379369000000006</v>
      </c>
      <c r="I819" s="13" t="str">
        <f t="shared" si="38"/>
        <v>Need Improvement</v>
      </c>
    </row>
    <row r="820" spans="1:9" x14ac:dyDescent="0.35">
      <c r="A820" t="s">
        <v>458</v>
      </c>
      <c r="B820" s="21" t="s">
        <v>25</v>
      </c>
      <c r="C820" s="13" t="s">
        <v>46</v>
      </c>
      <c r="D820" s="20">
        <v>4.7619047620000003</v>
      </c>
      <c r="E820" s="13">
        <v>48.604999999999997</v>
      </c>
      <c r="F820" s="19">
        <f>VLOOKUP(B820,Q4_avg_gros_incm_acros_3brnchs!$R$7:$S$9,2,FALSE)</f>
        <v>16.052367378048789</v>
      </c>
      <c r="G820" s="22" t="str">
        <f t="shared" si="36"/>
        <v>Goal Achieved</v>
      </c>
      <c r="H820" s="18">
        <f t="shared" si="37"/>
        <v>15.379369000000006</v>
      </c>
      <c r="I820" s="13" t="str">
        <f t="shared" si="38"/>
        <v>Goal Achieved</v>
      </c>
    </row>
    <row r="821" spans="1:9" x14ac:dyDescent="0.35">
      <c r="A821" t="s">
        <v>460</v>
      </c>
      <c r="B821" s="21" t="s">
        <v>25</v>
      </c>
      <c r="C821" s="13" t="s">
        <v>46</v>
      </c>
      <c r="D821" s="20">
        <v>4.7619047620000003</v>
      </c>
      <c r="E821" s="13">
        <v>0.81399999999999995</v>
      </c>
      <c r="F821" s="19">
        <f>VLOOKUP(B821,Q4_avg_gros_incm_acros_3brnchs!$R$7:$S$9,2,FALSE)</f>
        <v>16.052367378048789</v>
      </c>
      <c r="G821" s="22" t="str">
        <f t="shared" si="36"/>
        <v>Need Improvement</v>
      </c>
      <c r="H821" s="18">
        <f t="shared" si="37"/>
        <v>15.379369000000006</v>
      </c>
      <c r="I821" s="13" t="str">
        <f t="shared" si="38"/>
        <v>Need Improvement</v>
      </c>
    </row>
    <row r="822" spans="1:9" x14ac:dyDescent="0.35">
      <c r="A822" t="s">
        <v>467</v>
      </c>
      <c r="B822" s="21" t="s">
        <v>25</v>
      </c>
      <c r="C822" s="13" t="s">
        <v>44</v>
      </c>
      <c r="D822" s="20">
        <v>4.7619047620000003</v>
      </c>
      <c r="E822" s="13">
        <v>4.327</v>
      </c>
      <c r="F822" s="19">
        <f>VLOOKUP(B822,Q4_avg_gros_incm_acros_3brnchs!$R$7:$S$9,2,FALSE)</f>
        <v>16.052367378048789</v>
      </c>
      <c r="G822" s="22" t="str">
        <f t="shared" si="36"/>
        <v>Need Improvement</v>
      </c>
      <c r="H822" s="18">
        <f t="shared" si="37"/>
        <v>15.379369000000006</v>
      </c>
      <c r="I822" s="13" t="str">
        <f t="shared" si="38"/>
        <v>Need Improvement</v>
      </c>
    </row>
    <row r="823" spans="1:9" x14ac:dyDescent="0.35">
      <c r="A823" t="s">
        <v>471</v>
      </c>
      <c r="B823" s="21" t="s">
        <v>25</v>
      </c>
      <c r="C823" s="13" t="s">
        <v>36</v>
      </c>
      <c r="D823" s="20">
        <v>4.7619047620000003</v>
      </c>
      <c r="E823" s="13">
        <v>44.658000000000001</v>
      </c>
      <c r="F823" s="19">
        <f>VLOOKUP(B823,Q4_avg_gros_incm_acros_3brnchs!$R$7:$S$9,2,FALSE)</f>
        <v>16.052367378048789</v>
      </c>
      <c r="G823" s="22" t="str">
        <f t="shared" si="36"/>
        <v>Goal Achieved</v>
      </c>
      <c r="H823" s="18">
        <f t="shared" si="37"/>
        <v>15.379369000000006</v>
      </c>
      <c r="I823" s="13" t="str">
        <f t="shared" si="38"/>
        <v>Goal Achieved</v>
      </c>
    </row>
    <row r="824" spans="1:9" x14ac:dyDescent="0.35">
      <c r="A824" t="s">
        <v>472</v>
      </c>
      <c r="B824" s="21" t="s">
        <v>25</v>
      </c>
      <c r="C824" s="13" t="s">
        <v>36</v>
      </c>
      <c r="D824" s="20">
        <v>4.7619047620000003</v>
      </c>
      <c r="E824" s="13">
        <v>16.585999999999999</v>
      </c>
      <c r="F824" s="19">
        <f>VLOOKUP(B824,Q4_avg_gros_incm_acros_3brnchs!$R$7:$S$9,2,FALSE)</f>
        <v>16.052367378048789</v>
      </c>
      <c r="G824" s="22" t="str">
        <f t="shared" si="36"/>
        <v>Goal Achieved</v>
      </c>
      <c r="H824" s="18">
        <f t="shared" si="37"/>
        <v>15.379369000000006</v>
      </c>
      <c r="I824" s="13" t="str">
        <f t="shared" si="38"/>
        <v>Goal Achieved</v>
      </c>
    </row>
    <row r="825" spans="1:9" x14ac:dyDescent="0.35">
      <c r="A825" t="s">
        <v>474</v>
      </c>
      <c r="B825" s="21" t="s">
        <v>25</v>
      </c>
      <c r="C825" s="13" t="s">
        <v>44</v>
      </c>
      <c r="D825" s="20">
        <v>4.7619047620000003</v>
      </c>
      <c r="E825" s="13">
        <v>3.4079999999999999</v>
      </c>
      <c r="F825" s="19">
        <f>VLOOKUP(B825,Q4_avg_gros_incm_acros_3brnchs!$R$7:$S$9,2,FALSE)</f>
        <v>16.052367378048789</v>
      </c>
      <c r="G825" s="22" t="str">
        <f t="shared" si="36"/>
        <v>Need Improvement</v>
      </c>
      <c r="H825" s="18">
        <f t="shared" si="37"/>
        <v>15.379369000000006</v>
      </c>
      <c r="I825" s="13" t="str">
        <f t="shared" si="38"/>
        <v>Need Improvement</v>
      </c>
    </row>
    <row r="826" spans="1:9" x14ac:dyDescent="0.35">
      <c r="A826" t="s">
        <v>475</v>
      </c>
      <c r="B826" s="21" t="s">
        <v>25</v>
      </c>
      <c r="C826" s="13" t="s">
        <v>28</v>
      </c>
      <c r="D826" s="20">
        <v>4.7619047620000003</v>
      </c>
      <c r="E826" s="13">
        <v>16.344000000000001</v>
      </c>
      <c r="F826" s="19">
        <f>VLOOKUP(B826,Q4_avg_gros_incm_acros_3brnchs!$R$7:$S$9,2,FALSE)</f>
        <v>16.052367378048789</v>
      </c>
      <c r="G826" s="22" t="str">
        <f t="shared" si="36"/>
        <v>Goal Achieved</v>
      </c>
      <c r="H826" s="18">
        <f t="shared" si="37"/>
        <v>15.379369000000006</v>
      </c>
      <c r="I826" s="13" t="str">
        <f t="shared" si="38"/>
        <v>Goal Achieved</v>
      </c>
    </row>
    <row r="827" spans="1:9" x14ac:dyDescent="0.35">
      <c r="A827" t="s">
        <v>476</v>
      </c>
      <c r="B827" s="21" t="s">
        <v>25</v>
      </c>
      <c r="C827" s="13" t="s">
        <v>44</v>
      </c>
      <c r="D827" s="20">
        <v>4.7619047620000003</v>
      </c>
      <c r="E827" s="13">
        <v>4.3600000000000003</v>
      </c>
      <c r="F827" s="19">
        <f>VLOOKUP(B827,Q4_avg_gros_incm_acros_3brnchs!$R$7:$S$9,2,FALSE)</f>
        <v>16.052367378048789</v>
      </c>
      <c r="G827" s="22" t="str">
        <f t="shared" si="36"/>
        <v>Need Improvement</v>
      </c>
      <c r="H827" s="18">
        <f t="shared" si="37"/>
        <v>15.379369000000006</v>
      </c>
      <c r="I827" s="13" t="str">
        <f t="shared" si="38"/>
        <v>Need Improvement</v>
      </c>
    </row>
    <row r="828" spans="1:9" x14ac:dyDescent="0.35">
      <c r="A828" t="s">
        <v>479</v>
      </c>
      <c r="B828" s="21" t="s">
        <v>25</v>
      </c>
      <c r="C828" s="13" t="s">
        <v>46</v>
      </c>
      <c r="D828" s="20">
        <v>4.7619047620000003</v>
      </c>
      <c r="E828" s="13">
        <v>0.63900000000000001</v>
      </c>
      <c r="F828" s="19">
        <f>VLOOKUP(B828,Q4_avg_gros_incm_acros_3brnchs!$R$7:$S$9,2,FALSE)</f>
        <v>16.052367378048789</v>
      </c>
      <c r="G828" s="22" t="str">
        <f t="shared" si="36"/>
        <v>Need Improvement</v>
      </c>
      <c r="H828" s="18">
        <f t="shared" si="37"/>
        <v>15.379369000000006</v>
      </c>
      <c r="I828" s="13" t="str">
        <f t="shared" si="38"/>
        <v>Need Improvement</v>
      </c>
    </row>
    <row r="829" spans="1:9" x14ac:dyDescent="0.35">
      <c r="A829" t="s">
        <v>482</v>
      </c>
      <c r="B829" s="21" t="s">
        <v>25</v>
      </c>
      <c r="C829" s="13" t="s">
        <v>44</v>
      </c>
      <c r="D829" s="20">
        <v>4.7619047620000003</v>
      </c>
      <c r="E829" s="13">
        <v>13.83</v>
      </c>
      <c r="F829" s="19">
        <f>VLOOKUP(B829,Q4_avg_gros_incm_acros_3brnchs!$R$7:$S$9,2,FALSE)</f>
        <v>16.052367378048789</v>
      </c>
      <c r="G829" s="22" t="str">
        <f t="shared" si="36"/>
        <v>Need Improvement</v>
      </c>
      <c r="H829" s="18">
        <f t="shared" si="37"/>
        <v>15.379369000000006</v>
      </c>
      <c r="I829" s="13" t="str">
        <f t="shared" si="38"/>
        <v>Need Improvement</v>
      </c>
    </row>
    <row r="830" spans="1:9" x14ac:dyDescent="0.35">
      <c r="A830" t="s">
        <v>483</v>
      </c>
      <c r="B830" s="21" t="s">
        <v>25</v>
      </c>
      <c r="C830" s="13" t="s">
        <v>46</v>
      </c>
      <c r="D830" s="20">
        <v>4.7619047620000003</v>
      </c>
      <c r="E830" s="13">
        <v>6.8609999999999998</v>
      </c>
      <c r="F830" s="19">
        <f>VLOOKUP(B830,Q4_avg_gros_incm_acros_3brnchs!$R$7:$S$9,2,FALSE)</f>
        <v>16.052367378048789</v>
      </c>
      <c r="G830" s="22" t="str">
        <f t="shared" si="36"/>
        <v>Need Improvement</v>
      </c>
      <c r="H830" s="18">
        <f t="shared" si="37"/>
        <v>15.379369000000006</v>
      </c>
      <c r="I830" s="13" t="str">
        <f t="shared" si="38"/>
        <v>Need Improvement</v>
      </c>
    </row>
    <row r="831" spans="1:9" x14ac:dyDescent="0.35">
      <c r="A831" t="s">
        <v>494</v>
      </c>
      <c r="B831" s="21" t="s">
        <v>25</v>
      </c>
      <c r="C831" s="13" t="s">
        <v>28</v>
      </c>
      <c r="D831" s="20">
        <v>4.7619047620000003</v>
      </c>
      <c r="E831" s="13">
        <v>23.285</v>
      </c>
      <c r="F831" s="19">
        <f>VLOOKUP(B831,Q4_avg_gros_incm_acros_3brnchs!$R$7:$S$9,2,FALSE)</f>
        <v>16.052367378048789</v>
      </c>
      <c r="G831" s="22" t="str">
        <f t="shared" si="36"/>
        <v>Goal Achieved</v>
      </c>
      <c r="H831" s="18">
        <f t="shared" si="37"/>
        <v>15.379369000000006</v>
      </c>
      <c r="I831" s="13" t="str">
        <f t="shared" si="38"/>
        <v>Goal Achieved</v>
      </c>
    </row>
    <row r="832" spans="1:9" x14ac:dyDescent="0.35">
      <c r="A832" t="s">
        <v>495</v>
      </c>
      <c r="B832" s="21" t="s">
        <v>25</v>
      </c>
      <c r="C832" s="13" t="s">
        <v>44</v>
      </c>
      <c r="D832" s="20">
        <v>4.7619047620000003</v>
      </c>
      <c r="E832" s="13">
        <v>1.7945</v>
      </c>
      <c r="F832" s="19">
        <f>VLOOKUP(B832,Q4_avg_gros_incm_acros_3brnchs!$R$7:$S$9,2,FALSE)</f>
        <v>16.052367378048789</v>
      </c>
      <c r="G832" s="22" t="str">
        <f t="shared" si="36"/>
        <v>Need Improvement</v>
      </c>
      <c r="H832" s="18">
        <f t="shared" si="37"/>
        <v>15.379369000000006</v>
      </c>
      <c r="I832" s="13" t="str">
        <f t="shared" si="38"/>
        <v>Need Improvement</v>
      </c>
    </row>
    <row r="833" spans="1:9" x14ac:dyDescent="0.35">
      <c r="A833" t="s">
        <v>496</v>
      </c>
      <c r="B833" s="21" t="s">
        <v>25</v>
      </c>
      <c r="C833" s="13" t="s">
        <v>44</v>
      </c>
      <c r="D833" s="20">
        <v>4.7619047620000003</v>
      </c>
      <c r="E833" s="13">
        <v>10.130000000000001</v>
      </c>
      <c r="F833" s="19">
        <f>VLOOKUP(B833,Q4_avg_gros_incm_acros_3brnchs!$R$7:$S$9,2,FALSE)</f>
        <v>16.052367378048789</v>
      </c>
      <c r="G833" s="22" t="str">
        <f t="shared" si="36"/>
        <v>Need Improvement</v>
      </c>
      <c r="H833" s="18">
        <f t="shared" si="37"/>
        <v>15.379369000000006</v>
      </c>
      <c r="I833" s="13" t="str">
        <f t="shared" si="38"/>
        <v>Need Improvement</v>
      </c>
    </row>
    <row r="834" spans="1:9" x14ac:dyDescent="0.35">
      <c r="A834" t="s">
        <v>498</v>
      </c>
      <c r="B834" s="21" t="s">
        <v>25</v>
      </c>
      <c r="C834" s="13" t="s">
        <v>36</v>
      </c>
      <c r="D834" s="20">
        <v>4.7619047620000003</v>
      </c>
      <c r="E834" s="13">
        <v>14.79</v>
      </c>
      <c r="F834" s="19">
        <f>VLOOKUP(B834,Q4_avg_gros_incm_acros_3brnchs!$R$7:$S$9,2,FALSE)</f>
        <v>16.052367378048789</v>
      </c>
      <c r="G834" s="22" t="str">
        <f t="shared" ref="G834:G897" si="39">IF(E834&gt;F834,"Goal Achieved","Need Improvement")</f>
        <v>Need Improvement</v>
      </c>
      <c r="H834" s="18">
        <f t="shared" si="37"/>
        <v>15.379369000000006</v>
      </c>
      <c r="I834" s="13" t="str">
        <f t="shared" si="38"/>
        <v>Need Improvement</v>
      </c>
    </row>
    <row r="835" spans="1:9" x14ac:dyDescent="0.35">
      <c r="A835" t="s">
        <v>499</v>
      </c>
      <c r="B835" s="21" t="s">
        <v>25</v>
      </c>
      <c r="C835" s="13" t="s">
        <v>44</v>
      </c>
      <c r="D835" s="20">
        <v>4.7619047620000003</v>
      </c>
      <c r="E835" s="13">
        <v>1.131</v>
      </c>
      <c r="F835" s="19">
        <f>VLOOKUP(B835,Q4_avg_gros_incm_acros_3brnchs!$R$7:$S$9,2,FALSE)</f>
        <v>16.052367378048789</v>
      </c>
      <c r="G835" s="22" t="str">
        <f t="shared" si="39"/>
        <v>Need Improvement</v>
      </c>
      <c r="H835" s="18">
        <f t="shared" ref="H835:H898" si="40">AVERAGE($E$2:$E$1001)</f>
        <v>15.379369000000006</v>
      </c>
      <c r="I835" s="13" t="str">
        <f t="shared" ref="I835:I898" si="41">IF(E835&gt;H835,"Goal Achieved","Need Improvement")</f>
        <v>Need Improvement</v>
      </c>
    </row>
    <row r="836" spans="1:9" x14ac:dyDescent="0.35">
      <c r="A836" t="s">
        <v>501</v>
      </c>
      <c r="B836" s="21" t="s">
        <v>25</v>
      </c>
      <c r="C836" s="13" t="s">
        <v>36</v>
      </c>
      <c r="D836" s="20">
        <v>4.7619047620000003</v>
      </c>
      <c r="E836" s="13">
        <v>27.274999999999999</v>
      </c>
      <c r="F836" s="19">
        <f>VLOOKUP(B836,Q4_avg_gros_incm_acros_3brnchs!$R$7:$S$9,2,FALSE)</f>
        <v>16.052367378048789</v>
      </c>
      <c r="G836" s="22" t="str">
        <f t="shared" si="39"/>
        <v>Goal Achieved</v>
      </c>
      <c r="H836" s="18">
        <f t="shared" si="40"/>
        <v>15.379369000000006</v>
      </c>
      <c r="I836" s="13" t="str">
        <f t="shared" si="41"/>
        <v>Goal Achieved</v>
      </c>
    </row>
    <row r="837" spans="1:9" x14ac:dyDescent="0.35">
      <c r="A837" t="s">
        <v>502</v>
      </c>
      <c r="B837" s="21" t="s">
        <v>25</v>
      </c>
      <c r="C837" s="13" t="s">
        <v>22</v>
      </c>
      <c r="D837" s="20">
        <v>4.7619047620000003</v>
      </c>
      <c r="E837" s="13">
        <v>13.0025</v>
      </c>
      <c r="F837" s="19">
        <f>VLOOKUP(B837,Q4_avg_gros_incm_acros_3brnchs!$R$7:$S$9,2,FALSE)</f>
        <v>16.052367378048789</v>
      </c>
      <c r="G837" s="22" t="str">
        <f t="shared" si="39"/>
        <v>Need Improvement</v>
      </c>
      <c r="H837" s="18">
        <f t="shared" si="40"/>
        <v>15.379369000000006</v>
      </c>
      <c r="I837" s="13" t="str">
        <f t="shared" si="41"/>
        <v>Need Improvement</v>
      </c>
    </row>
    <row r="838" spans="1:9" x14ac:dyDescent="0.35">
      <c r="A838" t="s">
        <v>504</v>
      </c>
      <c r="B838" s="21" t="s">
        <v>25</v>
      </c>
      <c r="C838" s="13" t="s">
        <v>44</v>
      </c>
      <c r="D838" s="20">
        <v>4.7619047620000003</v>
      </c>
      <c r="E838" s="13">
        <v>1.079</v>
      </c>
      <c r="F838" s="19">
        <f>VLOOKUP(B838,Q4_avg_gros_incm_acros_3brnchs!$R$7:$S$9,2,FALSE)</f>
        <v>16.052367378048789</v>
      </c>
      <c r="G838" s="22" t="str">
        <f t="shared" si="39"/>
        <v>Need Improvement</v>
      </c>
      <c r="H838" s="18">
        <f t="shared" si="40"/>
        <v>15.379369000000006</v>
      </c>
      <c r="I838" s="13" t="str">
        <f t="shared" si="41"/>
        <v>Need Improvement</v>
      </c>
    </row>
    <row r="839" spans="1:9" x14ac:dyDescent="0.35">
      <c r="A839" t="s">
        <v>505</v>
      </c>
      <c r="B839" s="21" t="s">
        <v>25</v>
      </c>
      <c r="C839" s="13" t="s">
        <v>28</v>
      </c>
      <c r="D839" s="20">
        <v>4.7619047620000003</v>
      </c>
      <c r="E839" s="13">
        <v>4.9420000000000002</v>
      </c>
      <c r="F839" s="19">
        <f>VLOOKUP(B839,Q4_avg_gros_incm_acros_3brnchs!$R$7:$S$9,2,FALSE)</f>
        <v>16.052367378048789</v>
      </c>
      <c r="G839" s="22" t="str">
        <f t="shared" si="39"/>
        <v>Need Improvement</v>
      </c>
      <c r="H839" s="18">
        <f t="shared" si="40"/>
        <v>15.379369000000006</v>
      </c>
      <c r="I839" s="13" t="str">
        <f t="shared" si="41"/>
        <v>Need Improvement</v>
      </c>
    </row>
    <row r="840" spans="1:9" x14ac:dyDescent="0.35">
      <c r="A840" t="s">
        <v>506</v>
      </c>
      <c r="B840" s="21" t="s">
        <v>25</v>
      </c>
      <c r="C840" s="13" t="s">
        <v>32</v>
      </c>
      <c r="D840" s="20">
        <v>4.7619047620000003</v>
      </c>
      <c r="E840" s="13">
        <v>25.131</v>
      </c>
      <c r="F840" s="19">
        <f>VLOOKUP(B840,Q4_avg_gros_incm_acros_3brnchs!$R$7:$S$9,2,FALSE)</f>
        <v>16.052367378048789</v>
      </c>
      <c r="G840" s="22" t="str">
        <f t="shared" si="39"/>
        <v>Goal Achieved</v>
      </c>
      <c r="H840" s="18">
        <f t="shared" si="40"/>
        <v>15.379369000000006</v>
      </c>
      <c r="I840" s="13" t="str">
        <f t="shared" si="41"/>
        <v>Goal Achieved</v>
      </c>
    </row>
    <row r="841" spans="1:9" x14ac:dyDescent="0.35">
      <c r="A841" t="s">
        <v>513</v>
      </c>
      <c r="B841" s="21" t="s">
        <v>25</v>
      </c>
      <c r="C841" s="13" t="s">
        <v>28</v>
      </c>
      <c r="D841" s="20">
        <v>4.7619047620000003</v>
      </c>
      <c r="E841" s="13">
        <v>16.814</v>
      </c>
      <c r="F841" s="19">
        <f>VLOOKUP(B841,Q4_avg_gros_incm_acros_3brnchs!$R$7:$S$9,2,FALSE)</f>
        <v>16.052367378048789</v>
      </c>
      <c r="G841" s="22" t="str">
        <f t="shared" si="39"/>
        <v>Goal Achieved</v>
      </c>
      <c r="H841" s="18">
        <f t="shared" si="40"/>
        <v>15.379369000000006</v>
      </c>
      <c r="I841" s="13" t="str">
        <f t="shared" si="41"/>
        <v>Goal Achieved</v>
      </c>
    </row>
    <row r="842" spans="1:9" x14ac:dyDescent="0.35">
      <c r="A842" t="s">
        <v>516</v>
      </c>
      <c r="B842" s="21" t="s">
        <v>25</v>
      </c>
      <c r="C842" s="13" t="s">
        <v>44</v>
      </c>
      <c r="D842" s="20">
        <v>4.7619047620000003</v>
      </c>
      <c r="E842" s="13">
        <v>26.388000000000002</v>
      </c>
      <c r="F842" s="19">
        <f>VLOOKUP(B842,Q4_avg_gros_incm_acros_3brnchs!$R$7:$S$9,2,FALSE)</f>
        <v>16.052367378048789</v>
      </c>
      <c r="G842" s="22" t="str">
        <f t="shared" si="39"/>
        <v>Goal Achieved</v>
      </c>
      <c r="H842" s="18">
        <f t="shared" si="40"/>
        <v>15.379369000000006</v>
      </c>
      <c r="I842" s="13" t="str">
        <f t="shared" si="41"/>
        <v>Goal Achieved</v>
      </c>
    </row>
    <row r="843" spans="1:9" x14ac:dyDescent="0.35">
      <c r="A843" t="s">
        <v>517</v>
      </c>
      <c r="B843" s="21" t="s">
        <v>25</v>
      </c>
      <c r="C843" s="13" t="s">
        <v>28</v>
      </c>
      <c r="D843" s="20">
        <v>4.7619047620000003</v>
      </c>
      <c r="E843" s="13">
        <v>16.399999999999999</v>
      </c>
      <c r="F843" s="19">
        <f>VLOOKUP(B843,Q4_avg_gros_incm_acros_3brnchs!$R$7:$S$9,2,FALSE)</f>
        <v>16.052367378048789</v>
      </c>
      <c r="G843" s="22" t="str">
        <f t="shared" si="39"/>
        <v>Goal Achieved</v>
      </c>
      <c r="H843" s="18">
        <f t="shared" si="40"/>
        <v>15.379369000000006</v>
      </c>
      <c r="I843" s="13" t="str">
        <f t="shared" si="41"/>
        <v>Goal Achieved</v>
      </c>
    </row>
    <row r="844" spans="1:9" x14ac:dyDescent="0.35">
      <c r="A844" t="s">
        <v>520</v>
      </c>
      <c r="B844" s="21" t="s">
        <v>25</v>
      </c>
      <c r="C844" s="13" t="s">
        <v>36</v>
      </c>
      <c r="D844" s="20">
        <v>4.7619047620000003</v>
      </c>
      <c r="E844" s="13">
        <v>18.489999999999998</v>
      </c>
      <c r="F844" s="19">
        <f>VLOOKUP(B844,Q4_avg_gros_incm_acros_3brnchs!$R$7:$S$9,2,FALSE)</f>
        <v>16.052367378048789</v>
      </c>
      <c r="G844" s="22" t="str">
        <f t="shared" si="39"/>
        <v>Goal Achieved</v>
      </c>
      <c r="H844" s="18">
        <f t="shared" si="40"/>
        <v>15.379369000000006</v>
      </c>
      <c r="I844" s="13" t="str">
        <f t="shared" si="41"/>
        <v>Goal Achieved</v>
      </c>
    </row>
    <row r="845" spans="1:9" x14ac:dyDescent="0.35">
      <c r="A845" t="s">
        <v>524</v>
      </c>
      <c r="B845" s="21" t="s">
        <v>25</v>
      </c>
      <c r="C845" s="13" t="s">
        <v>32</v>
      </c>
      <c r="D845" s="20">
        <v>4.7619047620000003</v>
      </c>
      <c r="E845" s="13">
        <v>1.1479999999999999</v>
      </c>
      <c r="F845" s="19">
        <f>VLOOKUP(B845,Q4_avg_gros_incm_acros_3brnchs!$R$7:$S$9,2,FALSE)</f>
        <v>16.052367378048789</v>
      </c>
      <c r="G845" s="22" t="str">
        <f t="shared" si="39"/>
        <v>Need Improvement</v>
      </c>
      <c r="H845" s="18">
        <f t="shared" si="40"/>
        <v>15.379369000000006</v>
      </c>
      <c r="I845" s="13" t="str">
        <f t="shared" si="41"/>
        <v>Need Improvement</v>
      </c>
    </row>
    <row r="846" spans="1:9" x14ac:dyDescent="0.35">
      <c r="A846" t="s">
        <v>529</v>
      </c>
      <c r="B846" s="21" t="s">
        <v>25</v>
      </c>
      <c r="C846" s="13" t="s">
        <v>32</v>
      </c>
      <c r="D846" s="20">
        <v>4.7619047620000003</v>
      </c>
      <c r="E846" s="13">
        <v>6.06</v>
      </c>
      <c r="F846" s="19">
        <f>VLOOKUP(B846,Q4_avg_gros_incm_acros_3brnchs!$R$7:$S$9,2,FALSE)</f>
        <v>16.052367378048789</v>
      </c>
      <c r="G846" s="22" t="str">
        <f t="shared" si="39"/>
        <v>Need Improvement</v>
      </c>
      <c r="H846" s="18">
        <f t="shared" si="40"/>
        <v>15.379369000000006</v>
      </c>
      <c r="I846" s="13" t="str">
        <f t="shared" si="41"/>
        <v>Need Improvement</v>
      </c>
    </row>
    <row r="847" spans="1:9" x14ac:dyDescent="0.35">
      <c r="A847" t="s">
        <v>532</v>
      </c>
      <c r="B847" s="21" t="s">
        <v>25</v>
      </c>
      <c r="C847" s="13" t="s">
        <v>28</v>
      </c>
      <c r="D847" s="20">
        <v>4.7619047620000003</v>
      </c>
      <c r="E847" s="13">
        <v>6.3220000000000001</v>
      </c>
      <c r="F847" s="19">
        <f>VLOOKUP(B847,Q4_avg_gros_incm_acros_3brnchs!$R$7:$S$9,2,FALSE)</f>
        <v>16.052367378048789</v>
      </c>
      <c r="G847" s="22" t="str">
        <f t="shared" si="39"/>
        <v>Need Improvement</v>
      </c>
      <c r="H847" s="18">
        <f t="shared" si="40"/>
        <v>15.379369000000006</v>
      </c>
      <c r="I847" s="13" t="str">
        <f t="shared" si="41"/>
        <v>Need Improvement</v>
      </c>
    </row>
    <row r="848" spans="1:9" x14ac:dyDescent="0.35">
      <c r="A848" t="s">
        <v>533</v>
      </c>
      <c r="B848" s="21" t="s">
        <v>25</v>
      </c>
      <c r="C848" s="13" t="s">
        <v>44</v>
      </c>
      <c r="D848" s="20">
        <v>4.7619047620000003</v>
      </c>
      <c r="E848" s="13">
        <v>27.071999999999999</v>
      </c>
      <c r="F848" s="19">
        <f>VLOOKUP(B848,Q4_avg_gros_incm_acros_3brnchs!$R$7:$S$9,2,FALSE)</f>
        <v>16.052367378048789</v>
      </c>
      <c r="G848" s="22" t="str">
        <f t="shared" si="39"/>
        <v>Goal Achieved</v>
      </c>
      <c r="H848" s="18">
        <f t="shared" si="40"/>
        <v>15.379369000000006</v>
      </c>
      <c r="I848" s="13" t="str">
        <f t="shared" si="41"/>
        <v>Goal Achieved</v>
      </c>
    </row>
    <row r="849" spans="1:9" x14ac:dyDescent="0.35">
      <c r="A849" t="s">
        <v>537</v>
      </c>
      <c r="B849" s="21" t="s">
        <v>25</v>
      </c>
      <c r="C849" s="13" t="s">
        <v>46</v>
      </c>
      <c r="D849" s="20">
        <v>4.7619047620000003</v>
      </c>
      <c r="E849" s="13">
        <v>1.595</v>
      </c>
      <c r="F849" s="19">
        <f>VLOOKUP(B849,Q4_avg_gros_incm_acros_3brnchs!$R$7:$S$9,2,FALSE)</f>
        <v>16.052367378048789</v>
      </c>
      <c r="G849" s="22" t="str">
        <f t="shared" si="39"/>
        <v>Need Improvement</v>
      </c>
      <c r="H849" s="18">
        <f t="shared" si="40"/>
        <v>15.379369000000006</v>
      </c>
      <c r="I849" s="13" t="str">
        <f t="shared" si="41"/>
        <v>Need Improvement</v>
      </c>
    </row>
    <row r="850" spans="1:9" x14ac:dyDescent="0.35">
      <c r="A850" t="s">
        <v>538</v>
      </c>
      <c r="B850" s="21" t="s">
        <v>25</v>
      </c>
      <c r="C850" s="13" t="s">
        <v>32</v>
      </c>
      <c r="D850" s="20">
        <v>4.7619047620000003</v>
      </c>
      <c r="E850" s="13">
        <v>6.94</v>
      </c>
      <c r="F850" s="19">
        <f>VLOOKUP(B850,Q4_avg_gros_incm_acros_3brnchs!$R$7:$S$9,2,FALSE)</f>
        <v>16.052367378048789</v>
      </c>
      <c r="G850" s="22" t="str">
        <f t="shared" si="39"/>
        <v>Need Improvement</v>
      </c>
      <c r="H850" s="18">
        <f t="shared" si="40"/>
        <v>15.379369000000006</v>
      </c>
      <c r="I850" s="13" t="str">
        <f t="shared" si="41"/>
        <v>Need Improvement</v>
      </c>
    </row>
    <row r="851" spans="1:9" x14ac:dyDescent="0.35">
      <c r="A851" t="s">
        <v>545</v>
      </c>
      <c r="B851" s="21" t="s">
        <v>25</v>
      </c>
      <c r="C851" s="13" t="s">
        <v>32</v>
      </c>
      <c r="D851" s="20">
        <v>4.7619047620000003</v>
      </c>
      <c r="E851" s="13">
        <v>4.7850000000000001</v>
      </c>
      <c r="F851" s="19">
        <f>VLOOKUP(B851,Q4_avg_gros_incm_acros_3brnchs!$R$7:$S$9,2,FALSE)</f>
        <v>16.052367378048789</v>
      </c>
      <c r="G851" s="22" t="str">
        <f t="shared" si="39"/>
        <v>Need Improvement</v>
      </c>
      <c r="H851" s="18">
        <f t="shared" si="40"/>
        <v>15.379369000000006</v>
      </c>
      <c r="I851" s="13" t="str">
        <f t="shared" si="41"/>
        <v>Need Improvement</v>
      </c>
    </row>
    <row r="852" spans="1:9" x14ac:dyDescent="0.35">
      <c r="A852" t="s">
        <v>550</v>
      </c>
      <c r="B852" s="21" t="s">
        <v>25</v>
      </c>
      <c r="C852" s="13" t="s">
        <v>36</v>
      </c>
      <c r="D852" s="20">
        <v>4.7619047620000003</v>
      </c>
      <c r="E852" s="13">
        <v>20.436499999999999</v>
      </c>
      <c r="F852" s="19">
        <f>VLOOKUP(B852,Q4_avg_gros_incm_acros_3brnchs!$R$7:$S$9,2,FALSE)</f>
        <v>16.052367378048789</v>
      </c>
      <c r="G852" s="22" t="str">
        <f t="shared" si="39"/>
        <v>Goal Achieved</v>
      </c>
      <c r="H852" s="18">
        <f t="shared" si="40"/>
        <v>15.379369000000006</v>
      </c>
      <c r="I852" s="13" t="str">
        <f t="shared" si="41"/>
        <v>Goal Achieved</v>
      </c>
    </row>
    <row r="853" spans="1:9" x14ac:dyDescent="0.35">
      <c r="A853" t="s">
        <v>551</v>
      </c>
      <c r="B853" s="21" t="s">
        <v>25</v>
      </c>
      <c r="C853" s="13" t="s">
        <v>46</v>
      </c>
      <c r="D853" s="20">
        <v>4.7619047620000003</v>
      </c>
      <c r="E853" s="13">
        <v>2.5735000000000001</v>
      </c>
      <c r="F853" s="19">
        <f>VLOOKUP(B853,Q4_avg_gros_incm_acros_3brnchs!$R$7:$S$9,2,FALSE)</f>
        <v>16.052367378048789</v>
      </c>
      <c r="G853" s="22" t="str">
        <f t="shared" si="39"/>
        <v>Need Improvement</v>
      </c>
      <c r="H853" s="18">
        <f t="shared" si="40"/>
        <v>15.379369000000006</v>
      </c>
      <c r="I853" s="13" t="str">
        <f t="shared" si="41"/>
        <v>Need Improvement</v>
      </c>
    </row>
    <row r="854" spans="1:9" x14ac:dyDescent="0.35">
      <c r="A854" t="s">
        <v>553</v>
      </c>
      <c r="B854" s="21" t="s">
        <v>25</v>
      </c>
      <c r="C854" s="13" t="s">
        <v>32</v>
      </c>
      <c r="D854" s="20">
        <v>4.7619047620000003</v>
      </c>
      <c r="E854" s="13">
        <v>9.8475000000000001</v>
      </c>
      <c r="F854" s="19">
        <f>VLOOKUP(B854,Q4_avg_gros_incm_acros_3brnchs!$R$7:$S$9,2,FALSE)</f>
        <v>16.052367378048789</v>
      </c>
      <c r="G854" s="22" t="str">
        <f t="shared" si="39"/>
        <v>Need Improvement</v>
      </c>
      <c r="H854" s="18">
        <f t="shared" si="40"/>
        <v>15.379369000000006</v>
      </c>
      <c r="I854" s="13" t="str">
        <f t="shared" si="41"/>
        <v>Need Improvement</v>
      </c>
    </row>
    <row r="855" spans="1:9" x14ac:dyDescent="0.35">
      <c r="A855" t="s">
        <v>555</v>
      </c>
      <c r="B855" s="21" t="s">
        <v>25</v>
      </c>
      <c r="C855" s="13" t="s">
        <v>36</v>
      </c>
      <c r="D855" s="20">
        <v>4.7619047620000003</v>
      </c>
      <c r="E855" s="13">
        <v>17.98</v>
      </c>
      <c r="F855" s="19">
        <f>VLOOKUP(B855,Q4_avg_gros_incm_acros_3brnchs!$R$7:$S$9,2,FALSE)</f>
        <v>16.052367378048789</v>
      </c>
      <c r="G855" s="22" t="str">
        <f t="shared" si="39"/>
        <v>Goal Achieved</v>
      </c>
      <c r="H855" s="18">
        <f t="shared" si="40"/>
        <v>15.379369000000006</v>
      </c>
      <c r="I855" s="13" t="str">
        <f t="shared" si="41"/>
        <v>Goal Achieved</v>
      </c>
    </row>
    <row r="856" spans="1:9" x14ac:dyDescent="0.35">
      <c r="A856" t="s">
        <v>557</v>
      </c>
      <c r="B856" s="21" t="s">
        <v>25</v>
      </c>
      <c r="C856" s="13" t="s">
        <v>32</v>
      </c>
      <c r="D856" s="20">
        <v>4.7619047620000003</v>
      </c>
      <c r="E856" s="13">
        <v>24.951000000000001</v>
      </c>
      <c r="F856" s="19">
        <f>VLOOKUP(B856,Q4_avg_gros_incm_acros_3brnchs!$R$7:$S$9,2,FALSE)</f>
        <v>16.052367378048789</v>
      </c>
      <c r="G856" s="22" t="str">
        <f t="shared" si="39"/>
        <v>Goal Achieved</v>
      </c>
      <c r="H856" s="18">
        <f t="shared" si="40"/>
        <v>15.379369000000006</v>
      </c>
      <c r="I856" s="13" t="str">
        <f t="shared" si="41"/>
        <v>Goal Achieved</v>
      </c>
    </row>
    <row r="857" spans="1:9" x14ac:dyDescent="0.35">
      <c r="A857" t="s">
        <v>559</v>
      </c>
      <c r="B857" s="21" t="s">
        <v>25</v>
      </c>
      <c r="C857" s="13" t="s">
        <v>22</v>
      </c>
      <c r="D857" s="20">
        <v>4.7619047620000003</v>
      </c>
      <c r="E857" s="13">
        <v>6.2869999999999999</v>
      </c>
      <c r="F857" s="19">
        <f>VLOOKUP(B857,Q4_avg_gros_incm_acros_3brnchs!$R$7:$S$9,2,FALSE)</f>
        <v>16.052367378048789</v>
      </c>
      <c r="G857" s="22" t="str">
        <f t="shared" si="39"/>
        <v>Need Improvement</v>
      </c>
      <c r="H857" s="18">
        <f t="shared" si="40"/>
        <v>15.379369000000006</v>
      </c>
      <c r="I857" s="13" t="str">
        <f t="shared" si="41"/>
        <v>Need Improvement</v>
      </c>
    </row>
    <row r="858" spans="1:9" x14ac:dyDescent="0.35">
      <c r="A858" t="s">
        <v>569</v>
      </c>
      <c r="B858" s="21" t="s">
        <v>25</v>
      </c>
      <c r="C858" s="13" t="s">
        <v>44</v>
      </c>
      <c r="D858" s="20">
        <v>4.7619047620000003</v>
      </c>
      <c r="E858" s="13">
        <v>7.3395000000000001</v>
      </c>
      <c r="F858" s="19">
        <f>VLOOKUP(B858,Q4_avg_gros_incm_acros_3brnchs!$R$7:$S$9,2,FALSE)</f>
        <v>16.052367378048789</v>
      </c>
      <c r="G858" s="22" t="str">
        <f t="shared" si="39"/>
        <v>Need Improvement</v>
      </c>
      <c r="H858" s="18">
        <f t="shared" si="40"/>
        <v>15.379369000000006</v>
      </c>
      <c r="I858" s="13" t="str">
        <f t="shared" si="41"/>
        <v>Need Improvement</v>
      </c>
    </row>
    <row r="859" spans="1:9" x14ac:dyDescent="0.35">
      <c r="A859" t="s">
        <v>571</v>
      </c>
      <c r="B859" s="21" t="s">
        <v>25</v>
      </c>
      <c r="C859" s="13" t="s">
        <v>32</v>
      </c>
      <c r="D859" s="20">
        <v>4.7619047620000003</v>
      </c>
      <c r="E859" s="13">
        <v>5.8345000000000002</v>
      </c>
      <c r="F859" s="19">
        <f>VLOOKUP(B859,Q4_avg_gros_incm_acros_3brnchs!$R$7:$S$9,2,FALSE)</f>
        <v>16.052367378048789</v>
      </c>
      <c r="G859" s="22" t="str">
        <f t="shared" si="39"/>
        <v>Need Improvement</v>
      </c>
      <c r="H859" s="18">
        <f t="shared" si="40"/>
        <v>15.379369000000006</v>
      </c>
      <c r="I859" s="13" t="str">
        <f t="shared" si="41"/>
        <v>Need Improvement</v>
      </c>
    </row>
    <row r="860" spans="1:9" x14ac:dyDescent="0.35">
      <c r="A860" t="s">
        <v>575</v>
      </c>
      <c r="B860" s="21" t="s">
        <v>25</v>
      </c>
      <c r="C860" s="13" t="s">
        <v>44</v>
      </c>
      <c r="D860" s="20">
        <v>4.7619047620000003</v>
      </c>
      <c r="E860" s="13">
        <v>26.244</v>
      </c>
      <c r="F860" s="19">
        <f>VLOOKUP(B860,Q4_avg_gros_incm_acros_3brnchs!$R$7:$S$9,2,FALSE)</f>
        <v>16.052367378048789</v>
      </c>
      <c r="G860" s="22" t="str">
        <f t="shared" si="39"/>
        <v>Goal Achieved</v>
      </c>
      <c r="H860" s="18">
        <f t="shared" si="40"/>
        <v>15.379369000000006</v>
      </c>
      <c r="I860" s="13" t="str">
        <f t="shared" si="41"/>
        <v>Goal Achieved</v>
      </c>
    </row>
    <row r="861" spans="1:9" x14ac:dyDescent="0.35">
      <c r="A861" t="s">
        <v>577</v>
      </c>
      <c r="B861" s="21" t="s">
        <v>25</v>
      </c>
      <c r="C861" s="13" t="s">
        <v>22</v>
      </c>
      <c r="D861" s="20">
        <v>4.7619047620000003</v>
      </c>
      <c r="E861" s="13">
        <v>3.794</v>
      </c>
      <c r="F861" s="19">
        <f>VLOOKUP(B861,Q4_avg_gros_incm_acros_3brnchs!$R$7:$S$9,2,FALSE)</f>
        <v>16.052367378048789</v>
      </c>
      <c r="G861" s="22" t="str">
        <f t="shared" si="39"/>
        <v>Need Improvement</v>
      </c>
      <c r="H861" s="18">
        <f t="shared" si="40"/>
        <v>15.379369000000006</v>
      </c>
      <c r="I861" s="13" t="str">
        <f t="shared" si="41"/>
        <v>Need Improvement</v>
      </c>
    </row>
    <row r="862" spans="1:9" x14ac:dyDescent="0.35">
      <c r="A862" t="s">
        <v>579</v>
      </c>
      <c r="B862" s="21" t="s">
        <v>25</v>
      </c>
      <c r="C862" s="13" t="s">
        <v>28</v>
      </c>
      <c r="D862" s="20">
        <v>4.7619047620000003</v>
      </c>
      <c r="E862" s="13">
        <v>5.6310000000000002</v>
      </c>
      <c r="F862" s="19">
        <f>VLOOKUP(B862,Q4_avg_gros_incm_acros_3brnchs!$R$7:$S$9,2,FALSE)</f>
        <v>16.052367378048789</v>
      </c>
      <c r="G862" s="22" t="str">
        <f t="shared" si="39"/>
        <v>Need Improvement</v>
      </c>
      <c r="H862" s="18">
        <f t="shared" si="40"/>
        <v>15.379369000000006</v>
      </c>
      <c r="I862" s="13" t="str">
        <f t="shared" si="41"/>
        <v>Need Improvement</v>
      </c>
    </row>
    <row r="863" spans="1:9" x14ac:dyDescent="0.35">
      <c r="A863" t="s">
        <v>589</v>
      </c>
      <c r="B863" s="21" t="s">
        <v>25</v>
      </c>
      <c r="C863" s="13" t="s">
        <v>28</v>
      </c>
      <c r="D863" s="20">
        <v>4.7619047620000003</v>
      </c>
      <c r="E863" s="13">
        <v>6.6630000000000003</v>
      </c>
      <c r="F863" s="19">
        <f>VLOOKUP(B863,Q4_avg_gros_incm_acros_3brnchs!$R$7:$S$9,2,FALSE)</f>
        <v>16.052367378048789</v>
      </c>
      <c r="G863" s="22" t="str">
        <f t="shared" si="39"/>
        <v>Need Improvement</v>
      </c>
      <c r="H863" s="18">
        <f t="shared" si="40"/>
        <v>15.379369000000006</v>
      </c>
      <c r="I863" s="13" t="str">
        <f t="shared" si="41"/>
        <v>Need Improvement</v>
      </c>
    </row>
    <row r="864" spans="1:9" x14ac:dyDescent="0.35">
      <c r="A864" t="s">
        <v>593</v>
      </c>
      <c r="B864" s="21" t="s">
        <v>25</v>
      </c>
      <c r="C864" s="13" t="s">
        <v>44</v>
      </c>
      <c r="D864" s="20">
        <v>4.7619047620000003</v>
      </c>
      <c r="E864" s="13">
        <v>49.26</v>
      </c>
      <c r="F864" s="19">
        <f>VLOOKUP(B864,Q4_avg_gros_incm_acros_3brnchs!$R$7:$S$9,2,FALSE)</f>
        <v>16.052367378048789</v>
      </c>
      <c r="G864" s="22" t="str">
        <f t="shared" si="39"/>
        <v>Goal Achieved</v>
      </c>
      <c r="H864" s="18">
        <f t="shared" si="40"/>
        <v>15.379369000000006</v>
      </c>
      <c r="I864" s="13" t="str">
        <f t="shared" si="41"/>
        <v>Goal Achieved</v>
      </c>
    </row>
    <row r="865" spans="1:9" x14ac:dyDescent="0.35">
      <c r="A865" t="s">
        <v>597</v>
      </c>
      <c r="B865" s="21" t="s">
        <v>25</v>
      </c>
      <c r="C865" s="13" t="s">
        <v>44</v>
      </c>
      <c r="D865" s="20">
        <v>4.7619047620000003</v>
      </c>
      <c r="E865" s="13">
        <v>44.6</v>
      </c>
      <c r="F865" s="19">
        <f>VLOOKUP(B865,Q4_avg_gros_incm_acros_3brnchs!$R$7:$S$9,2,FALSE)</f>
        <v>16.052367378048789</v>
      </c>
      <c r="G865" s="22" t="str">
        <f t="shared" si="39"/>
        <v>Goal Achieved</v>
      </c>
      <c r="H865" s="18">
        <f t="shared" si="40"/>
        <v>15.379369000000006</v>
      </c>
      <c r="I865" s="13" t="str">
        <f t="shared" si="41"/>
        <v>Goal Achieved</v>
      </c>
    </row>
    <row r="866" spans="1:9" x14ac:dyDescent="0.35">
      <c r="A866" t="s">
        <v>602</v>
      </c>
      <c r="B866" s="21" t="s">
        <v>25</v>
      </c>
      <c r="C866" s="13" t="s">
        <v>36</v>
      </c>
      <c r="D866" s="20">
        <v>4.7619047620000003</v>
      </c>
      <c r="E866" s="13">
        <v>24.664999999999999</v>
      </c>
      <c r="F866" s="19">
        <f>VLOOKUP(B866,Q4_avg_gros_incm_acros_3brnchs!$R$7:$S$9,2,FALSE)</f>
        <v>16.052367378048789</v>
      </c>
      <c r="G866" s="22" t="str">
        <f t="shared" si="39"/>
        <v>Goal Achieved</v>
      </c>
      <c r="H866" s="18">
        <f t="shared" si="40"/>
        <v>15.379369000000006</v>
      </c>
      <c r="I866" s="13" t="str">
        <f t="shared" si="41"/>
        <v>Goal Achieved</v>
      </c>
    </row>
    <row r="867" spans="1:9" x14ac:dyDescent="0.35">
      <c r="A867" t="s">
        <v>605</v>
      </c>
      <c r="B867" s="21" t="s">
        <v>25</v>
      </c>
      <c r="C867" s="13" t="s">
        <v>36</v>
      </c>
      <c r="D867" s="20">
        <v>4.7619047620000003</v>
      </c>
      <c r="E867" s="13">
        <v>25.893000000000001</v>
      </c>
      <c r="F867" s="19">
        <f>VLOOKUP(B867,Q4_avg_gros_incm_acros_3brnchs!$R$7:$S$9,2,FALSE)</f>
        <v>16.052367378048789</v>
      </c>
      <c r="G867" s="22" t="str">
        <f t="shared" si="39"/>
        <v>Goal Achieved</v>
      </c>
      <c r="H867" s="18">
        <f t="shared" si="40"/>
        <v>15.379369000000006</v>
      </c>
      <c r="I867" s="13" t="str">
        <f t="shared" si="41"/>
        <v>Goal Achieved</v>
      </c>
    </row>
    <row r="868" spans="1:9" x14ac:dyDescent="0.35">
      <c r="A868" t="s">
        <v>613</v>
      </c>
      <c r="B868" s="21" t="s">
        <v>25</v>
      </c>
      <c r="C868" s="13" t="s">
        <v>44</v>
      </c>
      <c r="D868" s="20">
        <v>4.7619047620000003</v>
      </c>
      <c r="E868" s="13">
        <v>6.3540000000000001</v>
      </c>
      <c r="F868" s="19">
        <f>VLOOKUP(B868,Q4_avg_gros_incm_acros_3brnchs!$R$7:$S$9,2,FALSE)</f>
        <v>16.052367378048789</v>
      </c>
      <c r="G868" s="22" t="str">
        <f t="shared" si="39"/>
        <v>Need Improvement</v>
      </c>
      <c r="H868" s="18">
        <f t="shared" si="40"/>
        <v>15.379369000000006</v>
      </c>
      <c r="I868" s="13" t="str">
        <f t="shared" si="41"/>
        <v>Need Improvement</v>
      </c>
    </row>
    <row r="869" spans="1:9" x14ac:dyDescent="0.35">
      <c r="A869" t="s">
        <v>616</v>
      </c>
      <c r="B869" s="21" t="s">
        <v>25</v>
      </c>
      <c r="C869" s="13" t="s">
        <v>44</v>
      </c>
      <c r="D869" s="20">
        <v>4.7619047620000003</v>
      </c>
      <c r="E869" s="13">
        <v>4.0830000000000002</v>
      </c>
      <c r="F869" s="19">
        <f>VLOOKUP(B869,Q4_avg_gros_incm_acros_3brnchs!$R$7:$S$9,2,FALSE)</f>
        <v>16.052367378048789</v>
      </c>
      <c r="G869" s="22" t="str">
        <f t="shared" si="39"/>
        <v>Need Improvement</v>
      </c>
      <c r="H869" s="18">
        <f t="shared" si="40"/>
        <v>15.379369000000006</v>
      </c>
      <c r="I869" s="13" t="str">
        <f t="shared" si="41"/>
        <v>Need Improvement</v>
      </c>
    </row>
    <row r="870" spans="1:9" x14ac:dyDescent="0.35">
      <c r="A870" t="s">
        <v>618</v>
      </c>
      <c r="B870" s="21" t="s">
        <v>25</v>
      </c>
      <c r="C870" s="13" t="s">
        <v>46</v>
      </c>
      <c r="D870" s="20">
        <v>4.7619047620000003</v>
      </c>
      <c r="E870" s="13">
        <v>9.298</v>
      </c>
      <c r="F870" s="19">
        <f>VLOOKUP(B870,Q4_avg_gros_incm_acros_3brnchs!$R$7:$S$9,2,FALSE)</f>
        <v>16.052367378048789</v>
      </c>
      <c r="G870" s="22" t="str">
        <f t="shared" si="39"/>
        <v>Need Improvement</v>
      </c>
      <c r="H870" s="18">
        <f t="shared" si="40"/>
        <v>15.379369000000006</v>
      </c>
      <c r="I870" s="13" t="str">
        <f t="shared" si="41"/>
        <v>Need Improvement</v>
      </c>
    </row>
    <row r="871" spans="1:9" x14ac:dyDescent="0.35">
      <c r="A871" t="s">
        <v>624</v>
      </c>
      <c r="B871" s="21" t="s">
        <v>25</v>
      </c>
      <c r="C871" s="13" t="s">
        <v>46</v>
      </c>
      <c r="D871" s="20">
        <v>4.7619047620000003</v>
      </c>
      <c r="E871" s="13">
        <v>29.805</v>
      </c>
      <c r="F871" s="19">
        <f>VLOOKUP(B871,Q4_avg_gros_incm_acros_3brnchs!$R$7:$S$9,2,FALSE)</f>
        <v>16.052367378048789</v>
      </c>
      <c r="G871" s="22" t="str">
        <f t="shared" si="39"/>
        <v>Goal Achieved</v>
      </c>
      <c r="H871" s="18">
        <f t="shared" si="40"/>
        <v>15.379369000000006</v>
      </c>
      <c r="I871" s="13" t="str">
        <f t="shared" si="41"/>
        <v>Goal Achieved</v>
      </c>
    </row>
    <row r="872" spans="1:9" x14ac:dyDescent="0.35">
      <c r="A872" t="s">
        <v>626</v>
      </c>
      <c r="B872" s="21" t="s">
        <v>25</v>
      </c>
      <c r="C872" s="13" t="s">
        <v>22</v>
      </c>
      <c r="D872" s="20">
        <v>4.7619047620000003</v>
      </c>
      <c r="E872" s="13">
        <v>13.959</v>
      </c>
      <c r="F872" s="19">
        <f>VLOOKUP(B872,Q4_avg_gros_incm_acros_3brnchs!$R$7:$S$9,2,FALSE)</f>
        <v>16.052367378048789</v>
      </c>
      <c r="G872" s="22" t="str">
        <f t="shared" si="39"/>
        <v>Need Improvement</v>
      </c>
      <c r="H872" s="18">
        <f t="shared" si="40"/>
        <v>15.379369000000006</v>
      </c>
      <c r="I872" s="13" t="str">
        <f t="shared" si="41"/>
        <v>Need Improvement</v>
      </c>
    </row>
    <row r="873" spans="1:9" x14ac:dyDescent="0.35">
      <c r="A873" t="s">
        <v>627</v>
      </c>
      <c r="B873" s="21" t="s">
        <v>25</v>
      </c>
      <c r="C873" s="13" t="s">
        <v>32</v>
      </c>
      <c r="D873" s="20">
        <v>4.7619047620000003</v>
      </c>
      <c r="E873" s="13">
        <v>8.484</v>
      </c>
      <c r="F873" s="19">
        <f>VLOOKUP(B873,Q4_avg_gros_incm_acros_3brnchs!$R$7:$S$9,2,FALSE)</f>
        <v>16.052367378048789</v>
      </c>
      <c r="G873" s="22" t="str">
        <f t="shared" si="39"/>
        <v>Need Improvement</v>
      </c>
      <c r="H873" s="18">
        <f t="shared" si="40"/>
        <v>15.379369000000006</v>
      </c>
      <c r="I873" s="13" t="str">
        <f t="shared" si="41"/>
        <v>Need Improvement</v>
      </c>
    </row>
    <row r="874" spans="1:9" x14ac:dyDescent="0.35">
      <c r="A874" t="s">
        <v>633</v>
      </c>
      <c r="B874" s="21" t="s">
        <v>25</v>
      </c>
      <c r="C874" s="13" t="s">
        <v>36</v>
      </c>
      <c r="D874" s="20">
        <v>4.7619047620000003</v>
      </c>
      <c r="E874" s="13">
        <v>20.997</v>
      </c>
      <c r="F874" s="19">
        <f>VLOOKUP(B874,Q4_avg_gros_incm_acros_3brnchs!$R$7:$S$9,2,FALSE)</f>
        <v>16.052367378048789</v>
      </c>
      <c r="G874" s="22" t="str">
        <f t="shared" si="39"/>
        <v>Goal Achieved</v>
      </c>
      <c r="H874" s="18">
        <f t="shared" si="40"/>
        <v>15.379369000000006</v>
      </c>
      <c r="I874" s="13" t="str">
        <f t="shared" si="41"/>
        <v>Goal Achieved</v>
      </c>
    </row>
    <row r="875" spans="1:9" x14ac:dyDescent="0.35">
      <c r="A875" t="s">
        <v>634</v>
      </c>
      <c r="B875" s="21" t="s">
        <v>25</v>
      </c>
      <c r="C875" s="13" t="s">
        <v>46</v>
      </c>
      <c r="D875" s="20">
        <v>4.7619047620000003</v>
      </c>
      <c r="E875" s="13">
        <v>9.2125000000000004</v>
      </c>
      <c r="F875" s="19">
        <f>VLOOKUP(B875,Q4_avg_gros_incm_acros_3brnchs!$R$7:$S$9,2,FALSE)</f>
        <v>16.052367378048789</v>
      </c>
      <c r="G875" s="22" t="str">
        <f t="shared" si="39"/>
        <v>Need Improvement</v>
      </c>
      <c r="H875" s="18">
        <f t="shared" si="40"/>
        <v>15.379369000000006</v>
      </c>
      <c r="I875" s="13" t="str">
        <f t="shared" si="41"/>
        <v>Need Improvement</v>
      </c>
    </row>
    <row r="876" spans="1:9" x14ac:dyDescent="0.35">
      <c r="A876" t="s">
        <v>636</v>
      </c>
      <c r="B876" s="21" t="s">
        <v>25</v>
      </c>
      <c r="C876" s="13" t="s">
        <v>28</v>
      </c>
      <c r="D876" s="20">
        <v>4.7619047620000003</v>
      </c>
      <c r="E876" s="13">
        <v>4.1539999999999999</v>
      </c>
      <c r="F876" s="19">
        <f>VLOOKUP(B876,Q4_avg_gros_incm_acros_3brnchs!$R$7:$S$9,2,FALSE)</f>
        <v>16.052367378048789</v>
      </c>
      <c r="G876" s="22" t="str">
        <f t="shared" si="39"/>
        <v>Need Improvement</v>
      </c>
      <c r="H876" s="18">
        <f t="shared" si="40"/>
        <v>15.379369000000006</v>
      </c>
      <c r="I876" s="13" t="str">
        <f t="shared" si="41"/>
        <v>Need Improvement</v>
      </c>
    </row>
    <row r="877" spans="1:9" x14ac:dyDescent="0.35">
      <c r="A877" t="s">
        <v>637</v>
      </c>
      <c r="B877" s="21" t="s">
        <v>25</v>
      </c>
      <c r="C877" s="13" t="s">
        <v>46</v>
      </c>
      <c r="D877" s="20">
        <v>4.7619047620000003</v>
      </c>
      <c r="E877" s="13">
        <v>3.2494999999999998</v>
      </c>
      <c r="F877" s="19">
        <f>VLOOKUP(B877,Q4_avg_gros_incm_acros_3brnchs!$R$7:$S$9,2,FALSE)</f>
        <v>16.052367378048789</v>
      </c>
      <c r="G877" s="22" t="str">
        <f t="shared" si="39"/>
        <v>Need Improvement</v>
      </c>
      <c r="H877" s="18">
        <f t="shared" si="40"/>
        <v>15.379369000000006</v>
      </c>
      <c r="I877" s="13" t="str">
        <f t="shared" si="41"/>
        <v>Need Improvement</v>
      </c>
    </row>
    <row r="878" spans="1:9" x14ac:dyDescent="0.35">
      <c r="A878" t="s">
        <v>638</v>
      </c>
      <c r="B878" s="21" t="s">
        <v>25</v>
      </c>
      <c r="C878" s="13" t="s">
        <v>44</v>
      </c>
      <c r="D878" s="20">
        <v>4.7619047620000003</v>
      </c>
      <c r="E878" s="13">
        <v>38.78</v>
      </c>
      <c r="F878" s="19">
        <f>VLOOKUP(B878,Q4_avg_gros_incm_acros_3brnchs!$R$7:$S$9,2,FALSE)</f>
        <v>16.052367378048789</v>
      </c>
      <c r="G878" s="22" t="str">
        <f t="shared" si="39"/>
        <v>Goal Achieved</v>
      </c>
      <c r="H878" s="18">
        <f t="shared" si="40"/>
        <v>15.379369000000006</v>
      </c>
      <c r="I878" s="13" t="str">
        <f t="shared" si="41"/>
        <v>Goal Achieved</v>
      </c>
    </row>
    <row r="879" spans="1:9" x14ac:dyDescent="0.35">
      <c r="A879" t="s">
        <v>640</v>
      </c>
      <c r="B879" s="21" t="s">
        <v>25</v>
      </c>
      <c r="C879" s="13" t="s">
        <v>46</v>
      </c>
      <c r="D879" s="20">
        <v>4.7619047620000003</v>
      </c>
      <c r="E879" s="13">
        <v>18.1615</v>
      </c>
      <c r="F879" s="19">
        <f>VLOOKUP(B879,Q4_avg_gros_incm_acros_3brnchs!$R$7:$S$9,2,FALSE)</f>
        <v>16.052367378048789</v>
      </c>
      <c r="G879" s="22" t="str">
        <f t="shared" si="39"/>
        <v>Goal Achieved</v>
      </c>
      <c r="H879" s="18">
        <f t="shared" si="40"/>
        <v>15.379369000000006</v>
      </c>
      <c r="I879" s="13" t="str">
        <f t="shared" si="41"/>
        <v>Goal Achieved</v>
      </c>
    </row>
    <row r="880" spans="1:9" x14ac:dyDescent="0.35">
      <c r="A880" t="s">
        <v>643</v>
      </c>
      <c r="B880" s="21" t="s">
        <v>25</v>
      </c>
      <c r="C880" s="13" t="s">
        <v>44</v>
      </c>
      <c r="D880" s="20">
        <v>4.7619047620000003</v>
      </c>
      <c r="E880" s="13">
        <v>9.9580000000000002</v>
      </c>
      <c r="F880" s="19">
        <f>VLOOKUP(B880,Q4_avg_gros_incm_acros_3brnchs!$R$7:$S$9,2,FALSE)</f>
        <v>16.052367378048789</v>
      </c>
      <c r="G880" s="22" t="str">
        <f t="shared" si="39"/>
        <v>Need Improvement</v>
      </c>
      <c r="H880" s="18">
        <f t="shared" si="40"/>
        <v>15.379369000000006</v>
      </c>
      <c r="I880" s="13" t="str">
        <f t="shared" si="41"/>
        <v>Need Improvement</v>
      </c>
    </row>
    <row r="881" spans="1:9" x14ac:dyDescent="0.35">
      <c r="A881" t="s">
        <v>647</v>
      </c>
      <c r="B881" s="21" t="s">
        <v>25</v>
      </c>
      <c r="C881" s="13" t="s">
        <v>44</v>
      </c>
      <c r="D881" s="20">
        <v>4.7619047620000003</v>
      </c>
      <c r="E881" s="13">
        <v>44.536499999999997</v>
      </c>
      <c r="F881" s="19">
        <f>VLOOKUP(B881,Q4_avg_gros_incm_acros_3brnchs!$R$7:$S$9,2,FALSE)</f>
        <v>16.052367378048789</v>
      </c>
      <c r="G881" s="22" t="str">
        <f t="shared" si="39"/>
        <v>Goal Achieved</v>
      </c>
      <c r="H881" s="18">
        <f t="shared" si="40"/>
        <v>15.379369000000006</v>
      </c>
      <c r="I881" s="13" t="str">
        <f t="shared" si="41"/>
        <v>Goal Achieved</v>
      </c>
    </row>
    <row r="882" spans="1:9" x14ac:dyDescent="0.35">
      <c r="A882" t="s">
        <v>649</v>
      </c>
      <c r="B882" s="21" t="s">
        <v>25</v>
      </c>
      <c r="C882" s="13" t="s">
        <v>36</v>
      </c>
      <c r="D882" s="20">
        <v>4.7619047620000003</v>
      </c>
      <c r="E882" s="13">
        <v>4.0465</v>
      </c>
      <c r="F882" s="19">
        <f>VLOOKUP(B882,Q4_avg_gros_incm_acros_3brnchs!$R$7:$S$9,2,FALSE)</f>
        <v>16.052367378048789</v>
      </c>
      <c r="G882" s="22" t="str">
        <f t="shared" si="39"/>
        <v>Need Improvement</v>
      </c>
      <c r="H882" s="18">
        <f t="shared" si="40"/>
        <v>15.379369000000006</v>
      </c>
      <c r="I882" s="13" t="str">
        <f t="shared" si="41"/>
        <v>Need Improvement</v>
      </c>
    </row>
    <row r="883" spans="1:9" x14ac:dyDescent="0.35">
      <c r="A883" t="s">
        <v>653</v>
      </c>
      <c r="B883" s="21" t="s">
        <v>25</v>
      </c>
      <c r="C883" s="13" t="s">
        <v>28</v>
      </c>
      <c r="D883" s="20">
        <v>4.7619047620000003</v>
      </c>
      <c r="E883" s="13">
        <v>21.977499999999999</v>
      </c>
      <c r="F883" s="19">
        <f>VLOOKUP(B883,Q4_avg_gros_incm_acros_3brnchs!$R$7:$S$9,2,FALSE)</f>
        <v>16.052367378048789</v>
      </c>
      <c r="G883" s="22" t="str">
        <f t="shared" si="39"/>
        <v>Goal Achieved</v>
      </c>
      <c r="H883" s="18">
        <f t="shared" si="40"/>
        <v>15.379369000000006</v>
      </c>
      <c r="I883" s="13" t="str">
        <f t="shared" si="41"/>
        <v>Goal Achieved</v>
      </c>
    </row>
    <row r="884" spans="1:9" x14ac:dyDescent="0.35">
      <c r="A884" t="s">
        <v>655</v>
      </c>
      <c r="B884" s="21" t="s">
        <v>25</v>
      </c>
      <c r="C884" s="13" t="s">
        <v>46</v>
      </c>
      <c r="D884" s="20">
        <v>4.7619047620000003</v>
      </c>
      <c r="E884" s="13">
        <v>13.038</v>
      </c>
      <c r="F884" s="19">
        <f>VLOOKUP(B884,Q4_avg_gros_incm_acros_3brnchs!$R$7:$S$9,2,FALSE)</f>
        <v>16.052367378048789</v>
      </c>
      <c r="G884" s="22" t="str">
        <f t="shared" si="39"/>
        <v>Need Improvement</v>
      </c>
      <c r="H884" s="18">
        <f t="shared" si="40"/>
        <v>15.379369000000006</v>
      </c>
      <c r="I884" s="13" t="str">
        <f t="shared" si="41"/>
        <v>Need Improvement</v>
      </c>
    </row>
    <row r="885" spans="1:9" x14ac:dyDescent="0.35">
      <c r="A885" t="s">
        <v>673</v>
      </c>
      <c r="B885" s="21" t="s">
        <v>25</v>
      </c>
      <c r="C885" s="13" t="s">
        <v>28</v>
      </c>
      <c r="D885" s="20">
        <v>4.7619047620000003</v>
      </c>
      <c r="E885" s="13">
        <v>2.31</v>
      </c>
      <c r="F885" s="19">
        <f>VLOOKUP(B885,Q4_avg_gros_incm_acros_3brnchs!$R$7:$S$9,2,FALSE)</f>
        <v>16.052367378048789</v>
      </c>
      <c r="G885" s="22" t="str">
        <f t="shared" si="39"/>
        <v>Need Improvement</v>
      </c>
      <c r="H885" s="18">
        <f t="shared" si="40"/>
        <v>15.379369000000006</v>
      </c>
      <c r="I885" s="13" t="str">
        <f t="shared" si="41"/>
        <v>Need Improvement</v>
      </c>
    </row>
    <row r="886" spans="1:9" x14ac:dyDescent="0.35">
      <c r="A886" t="s">
        <v>677</v>
      </c>
      <c r="B886" s="21" t="s">
        <v>25</v>
      </c>
      <c r="C886" s="13" t="s">
        <v>28</v>
      </c>
      <c r="D886" s="20">
        <v>4.7619047620000003</v>
      </c>
      <c r="E886" s="13">
        <v>35.42</v>
      </c>
      <c r="F886" s="19">
        <f>VLOOKUP(B886,Q4_avg_gros_incm_acros_3brnchs!$R$7:$S$9,2,FALSE)</f>
        <v>16.052367378048789</v>
      </c>
      <c r="G886" s="22" t="str">
        <f t="shared" si="39"/>
        <v>Goal Achieved</v>
      </c>
      <c r="H886" s="18">
        <f t="shared" si="40"/>
        <v>15.379369000000006</v>
      </c>
      <c r="I886" s="13" t="str">
        <f t="shared" si="41"/>
        <v>Goal Achieved</v>
      </c>
    </row>
    <row r="887" spans="1:9" x14ac:dyDescent="0.35">
      <c r="A887" t="s">
        <v>679</v>
      </c>
      <c r="B887" s="21" t="s">
        <v>25</v>
      </c>
      <c r="C887" s="13" t="s">
        <v>44</v>
      </c>
      <c r="D887" s="20">
        <v>4.7619047620000003</v>
      </c>
      <c r="E887" s="13">
        <v>29.007999999999999</v>
      </c>
      <c r="F887" s="19">
        <f>VLOOKUP(B887,Q4_avg_gros_incm_acros_3brnchs!$R$7:$S$9,2,FALSE)</f>
        <v>16.052367378048789</v>
      </c>
      <c r="G887" s="22" t="str">
        <f t="shared" si="39"/>
        <v>Goal Achieved</v>
      </c>
      <c r="H887" s="18">
        <f t="shared" si="40"/>
        <v>15.379369000000006</v>
      </c>
      <c r="I887" s="13" t="str">
        <f t="shared" si="41"/>
        <v>Goal Achieved</v>
      </c>
    </row>
    <row r="888" spans="1:9" x14ac:dyDescent="0.35">
      <c r="A888" t="s">
        <v>680</v>
      </c>
      <c r="B888" s="21" t="s">
        <v>25</v>
      </c>
      <c r="C888" s="13" t="s">
        <v>28</v>
      </c>
      <c r="D888" s="20">
        <v>4.7619047620000003</v>
      </c>
      <c r="E888" s="13">
        <v>3.0125000000000002</v>
      </c>
      <c r="F888" s="19">
        <f>VLOOKUP(B888,Q4_avg_gros_incm_acros_3brnchs!$R$7:$S$9,2,FALSE)</f>
        <v>16.052367378048789</v>
      </c>
      <c r="G888" s="22" t="str">
        <f t="shared" si="39"/>
        <v>Need Improvement</v>
      </c>
      <c r="H888" s="18">
        <f t="shared" si="40"/>
        <v>15.379369000000006</v>
      </c>
      <c r="I888" s="13" t="str">
        <f t="shared" si="41"/>
        <v>Need Improvement</v>
      </c>
    </row>
    <row r="889" spans="1:9" x14ac:dyDescent="0.35">
      <c r="A889" t="s">
        <v>682</v>
      </c>
      <c r="B889" s="21" t="s">
        <v>25</v>
      </c>
      <c r="C889" s="13" t="s">
        <v>22</v>
      </c>
      <c r="D889" s="20">
        <v>4.7619047620000003</v>
      </c>
      <c r="E889" s="13">
        <v>21.062999999999999</v>
      </c>
      <c r="F889" s="19">
        <f>VLOOKUP(B889,Q4_avg_gros_incm_acros_3brnchs!$R$7:$S$9,2,FALSE)</f>
        <v>16.052367378048789</v>
      </c>
      <c r="G889" s="22" t="str">
        <f t="shared" si="39"/>
        <v>Goal Achieved</v>
      </c>
      <c r="H889" s="18">
        <f t="shared" si="40"/>
        <v>15.379369000000006</v>
      </c>
      <c r="I889" s="13" t="str">
        <f t="shared" si="41"/>
        <v>Goal Achieved</v>
      </c>
    </row>
    <row r="890" spans="1:9" x14ac:dyDescent="0.35">
      <c r="A890" t="s">
        <v>684</v>
      </c>
      <c r="B890" s="21" t="s">
        <v>25</v>
      </c>
      <c r="C890" s="13" t="s">
        <v>36</v>
      </c>
      <c r="D890" s="20">
        <v>4.7619047620000003</v>
      </c>
      <c r="E890" s="13">
        <v>1.5489999999999999</v>
      </c>
      <c r="F890" s="19">
        <f>VLOOKUP(B890,Q4_avg_gros_incm_acros_3brnchs!$R$7:$S$9,2,FALSE)</f>
        <v>16.052367378048789</v>
      </c>
      <c r="G890" s="22" t="str">
        <f t="shared" si="39"/>
        <v>Need Improvement</v>
      </c>
      <c r="H890" s="18">
        <f t="shared" si="40"/>
        <v>15.379369000000006</v>
      </c>
      <c r="I890" s="13" t="str">
        <f t="shared" si="41"/>
        <v>Need Improvement</v>
      </c>
    </row>
    <row r="891" spans="1:9" x14ac:dyDescent="0.35">
      <c r="A891" t="s">
        <v>685</v>
      </c>
      <c r="B891" s="21" t="s">
        <v>25</v>
      </c>
      <c r="C891" s="13" t="s">
        <v>28</v>
      </c>
      <c r="D891" s="20">
        <v>4.7619047620000003</v>
      </c>
      <c r="E891" s="13">
        <v>12.37</v>
      </c>
      <c r="F891" s="19">
        <f>VLOOKUP(B891,Q4_avg_gros_incm_acros_3brnchs!$R$7:$S$9,2,FALSE)</f>
        <v>16.052367378048789</v>
      </c>
      <c r="G891" s="22" t="str">
        <f t="shared" si="39"/>
        <v>Need Improvement</v>
      </c>
      <c r="H891" s="18">
        <f t="shared" si="40"/>
        <v>15.379369000000006</v>
      </c>
      <c r="I891" s="13" t="str">
        <f t="shared" si="41"/>
        <v>Need Improvement</v>
      </c>
    </row>
    <row r="892" spans="1:9" x14ac:dyDescent="0.35">
      <c r="A892" t="s">
        <v>692</v>
      </c>
      <c r="B892" s="21" t="s">
        <v>25</v>
      </c>
      <c r="C892" s="13" t="s">
        <v>28</v>
      </c>
      <c r="D892" s="20">
        <v>4.7619047620000003</v>
      </c>
      <c r="E892" s="13">
        <v>4.9844999999999997</v>
      </c>
      <c r="F892" s="19">
        <f>VLOOKUP(B892,Q4_avg_gros_incm_acros_3brnchs!$R$7:$S$9,2,FALSE)</f>
        <v>16.052367378048789</v>
      </c>
      <c r="G892" s="22" t="str">
        <f t="shared" si="39"/>
        <v>Need Improvement</v>
      </c>
      <c r="H892" s="18">
        <f t="shared" si="40"/>
        <v>15.379369000000006</v>
      </c>
      <c r="I892" s="13" t="str">
        <f t="shared" si="41"/>
        <v>Need Improvement</v>
      </c>
    </row>
    <row r="893" spans="1:9" x14ac:dyDescent="0.35">
      <c r="A893" t="s">
        <v>697</v>
      </c>
      <c r="B893" s="21" t="s">
        <v>25</v>
      </c>
      <c r="C893" s="13" t="s">
        <v>36</v>
      </c>
      <c r="D893" s="20">
        <v>4.7619047620000003</v>
      </c>
      <c r="E893" s="13">
        <v>5.9989999999999997</v>
      </c>
      <c r="F893" s="19">
        <f>VLOOKUP(B893,Q4_avg_gros_incm_acros_3brnchs!$R$7:$S$9,2,FALSE)</f>
        <v>16.052367378048789</v>
      </c>
      <c r="G893" s="22" t="str">
        <f t="shared" si="39"/>
        <v>Need Improvement</v>
      </c>
      <c r="H893" s="18">
        <f t="shared" si="40"/>
        <v>15.379369000000006</v>
      </c>
      <c r="I893" s="13" t="str">
        <f t="shared" si="41"/>
        <v>Need Improvement</v>
      </c>
    </row>
    <row r="894" spans="1:9" x14ac:dyDescent="0.35">
      <c r="A894" t="s">
        <v>699</v>
      </c>
      <c r="B894" s="21" t="s">
        <v>25</v>
      </c>
      <c r="C894" s="13" t="s">
        <v>44</v>
      </c>
      <c r="D894" s="20">
        <v>4.7619047620000003</v>
      </c>
      <c r="E894" s="13">
        <v>43.55</v>
      </c>
      <c r="F894" s="19">
        <f>VLOOKUP(B894,Q4_avg_gros_incm_acros_3brnchs!$R$7:$S$9,2,FALSE)</f>
        <v>16.052367378048789</v>
      </c>
      <c r="G894" s="22" t="str">
        <f t="shared" si="39"/>
        <v>Goal Achieved</v>
      </c>
      <c r="H894" s="18">
        <f t="shared" si="40"/>
        <v>15.379369000000006</v>
      </c>
      <c r="I894" s="13" t="str">
        <f t="shared" si="41"/>
        <v>Goal Achieved</v>
      </c>
    </row>
    <row r="895" spans="1:9" x14ac:dyDescent="0.35">
      <c r="A895" t="s">
        <v>700</v>
      </c>
      <c r="B895" s="21" t="s">
        <v>25</v>
      </c>
      <c r="C895" s="13" t="s">
        <v>36</v>
      </c>
      <c r="D895" s="20">
        <v>4.7619047620000003</v>
      </c>
      <c r="E895" s="13">
        <v>9.8800000000000008</v>
      </c>
      <c r="F895" s="19">
        <f>VLOOKUP(B895,Q4_avg_gros_incm_acros_3brnchs!$R$7:$S$9,2,FALSE)</f>
        <v>16.052367378048789</v>
      </c>
      <c r="G895" s="22" t="str">
        <f t="shared" si="39"/>
        <v>Need Improvement</v>
      </c>
      <c r="H895" s="18">
        <f t="shared" si="40"/>
        <v>15.379369000000006</v>
      </c>
      <c r="I895" s="13" t="str">
        <f t="shared" si="41"/>
        <v>Need Improvement</v>
      </c>
    </row>
    <row r="896" spans="1:9" x14ac:dyDescent="0.35">
      <c r="A896" t="s">
        <v>704</v>
      </c>
      <c r="B896" s="21" t="s">
        <v>25</v>
      </c>
      <c r="C896" s="13" t="s">
        <v>22</v>
      </c>
      <c r="D896" s="20">
        <v>4.7619047620000003</v>
      </c>
      <c r="E896" s="13">
        <v>14.313000000000001</v>
      </c>
      <c r="F896" s="19">
        <f>VLOOKUP(B896,Q4_avg_gros_incm_acros_3brnchs!$R$7:$S$9,2,FALSE)</f>
        <v>16.052367378048789</v>
      </c>
      <c r="G896" s="22" t="str">
        <f t="shared" si="39"/>
        <v>Need Improvement</v>
      </c>
      <c r="H896" s="18">
        <f t="shared" si="40"/>
        <v>15.379369000000006</v>
      </c>
      <c r="I896" s="13" t="str">
        <f t="shared" si="41"/>
        <v>Need Improvement</v>
      </c>
    </row>
    <row r="897" spans="1:9" x14ac:dyDescent="0.35">
      <c r="A897" t="s">
        <v>709</v>
      </c>
      <c r="B897" s="21" t="s">
        <v>25</v>
      </c>
      <c r="C897" s="13" t="s">
        <v>22</v>
      </c>
      <c r="D897" s="20">
        <v>4.7619047620000003</v>
      </c>
      <c r="E897" s="13">
        <v>13.456</v>
      </c>
      <c r="F897" s="19">
        <f>VLOOKUP(B897,Q4_avg_gros_incm_acros_3brnchs!$R$7:$S$9,2,FALSE)</f>
        <v>16.052367378048789</v>
      </c>
      <c r="G897" s="22" t="str">
        <f t="shared" si="39"/>
        <v>Need Improvement</v>
      </c>
      <c r="H897" s="18">
        <f t="shared" si="40"/>
        <v>15.379369000000006</v>
      </c>
      <c r="I897" s="13" t="str">
        <f t="shared" si="41"/>
        <v>Need Improvement</v>
      </c>
    </row>
    <row r="898" spans="1:9" x14ac:dyDescent="0.35">
      <c r="A898" t="s">
        <v>714</v>
      </c>
      <c r="B898" s="21" t="s">
        <v>25</v>
      </c>
      <c r="C898" s="13" t="s">
        <v>22</v>
      </c>
      <c r="D898" s="20">
        <v>4.7619047620000003</v>
      </c>
      <c r="E898" s="13">
        <v>29.475000000000001</v>
      </c>
      <c r="F898" s="19">
        <f>VLOOKUP(B898,Q4_avg_gros_incm_acros_3brnchs!$R$7:$S$9,2,FALSE)</f>
        <v>16.052367378048789</v>
      </c>
      <c r="G898" s="22" t="str">
        <f t="shared" ref="G898:G961" si="42">IF(E898&gt;F898,"Goal Achieved","Need Improvement")</f>
        <v>Goal Achieved</v>
      </c>
      <c r="H898" s="18">
        <f t="shared" si="40"/>
        <v>15.379369000000006</v>
      </c>
      <c r="I898" s="13" t="str">
        <f t="shared" si="41"/>
        <v>Goal Achieved</v>
      </c>
    </row>
    <row r="899" spans="1:9" x14ac:dyDescent="0.35">
      <c r="A899" t="s">
        <v>718</v>
      </c>
      <c r="B899" s="21" t="s">
        <v>25</v>
      </c>
      <c r="C899" s="13" t="s">
        <v>46</v>
      </c>
      <c r="D899" s="20">
        <v>4.7619047620000003</v>
      </c>
      <c r="E899" s="13">
        <v>14.795999999999999</v>
      </c>
      <c r="F899" s="19">
        <f>VLOOKUP(B899,Q4_avg_gros_incm_acros_3brnchs!$R$7:$S$9,2,FALSE)</f>
        <v>16.052367378048789</v>
      </c>
      <c r="G899" s="22" t="str">
        <f t="shared" si="42"/>
        <v>Need Improvement</v>
      </c>
      <c r="H899" s="18">
        <f t="shared" ref="H899:H962" si="43">AVERAGE($E$2:$E$1001)</f>
        <v>15.379369000000006</v>
      </c>
      <c r="I899" s="13" t="str">
        <f t="shared" ref="I899:I962" si="44">IF(E899&gt;H899,"Goal Achieved","Need Improvement")</f>
        <v>Need Improvement</v>
      </c>
    </row>
    <row r="900" spans="1:9" x14ac:dyDescent="0.35">
      <c r="A900" t="s">
        <v>724</v>
      </c>
      <c r="B900" s="21" t="s">
        <v>25</v>
      </c>
      <c r="C900" s="13" t="s">
        <v>36</v>
      </c>
      <c r="D900" s="20">
        <v>4.7619047620000003</v>
      </c>
      <c r="E900" s="13">
        <v>7.2880000000000003</v>
      </c>
      <c r="F900" s="19">
        <f>VLOOKUP(B900,Q4_avg_gros_incm_acros_3brnchs!$R$7:$S$9,2,FALSE)</f>
        <v>16.052367378048789</v>
      </c>
      <c r="G900" s="22" t="str">
        <f t="shared" si="42"/>
        <v>Need Improvement</v>
      </c>
      <c r="H900" s="18">
        <f t="shared" si="43"/>
        <v>15.379369000000006</v>
      </c>
      <c r="I900" s="13" t="str">
        <f t="shared" si="44"/>
        <v>Need Improvement</v>
      </c>
    </row>
    <row r="901" spans="1:9" x14ac:dyDescent="0.35">
      <c r="A901" t="s">
        <v>726</v>
      </c>
      <c r="B901" s="21" t="s">
        <v>25</v>
      </c>
      <c r="C901" s="13" t="s">
        <v>36</v>
      </c>
      <c r="D901" s="20">
        <v>4.7619047620000003</v>
      </c>
      <c r="E901" s="13">
        <v>31.5855</v>
      </c>
      <c r="F901" s="19">
        <f>VLOOKUP(B901,Q4_avg_gros_incm_acros_3brnchs!$R$7:$S$9,2,FALSE)</f>
        <v>16.052367378048789</v>
      </c>
      <c r="G901" s="22" t="str">
        <f t="shared" si="42"/>
        <v>Goal Achieved</v>
      </c>
      <c r="H901" s="18">
        <f t="shared" si="43"/>
        <v>15.379369000000006</v>
      </c>
      <c r="I901" s="13" t="str">
        <f t="shared" si="44"/>
        <v>Goal Achieved</v>
      </c>
    </row>
    <row r="902" spans="1:9" x14ac:dyDescent="0.35">
      <c r="A902" t="s">
        <v>727</v>
      </c>
      <c r="B902" s="21" t="s">
        <v>25</v>
      </c>
      <c r="C902" s="13" t="s">
        <v>44</v>
      </c>
      <c r="D902" s="20">
        <v>4.7619047620000003</v>
      </c>
      <c r="E902" s="13">
        <v>19.263999999999999</v>
      </c>
      <c r="F902" s="19">
        <f>VLOOKUP(B902,Q4_avg_gros_incm_acros_3brnchs!$R$7:$S$9,2,FALSE)</f>
        <v>16.052367378048789</v>
      </c>
      <c r="G902" s="22" t="str">
        <f t="shared" si="42"/>
        <v>Goal Achieved</v>
      </c>
      <c r="H902" s="18">
        <f t="shared" si="43"/>
        <v>15.379369000000006</v>
      </c>
      <c r="I902" s="13" t="str">
        <f t="shared" si="44"/>
        <v>Goal Achieved</v>
      </c>
    </row>
    <row r="903" spans="1:9" x14ac:dyDescent="0.35">
      <c r="A903" t="s">
        <v>729</v>
      </c>
      <c r="B903" s="21" t="s">
        <v>25</v>
      </c>
      <c r="C903" s="13" t="s">
        <v>46</v>
      </c>
      <c r="D903" s="20">
        <v>4.7619047620000003</v>
      </c>
      <c r="E903" s="13">
        <v>25.683</v>
      </c>
      <c r="F903" s="19">
        <f>VLOOKUP(B903,Q4_avg_gros_incm_acros_3brnchs!$R$7:$S$9,2,FALSE)</f>
        <v>16.052367378048789</v>
      </c>
      <c r="G903" s="22" t="str">
        <f t="shared" si="42"/>
        <v>Goal Achieved</v>
      </c>
      <c r="H903" s="18">
        <f t="shared" si="43"/>
        <v>15.379369000000006</v>
      </c>
      <c r="I903" s="13" t="str">
        <f t="shared" si="44"/>
        <v>Goal Achieved</v>
      </c>
    </row>
    <row r="904" spans="1:9" x14ac:dyDescent="0.35">
      <c r="A904" t="s">
        <v>730</v>
      </c>
      <c r="B904" s="21" t="s">
        <v>25</v>
      </c>
      <c r="C904" s="13" t="s">
        <v>44</v>
      </c>
      <c r="D904" s="20">
        <v>4.7619047620000003</v>
      </c>
      <c r="E904" s="13">
        <v>23.67</v>
      </c>
      <c r="F904" s="19">
        <f>VLOOKUP(B904,Q4_avg_gros_incm_acros_3brnchs!$R$7:$S$9,2,FALSE)</f>
        <v>16.052367378048789</v>
      </c>
      <c r="G904" s="22" t="str">
        <f t="shared" si="42"/>
        <v>Goal Achieved</v>
      </c>
      <c r="H904" s="18">
        <f t="shared" si="43"/>
        <v>15.379369000000006</v>
      </c>
      <c r="I904" s="13" t="str">
        <f t="shared" si="44"/>
        <v>Goal Achieved</v>
      </c>
    </row>
    <row r="905" spans="1:9" x14ac:dyDescent="0.35">
      <c r="A905" t="s">
        <v>735</v>
      </c>
      <c r="B905" s="21" t="s">
        <v>25</v>
      </c>
      <c r="C905" s="13" t="s">
        <v>32</v>
      </c>
      <c r="D905" s="20">
        <v>4.7619047620000003</v>
      </c>
      <c r="E905" s="13">
        <v>48.75</v>
      </c>
      <c r="F905" s="19">
        <f>VLOOKUP(B905,Q4_avg_gros_incm_acros_3brnchs!$R$7:$S$9,2,FALSE)</f>
        <v>16.052367378048789</v>
      </c>
      <c r="G905" s="22" t="str">
        <f t="shared" si="42"/>
        <v>Goal Achieved</v>
      </c>
      <c r="H905" s="18">
        <f t="shared" si="43"/>
        <v>15.379369000000006</v>
      </c>
      <c r="I905" s="13" t="str">
        <f t="shared" si="44"/>
        <v>Goal Achieved</v>
      </c>
    </row>
    <row r="906" spans="1:9" x14ac:dyDescent="0.35">
      <c r="A906" t="s">
        <v>736</v>
      </c>
      <c r="B906" s="21" t="s">
        <v>25</v>
      </c>
      <c r="C906" s="13" t="s">
        <v>46</v>
      </c>
      <c r="D906" s="20">
        <v>4.7619047620000003</v>
      </c>
      <c r="E906" s="13">
        <v>24.164000000000001</v>
      </c>
      <c r="F906" s="19">
        <f>VLOOKUP(B906,Q4_avg_gros_incm_acros_3brnchs!$R$7:$S$9,2,FALSE)</f>
        <v>16.052367378048789</v>
      </c>
      <c r="G906" s="22" t="str">
        <f t="shared" si="42"/>
        <v>Goal Achieved</v>
      </c>
      <c r="H906" s="18">
        <f t="shared" si="43"/>
        <v>15.379369000000006</v>
      </c>
      <c r="I906" s="13" t="str">
        <f t="shared" si="44"/>
        <v>Goal Achieved</v>
      </c>
    </row>
    <row r="907" spans="1:9" x14ac:dyDescent="0.35">
      <c r="A907" t="s">
        <v>743</v>
      </c>
      <c r="B907" s="21" t="s">
        <v>25</v>
      </c>
      <c r="C907" s="13" t="s">
        <v>44</v>
      </c>
      <c r="D907" s="20">
        <v>4.7619047620000003</v>
      </c>
      <c r="E907" s="13">
        <v>3.4489999999999998</v>
      </c>
      <c r="F907" s="19">
        <f>VLOOKUP(B907,Q4_avg_gros_incm_acros_3brnchs!$R$7:$S$9,2,FALSE)</f>
        <v>16.052367378048789</v>
      </c>
      <c r="G907" s="22" t="str">
        <f t="shared" si="42"/>
        <v>Need Improvement</v>
      </c>
      <c r="H907" s="18">
        <f t="shared" si="43"/>
        <v>15.379369000000006</v>
      </c>
      <c r="I907" s="13" t="str">
        <f t="shared" si="44"/>
        <v>Need Improvement</v>
      </c>
    </row>
    <row r="908" spans="1:9" x14ac:dyDescent="0.35">
      <c r="A908" t="s">
        <v>744</v>
      </c>
      <c r="B908" s="21" t="s">
        <v>25</v>
      </c>
      <c r="C908" s="13" t="s">
        <v>46</v>
      </c>
      <c r="D908" s="20">
        <v>4.7619047620000003</v>
      </c>
      <c r="E908" s="13">
        <v>6.2480000000000002</v>
      </c>
      <c r="F908" s="19">
        <f>VLOOKUP(B908,Q4_avg_gros_incm_acros_3brnchs!$R$7:$S$9,2,FALSE)</f>
        <v>16.052367378048789</v>
      </c>
      <c r="G908" s="22" t="str">
        <f t="shared" si="42"/>
        <v>Need Improvement</v>
      </c>
      <c r="H908" s="18">
        <f t="shared" si="43"/>
        <v>15.379369000000006</v>
      </c>
      <c r="I908" s="13" t="str">
        <f t="shared" si="44"/>
        <v>Need Improvement</v>
      </c>
    </row>
    <row r="909" spans="1:9" x14ac:dyDescent="0.35">
      <c r="A909" t="s">
        <v>747</v>
      </c>
      <c r="B909" s="21" t="s">
        <v>25</v>
      </c>
      <c r="C909" s="13" t="s">
        <v>32</v>
      </c>
      <c r="D909" s="20">
        <v>4.7619047620000003</v>
      </c>
      <c r="E909" s="13">
        <v>15.106</v>
      </c>
      <c r="F909" s="19">
        <f>VLOOKUP(B909,Q4_avg_gros_incm_acros_3brnchs!$R$7:$S$9,2,FALSE)</f>
        <v>16.052367378048789</v>
      </c>
      <c r="G909" s="22" t="str">
        <f t="shared" si="42"/>
        <v>Need Improvement</v>
      </c>
      <c r="H909" s="18">
        <f t="shared" si="43"/>
        <v>15.379369000000006</v>
      </c>
      <c r="I909" s="13" t="str">
        <f t="shared" si="44"/>
        <v>Need Improvement</v>
      </c>
    </row>
    <row r="910" spans="1:9" x14ac:dyDescent="0.35">
      <c r="A910" t="s">
        <v>748</v>
      </c>
      <c r="B910" s="21" t="s">
        <v>25</v>
      </c>
      <c r="C910" s="13" t="s">
        <v>28</v>
      </c>
      <c r="D910" s="20">
        <v>4.7619047620000003</v>
      </c>
      <c r="E910" s="13">
        <v>34.933500000000002</v>
      </c>
      <c r="F910" s="19">
        <f>VLOOKUP(B910,Q4_avg_gros_incm_acros_3brnchs!$R$7:$S$9,2,FALSE)</f>
        <v>16.052367378048789</v>
      </c>
      <c r="G910" s="22" t="str">
        <f t="shared" si="42"/>
        <v>Goal Achieved</v>
      </c>
      <c r="H910" s="18">
        <f t="shared" si="43"/>
        <v>15.379369000000006</v>
      </c>
      <c r="I910" s="13" t="str">
        <f t="shared" si="44"/>
        <v>Goal Achieved</v>
      </c>
    </row>
    <row r="911" spans="1:9" x14ac:dyDescent="0.35">
      <c r="A911" t="s">
        <v>749</v>
      </c>
      <c r="B911" s="21" t="s">
        <v>25</v>
      </c>
      <c r="C911" s="13" t="s">
        <v>22</v>
      </c>
      <c r="D911" s="20">
        <v>4.7619047620000003</v>
      </c>
      <c r="E911" s="13">
        <v>6.2324999999999999</v>
      </c>
      <c r="F911" s="19">
        <f>VLOOKUP(B911,Q4_avg_gros_incm_acros_3brnchs!$R$7:$S$9,2,FALSE)</f>
        <v>16.052367378048789</v>
      </c>
      <c r="G911" s="22" t="str">
        <f t="shared" si="42"/>
        <v>Need Improvement</v>
      </c>
      <c r="H911" s="18">
        <f t="shared" si="43"/>
        <v>15.379369000000006</v>
      </c>
      <c r="I911" s="13" t="str">
        <f t="shared" si="44"/>
        <v>Need Improvement</v>
      </c>
    </row>
    <row r="912" spans="1:9" x14ac:dyDescent="0.35">
      <c r="A912" t="s">
        <v>750</v>
      </c>
      <c r="B912" s="21" t="s">
        <v>25</v>
      </c>
      <c r="C912" s="13" t="s">
        <v>46</v>
      </c>
      <c r="D912" s="20">
        <v>4.7619047620000003</v>
      </c>
      <c r="E912" s="13">
        <v>39.479999999999997</v>
      </c>
      <c r="F912" s="19">
        <f>VLOOKUP(B912,Q4_avg_gros_incm_acros_3brnchs!$R$7:$S$9,2,FALSE)</f>
        <v>16.052367378048789</v>
      </c>
      <c r="G912" s="22" t="str">
        <f t="shared" si="42"/>
        <v>Goal Achieved</v>
      </c>
      <c r="H912" s="18">
        <f t="shared" si="43"/>
        <v>15.379369000000006</v>
      </c>
      <c r="I912" s="13" t="str">
        <f t="shared" si="44"/>
        <v>Goal Achieved</v>
      </c>
    </row>
    <row r="913" spans="1:9" x14ac:dyDescent="0.35">
      <c r="A913" t="s">
        <v>757</v>
      </c>
      <c r="B913" s="21" t="s">
        <v>25</v>
      </c>
      <c r="C913" s="13" t="s">
        <v>36</v>
      </c>
      <c r="D913" s="20">
        <v>4.7619047620000003</v>
      </c>
      <c r="E913" s="13">
        <v>40.783499999999997</v>
      </c>
      <c r="F913" s="19">
        <f>VLOOKUP(B913,Q4_avg_gros_incm_acros_3brnchs!$R$7:$S$9,2,FALSE)</f>
        <v>16.052367378048789</v>
      </c>
      <c r="G913" s="22" t="str">
        <f t="shared" si="42"/>
        <v>Goal Achieved</v>
      </c>
      <c r="H913" s="18">
        <f t="shared" si="43"/>
        <v>15.379369000000006</v>
      </c>
      <c r="I913" s="13" t="str">
        <f t="shared" si="44"/>
        <v>Goal Achieved</v>
      </c>
    </row>
    <row r="914" spans="1:9" x14ac:dyDescent="0.35">
      <c r="A914" t="s">
        <v>759</v>
      </c>
      <c r="B914" s="21" t="s">
        <v>25</v>
      </c>
      <c r="C914" s="13" t="s">
        <v>44</v>
      </c>
      <c r="D914" s="20">
        <v>4.7619047620000003</v>
      </c>
      <c r="E914" s="13">
        <v>12.8695</v>
      </c>
      <c r="F914" s="19">
        <f>VLOOKUP(B914,Q4_avg_gros_incm_acros_3brnchs!$R$7:$S$9,2,FALSE)</f>
        <v>16.052367378048789</v>
      </c>
      <c r="G914" s="22" t="str">
        <f t="shared" si="42"/>
        <v>Need Improvement</v>
      </c>
      <c r="H914" s="18">
        <f t="shared" si="43"/>
        <v>15.379369000000006</v>
      </c>
      <c r="I914" s="13" t="str">
        <f t="shared" si="44"/>
        <v>Need Improvement</v>
      </c>
    </row>
    <row r="915" spans="1:9" x14ac:dyDescent="0.35">
      <c r="A915" t="s">
        <v>761</v>
      </c>
      <c r="B915" s="21" t="s">
        <v>25</v>
      </c>
      <c r="C915" s="13" t="s">
        <v>22</v>
      </c>
      <c r="D915" s="20">
        <v>4.7619047620000003</v>
      </c>
      <c r="E915" s="13">
        <v>11.4</v>
      </c>
      <c r="F915" s="19">
        <f>VLOOKUP(B915,Q4_avg_gros_incm_acros_3brnchs!$R$7:$S$9,2,FALSE)</f>
        <v>16.052367378048789</v>
      </c>
      <c r="G915" s="22" t="str">
        <f t="shared" si="42"/>
        <v>Need Improvement</v>
      </c>
      <c r="H915" s="18">
        <f t="shared" si="43"/>
        <v>15.379369000000006</v>
      </c>
      <c r="I915" s="13" t="str">
        <f t="shared" si="44"/>
        <v>Need Improvement</v>
      </c>
    </row>
    <row r="916" spans="1:9" x14ac:dyDescent="0.35">
      <c r="A916" t="s">
        <v>762</v>
      </c>
      <c r="B916" s="21" t="s">
        <v>25</v>
      </c>
      <c r="C916" s="13" t="s">
        <v>32</v>
      </c>
      <c r="D916" s="20">
        <v>4.7619047620000003</v>
      </c>
      <c r="E916" s="13">
        <v>8.3354999999999997</v>
      </c>
      <c r="F916" s="19">
        <f>VLOOKUP(B916,Q4_avg_gros_incm_acros_3brnchs!$R$7:$S$9,2,FALSE)</f>
        <v>16.052367378048789</v>
      </c>
      <c r="G916" s="22" t="str">
        <f t="shared" si="42"/>
        <v>Need Improvement</v>
      </c>
      <c r="H916" s="18">
        <f t="shared" si="43"/>
        <v>15.379369000000006</v>
      </c>
      <c r="I916" s="13" t="str">
        <f t="shared" si="44"/>
        <v>Need Improvement</v>
      </c>
    </row>
    <row r="917" spans="1:9" x14ac:dyDescent="0.35">
      <c r="A917" t="s">
        <v>764</v>
      </c>
      <c r="B917" s="21" t="s">
        <v>25</v>
      </c>
      <c r="C917" s="13" t="s">
        <v>46</v>
      </c>
      <c r="D917" s="20">
        <v>4.7619047620000003</v>
      </c>
      <c r="E917" s="13">
        <v>19.452000000000002</v>
      </c>
      <c r="F917" s="19">
        <f>VLOOKUP(B917,Q4_avg_gros_incm_acros_3brnchs!$R$7:$S$9,2,FALSE)</f>
        <v>16.052367378048789</v>
      </c>
      <c r="G917" s="22" t="str">
        <f t="shared" si="42"/>
        <v>Goal Achieved</v>
      </c>
      <c r="H917" s="18">
        <f t="shared" si="43"/>
        <v>15.379369000000006</v>
      </c>
      <c r="I917" s="13" t="str">
        <f t="shared" si="44"/>
        <v>Goal Achieved</v>
      </c>
    </row>
    <row r="918" spans="1:9" x14ac:dyDescent="0.35">
      <c r="A918" t="s">
        <v>771</v>
      </c>
      <c r="B918" s="21" t="s">
        <v>25</v>
      </c>
      <c r="C918" s="13" t="s">
        <v>22</v>
      </c>
      <c r="D918" s="20">
        <v>4.7619047620000003</v>
      </c>
      <c r="E918" s="13">
        <v>40.975000000000001</v>
      </c>
      <c r="F918" s="19">
        <f>VLOOKUP(B918,Q4_avg_gros_incm_acros_3brnchs!$R$7:$S$9,2,FALSE)</f>
        <v>16.052367378048789</v>
      </c>
      <c r="G918" s="22" t="str">
        <f t="shared" si="42"/>
        <v>Goal Achieved</v>
      </c>
      <c r="H918" s="18">
        <f t="shared" si="43"/>
        <v>15.379369000000006</v>
      </c>
      <c r="I918" s="13" t="str">
        <f t="shared" si="44"/>
        <v>Goal Achieved</v>
      </c>
    </row>
    <row r="919" spans="1:9" x14ac:dyDescent="0.35">
      <c r="A919" t="s">
        <v>772</v>
      </c>
      <c r="B919" s="21" t="s">
        <v>25</v>
      </c>
      <c r="C919" s="13" t="s">
        <v>32</v>
      </c>
      <c r="D919" s="20">
        <v>4.7619047620000003</v>
      </c>
      <c r="E919" s="13">
        <v>28.42</v>
      </c>
      <c r="F919" s="19">
        <f>VLOOKUP(B919,Q4_avg_gros_incm_acros_3brnchs!$R$7:$S$9,2,FALSE)</f>
        <v>16.052367378048789</v>
      </c>
      <c r="G919" s="22" t="str">
        <f t="shared" si="42"/>
        <v>Goal Achieved</v>
      </c>
      <c r="H919" s="18">
        <f t="shared" si="43"/>
        <v>15.379369000000006</v>
      </c>
      <c r="I919" s="13" t="str">
        <f t="shared" si="44"/>
        <v>Goal Achieved</v>
      </c>
    </row>
    <row r="920" spans="1:9" x14ac:dyDescent="0.35">
      <c r="A920" t="s">
        <v>773</v>
      </c>
      <c r="B920" s="21" t="s">
        <v>25</v>
      </c>
      <c r="C920" s="13" t="s">
        <v>28</v>
      </c>
      <c r="D920" s="20">
        <v>4.7619047620000003</v>
      </c>
      <c r="E920" s="13">
        <v>29.38</v>
      </c>
      <c r="F920" s="19">
        <f>VLOOKUP(B920,Q4_avg_gros_incm_acros_3brnchs!$R$7:$S$9,2,FALSE)</f>
        <v>16.052367378048789</v>
      </c>
      <c r="G920" s="22" t="str">
        <f t="shared" si="42"/>
        <v>Goal Achieved</v>
      </c>
      <c r="H920" s="18">
        <f t="shared" si="43"/>
        <v>15.379369000000006</v>
      </c>
      <c r="I920" s="13" t="str">
        <f t="shared" si="44"/>
        <v>Goal Achieved</v>
      </c>
    </row>
    <row r="921" spans="1:9" x14ac:dyDescent="0.35">
      <c r="A921" t="s">
        <v>776</v>
      </c>
      <c r="B921" s="21" t="s">
        <v>25</v>
      </c>
      <c r="C921" s="13" t="s">
        <v>32</v>
      </c>
      <c r="D921" s="20">
        <v>4.7619047620000003</v>
      </c>
      <c r="E921" s="13">
        <v>19.4635</v>
      </c>
      <c r="F921" s="19">
        <f>VLOOKUP(B921,Q4_avg_gros_incm_acros_3brnchs!$R$7:$S$9,2,FALSE)</f>
        <v>16.052367378048789</v>
      </c>
      <c r="G921" s="22" t="str">
        <f t="shared" si="42"/>
        <v>Goal Achieved</v>
      </c>
      <c r="H921" s="18">
        <f t="shared" si="43"/>
        <v>15.379369000000006</v>
      </c>
      <c r="I921" s="13" t="str">
        <f t="shared" si="44"/>
        <v>Goal Achieved</v>
      </c>
    </row>
    <row r="922" spans="1:9" x14ac:dyDescent="0.35">
      <c r="A922" t="s">
        <v>777</v>
      </c>
      <c r="B922" s="21" t="s">
        <v>25</v>
      </c>
      <c r="C922" s="13" t="s">
        <v>44</v>
      </c>
      <c r="D922" s="20">
        <v>4.7619047620000003</v>
      </c>
      <c r="E922" s="13">
        <v>4.2415000000000003</v>
      </c>
      <c r="F922" s="19">
        <f>VLOOKUP(B922,Q4_avg_gros_incm_acros_3brnchs!$R$7:$S$9,2,FALSE)</f>
        <v>16.052367378048789</v>
      </c>
      <c r="G922" s="22" t="str">
        <f t="shared" si="42"/>
        <v>Need Improvement</v>
      </c>
      <c r="H922" s="18">
        <f t="shared" si="43"/>
        <v>15.379369000000006</v>
      </c>
      <c r="I922" s="13" t="str">
        <f t="shared" si="44"/>
        <v>Need Improvement</v>
      </c>
    </row>
    <row r="923" spans="1:9" x14ac:dyDescent="0.35">
      <c r="A923" t="s">
        <v>780</v>
      </c>
      <c r="B923" s="21" t="s">
        <v>25</v>
      </c>
      <c r="C923" s="13" t="s">
        <v>36</v>
      </c>
      <c r="D923" s="20">
        <v>4.7619047620000003</v>
      </c>
      <c r="E923" s="13">
        <v>12.667999999999999</v>
      </c>
      <c r="F923" s="19">
        <f>VLOOKUP(B923,Q4_avg_gros_incm_acros_3brnchs!$R$7:$S$9,2,FALSE)</f>
        <v>16.052367378048789</v>
      </c>
      <c r="G923" s="22" t="str">
        <f t="shared" si="42"/>
        <v>Need Improvement</v>
      </c>
      <c r="H923" s="18">
        <f t="shared" si="43"/>
        <v>15.379369000000006</v>
      </c>
      <c r="I923" s="13" t="str">
        <f t="shared" si="44"/>
        <v>Need Improvement</v>
      </c>
    </row>
    <row r="924" spans="1:9" x14ac:dyDescent="0.35">
      <c r="A924" t="s">
        <v>781</v>
      </c>
      <c r="B924" s="21" t="s">
        <v>25</v>
      </c>
      <c r="C924" s="13" t="s">
        <v>44</v>
      </c>
      <c r="D924" s="20">
        <v>4.7619047620000003</v>
      </c>
      <c r="E924" s="13">
        <v>1.921</v>
      </c>
      <c r="F924" s="19">
        <f>VLOOKUP(B924,Q4_avg_gros_incm_acros_3brnchs!$R$7:$S$9,2,FALSE)</f>
        <v>16.052367378048789</v>
      </c>
      <c r="G924" s="22" t="str">
        <f t="shared" si="42"/>
        <v>Need Improvement</v>
      </c>
      <c r="H924" s="18">
        <f t="shared" si="43"/>
        <v>15.379369000000006</v>
      </c>
      <c r="I924" s="13" t="str">
        <f t="shared" si="44"/>
        <v>Need Improvement</v>
      </c>
    </row>
    <row r="925" spans="1:9" x14ac:dyDescent="0.35">
      <c r="A925" t="s">
        <v>783</v>
      </c>
      <c r="B925" s="21" t="s">
        <v>25</v>
      </c>
      <c r="C925" s="13" t="s">
        <v>32</v>
      </c>
      <c r="D925" s="20">
        <v>4.7619047620000003</v>
      </c>
      <c r="E925" s="13">
        <v>2.6324999999999998</v>
      </c>
      <c r="F925" s="19">
        <f>VLOOKUP(B925,Q4_avg_gros_incm_acros_3brnchs!$R$7:$S$9,2,FALSE)</f>
        <v>16.052367378048789</v>
      </c>
      <c r="G925" s="22" t="str">
        <f t="shared" si="42"/>
        <v>Need Improvement</v>
      </c>
      <c r="H925" s="18">
        <f t="shared" si="43"/>
        <v>15.379369000000006</v>
      </c>
      <c r="I925" s="13" t="str">
        <f t="shared" si="44"/>
        <v>Need Improvement</v>
      </c>
    </row>
    <row r="926" spans="1:9" x14ac:dyDescent="0.35">
      <c r="A926" t="s">
        <v>785</v>
      </c>
      <c r="B926" s="21" t="s">
        <v>25</v>
      </c>
      <c r="C926" s="13" t="s">
        <v>22</v>
      </c>
      <c r="D926" s="20">
        <v>4.7619047620000003</v>
      </c>
      <c r="E926" s="13">
        <v>28.430499999999999</v>
      </c>
      <c r="F926" s="19">
        <f>VLOOKUP(B926,Q4_avg_gros_incm_acros_3brnchs!$R$7:$S$9,2,FALSE)</f>
        <v>16.052367378048789</v>
      </c>
      <c r="G926" s="22" t="str">
        <f t="shared" si="42"/>
        <v>Goal Achieved</v>
      </c>
      <c r="H926" s="18">
        <f t="shared" si="43"/>
        <v>15.379369000000006</v>
      </c>
      <c r="I926" s="13" t="str">
        <f t="shared" si="44"/>
        <v>Goal Achieved</v>
      </c>
    </row>
    <row r="927" spans="1:9" x14ac:dyDescent="0.35">
      <c r="A927" t="s">
        <v>790</v>
      </c>
      <c r="B927" s="21" t="s">
        <v>25</v>
      </c>
      <c r="C927" s="13" t="s">
        <v>46</v>
      </c>
      <c r="D927" s="20">
        <v>4.7619047620000003</v>
      </c>
      <c r="E927" s="13">
        <v>12.730499999999999</v>
      </c>
      <c r="F927" s="19">
        <f>VLOOKUP(B927,Q4_avg_gros_incm_acros_3brnchs!$R$7:$S$9,2,FALSE)</f>
        <v>16.052367378048789</v>
      </c>
      <c r="G927" s="22" t="str">
        <f t="shared" si="42"/>
        <v>Need Improvement</v>
      </c>
      <c r="H927" s="18">
        <f t="shared" si="43"/>
        <v>15.379369000000006</v>
      </c>
      <c r="I927" s="13" t="str">
        <f t="shared" si="44"/>
        <v>Need Improvement</v>
      </c>
    </row>
    <row r="928" spans="1:9" x14ac:dyDescent="0.35">
      <c r="A928" t="s">
        <v>802</v>
      </c>
      <c r="B928" s="21" t="s">
        <v>25</v>
      </c>
      <c r="C928" s="13" t="s">
        <v>46</v>
      </c>
      <c r="D928" s="20">
        <v>4.7619047620000003</v>
      </c>
      <c r="E928" s="13">
        <v>11.409000000000001</v>
      </c>
      <c r="F928" s="19">
        <f>VLOOKUP(B928,Q4_avg_gros_incm_acros_3brnchs!$R$7:$S$9,2,FALSE)</f>
        <v>16.052367378048789</v>
      </c>
      <c r="G928" s="22" t="str">
        <f t="shared" si="42"/>
        <v>Need Improvement</v>
      </c>
      <c r="H928" s="18">
        <f t="shared" si="43"/>
        <v>15.379369000000006</v>
      </c>
      <c r="I928" s="13" t="str">
        <f t="shared" si="44"/>
        <v>Need Improvement</v>
      </c>
    </row>
    <row r="929" spans="1:9" x14ac:dyDescent="0.35">
      <c r="A929" t="s">
        <v>807</v>
      </c>
      <c r="B929" s="21" t="s">
        <v>25</v>
      </c>
      <c r="C929" s="13" t="s">
        <v>22</v>
      </c>
      <c r="D929" s="20">
        <v>4.7619047620000003</v>
      </c>
      <c r="E929" s="13">
        <v>30.054500000000001</v>
      </c>
      <c r="F929" s="19">
        <f>VLOOKUP(B929,Q4_avg_gros_incm_acros_3brnchs!$R$7:$S$9,2,FALSE)</f>
        <v>16.052367378048789</v>
      </c>
      <c r="G929" s="22" t="str">
        <f t="shared" si="42"/>
        <v>Goal Achieved</v>
      </c>
      <c r="H929" s="18">
        <f t="shared" si="43"/>
        <v>15.379369000000006</v>
      </c>
      <c r="I929" s="13" t="str">
        <f t="shared" si="44"/>
        <v>Goal Achieved</v>
      </c>
    </row>
    <row r="930" spans="1:9" x14ac:dyDescent="0.35">
      <c r="A930" t="s">
        <v>808</v>
      </c>
      <c r="B930" s="21" t="s">
        <v>25</v>
      </c>
      <c r="C930" s="13" t="s">
        <v>36</v>
      </c>
      <c r="D930" s="20">
        <v>4.7619047620000003</v>
      </c>
      <c r="E930" s="13">
        <v>23.796500000000002</v>
      </c>
      <c r="F930" s="19">
        <f>VLOOKUP(B930,Q4_avg_gros_incm_acros_3brnchs!$R$7:$S$9,2,FALSE)</f>
        <v>16.052367378048789</v>
      </c>
      <c r="G930" s="22" t="str">
        <f t="shared" si="42"/>
        <v>Goal Achieved</v>
      </c>
      <c r="H930" s="18">
        <f t="shared" si="43"/>
        <v>15.379369000000006</v>
      </c>
      <c r="I930" s="13" t="str">
        <f t="shared" si="44"/>
        <v>Goal Achieved</v>
      </c>
    </row>
    <row r="931" spans="1:9" x14ac:dyDescent="0.35">
      <c r="A931" t="s">
        <v>809</v>
      </c>
      <c r="B931" s="21" t="s">
        <v>25</v>
      </c>
      <c r="C931" s="13" t="s">
        <v>44</v>
      </c>
      <c r="D931" s="20">
        <v>4.7619047620000003</v>
      </c>
      <c r="E931" s="13">
        <v>2.621</v>
      </c>
      <c r="F931" s="19">
        <f>VLOOKUP(B931,Q4_avg_gros_incm_acros_3brnchs!$R$7:$S$9,2,FALSE)</f>
        <v>16.052367378048789</v>
      </c>
      <c r="G931" s="22" t="str">
        <f t="shared" si="42"/>
        <v>Need Improvement</v>
      </c>
      <c r="H931" s="18">
        <f t="shared" si="43"/>
        <v>15.379369000000006</v>
      </c>
      <c r="I931" s="13" t="str">
        <f t="shared" si="44"/>
        <v>Need Improvement</v>
      </c>
    </row>
    <row r="932" spans="1:9" x14ac:dyDescent="0.35">
      <c r="A932" t="s">
        <v>810</v>
      </c>
      <c r="B932" s="21" t="s">
        <v>25</v>
      </c>
      <c r="C932" s="13" t="s">
        <v>44</v>
      </c>
      <c r="D932" s="20">
        <v>4.7619047620000003</v>
      </c>
      <c r="E932" s="13">
        <v>6.5650000000000004</v>
      </c>
      <c r="F932" s="19">
        <f>VLOOKUP(B932,Q4_avg_gros_incm_acros_3brnchs!$R$7:$S$9,2,FALSE)</f>
        <v>16.052367378048789</v>
      </c>
      <c r="G932" s="22" t="str">
        <f t="shared" si="42"/>
        <v>Need Improvement</v>
      </c>
      <c r="H932" s="18">
        <f t="shared" si="43"/>
        <v>15.379369000000006</v>
      </c>
      <c r="I932" s="13" t="str">
        <f t="shared" si="44"/>
        <v>Need Improvement</v>
      </c>
    </row>
    <row r="933" spans="1:9" x14ac:dyDescent="0.35">
      <c r="A933" t="s">
        <v>812</v>
      </c>
      <c r="B933" s="21" t="s">
        <v>25</v>
      </c>
      <c r="C933" s="13" t="s">
        <v>22</v>
      </c>
      <c r="D933" s="20">
        <v>4.7619047620000003</v>
      </c>
      <c r="E933" s="13">
        <v>22.858499999999999</v>
      </c>
      <c r="F933" s="19">
        <f>VLOOKUP(B933,Q4_avg_gros_incm_acros_3brnchs!$R$7:$S$9,2,FALSE)</f>
        <v>16.052367378048789</v>
      </c>
      <c r="G933" s="22" t="str">
        <f t="shared" si="42"/>
        <v>Goal Achieved</v>
      </c>
      <c r="H933" s="18">
        <f t="shared" si="43"/>
        <v>15.379369000000006</v>
      </c>
      <c r="I933" s="13" t="str">
        <f t="shared" si="44"/>
        <v>Goal Achieved</v>
      </c>
    </row>
    <row r="934" spans="1:9" x14ac:dyDescent="0.35">
      <c r="A934" t="s">
        <v>814</v>
      </c>
      <c r="B934" s="21" t="s">
        <v>25</v>
      </c>
      <c r="C934" s="13" t="s">
        <v>36</v>
      </c>
      <c r="D934" s="20">
        <v>4.7619047620000003</v>
      </c>
      <c r="E934" s="13">
        <v>6.3125</v>
      </c>
      <c r="F934" s="19">
        <f>VLOOKUP(B934,Q4_avg_gros_incm_acros_3brnchs!$R$7:$S$9,2,FALSE)</f>
        <v>16.052367378048789</v>
      </c>
      <c r="G934" s="22" t="str">
        <f t="shared" si="42"/>
        <v>Need Improvement</v>
      </c>
      <c r="H934" s="18">
        <f t="shared" si="43"/>
        <v>15.379369000000006</v>
      </c>
      <c r="I934" s="13" t="str">
        <f t="shared" si="44"/>
        <v>Need Improvement</v>
      </c>
    </row>
    <row r="935" spans="1:9" x14ac:dyDescent="0.35">
      <c r="A935" t="s">
        <v>816</v>
      </c>
      <c r="B935" s="21" t="s">
        <v>25</v>
      </c>
      <c r="C935" s="13" t="s">
        <v>22</v>
      </c>
      <c r="D935" s="20">
        <v>4.7619047620000003</v>
      </c>
      <c r="E935" s="13">
        <v>8.7200000000000006</v>
      </c>
      <c r="F935" s="19">
        <f>VLOOKUP(B935,Q4_avg_gros_incm_acros_3brnchs!$R$7:$S$9,2,FALSE)</f>
        <v>16.052367378048789</v>
      </c>
      <c r="G935" s="22" t="str">
        <f t="shared" si="42"/>
        <v>Need Improvement</v>
      </c>
      <c r="H935" s="18">
        <f t="shared" si="43"/>
        <v>15.379369000000006</v>
      </c>
      <c r="I935" s="13" t="str">
        <f t="shared" si="44"/>
        <v>Need Improvement</v>
      </c>
    </row>
    <row r="936" spans="1:9" x14ac:dyDescent="0.35">
      <c r="A936" t="s">
        <v>819</v>
      </c>
      <c r="B936" s="21" t="s">
        <v>25</v>
      </c>
      <c r="C936" s="13" t="s">
        <v>32</v>
      </c>
      <c r="D936" s="20">
        <v>4.7619047620000003</v>
      </c>
      <c r="E936" s="13">
        <v>17.603999999999999</v>
      </c>
      <c r="F936" s="19">
        <f>VLOOKUP(B936,Q4_avg_gros_incm_acros_3brnchs!$R$7:$S$9,2,FALSE)</f>
        <v>16.052367378048789</v>
      </c>
      <c r="G936" s="22" t="str">
        <f t="shared" si="42"/>
        <v>Goal Achieved</v>
      </c>
      <c r="H936" s="18">
        <f t="shared" si="43"/>
        <v>15.379369000000006</v>
      </c>
      <c r="I936" s="13" t="str">
        <f t="shared" si="44"/>
        <v>Goal Achieved</v>
      </c>
    </row>
    <row r="937" spans="1:9" x14ac:dyDescent="0.35">
      <c r="A937" t="s">
        <v>820</v>
      </c>
      <c r="B937" s="21" t="s">
        <v>25</v>
      </c>
      <c r="C937" s="13" t="s">
        <v>22</v>
      </c>
      <c r="D937" s="20">
        <v>4.7619047620000003</v>
      </c>
      <c r="E937" s="13">
        <v>2.54</v>
      </c>
      <c r="F937" s="19">
        <f>VLOOKUP(B937,Q4_avg_gros_incm_acros_3brnchs!$R$7:$S$9,2,FALSE)</f>
        <v>16.052367378048789</v>
      </c>
      <c r="G937" s="22" t="str">
        <f t="shared" si="42"/>
        <v>Need Improvement</v>
      </c>
      <c r="H937" s="18">
        <f t="shared" si="43"/>
        <v>15.379369000000006</v>
      </c>
      <c r="I937" s="13" t="str">
        <f t="shared" si="44"/>
        <v>Need Improvement</v>
      </c>
    </row>
    <row r="938" spans="1:9" x14ac:dyDescent="0.35">
      <c r="A938" t="s">
        <v>822</v>
      </c>
      <c r="B938" s="21" t="s">
        <v>25</v>
      </c>
      <c r="C938" s="13" t="s">
        <v>28</v>
      </c>
      <c r="D938" s="20">
        <v>4.7619047620000003</v>
      </c>
      <c r="E938" s="13">
        <v>28.756</v>
      </c>
      <c r="F938" s="19">
        <f>VLOOKUP(B938,Q4_avg_gros_incm_acros_3brnchs!$R$7:$S$9,2,FALSE)</f>
        <v>16.052367378048789</v>
      </c>
      <c r="G938" s="22" t="str">
        <f t="shared" si="42"/>
        <v>Goal Achieved</v>
      </c>
      <c r="H938" s="18">
        <f t="shared" si="43"/>
        <v>15.379369000000006</v>
      </c>
      <c r="I938" s="13" t="str">
        <f t="shared" si="44"/>
        <v>Goal Achieved</v>
      </c>
    </row>
    <row r="939" spans="1:9" x14ac:dyDescent="0.35">
      <c r="A939" t="s">
        <v>823</v>
      </c>
      <c r="B939" s="21" t="s">
        <v>25</v>
      </c>
      <c r="C939" s="13" t="s">
        <v>22</v>
      </c>
      <c r="D939" s="20">
        <v>4.7619047620000003</v>
      </c>
      <c r="E939" s="13">
        <v>2.7475000000000001</v>
      </c>
      <c r="F939" s="19">
        <f>VLOOKUP(B939,Q4_avg_gros_incm_acros_3brnchs!$R$7:$S$9,2,FALSE)</f>
        <v>16.052367378048789</v>
      </c>
      <c r="G939" s="22" t="str">
        <f t="shared" si="42"/>
        <v>Need Improvement</v>
      </c>
      <c r="H939" s="18">
        <f t="shared" si="43"/>
        <v>15.379369000000006</v>
      </c>
      <c r="I939" s="13" t="str">
        <f t="shared" si="44"/>
        <v>Need Improvement</v>
      </c>
    </row>
    <row r="940" spans="1:9" x14ac:dyDescent="0.35">
      <c r="A940" t="s">
        <v>824</v>
      </c>
      <c r="B940" s="21" t="s">
        <v>25</v>
      </c>
      <c r="C940" s="13" t="s">
        <v>22</v>
      </c>
      <c r="D940" s="20">
        <v>4.7619047620000003</v>
      </c>
      <c r="E940" s="13">
        <v>9.0704999999999991</v>
      </c>
      <c r="F940" s="19">
        <f>VLOOKUP(B940,Q4_avg_gros_incm_acros_3brnchs!$R$7:$S$9,2,FALSE)</f>
        <v>16.052367378048789</v>
      </c>
      <c r="G940" s="22" t="str">
        <f t="shared" si="42"/>
        <v>Need Improvement</v>
      </c>
      <c r="H940" s="18">
        <f t="shared" si="43"/>
        <v>15.379369000000006</v>
      </c>
      <c r="I940" s="13" t="str">
        <f t="shared" si="44"/>
        <v>Need Improvement</v>
      </c>
    </row>
    <row r="941" spans="1:9" x14ac:dyDescent="0.35">
      <c r="A941" t="s">
        <v>827</v>
      </c>
      <c r="B941" s="21" t="s">
        <v>25</v>
      </c>
      <c r="C941" s="13" t="s">
        <v>22</v>
      </c>
      <c r="D941" s="20">
        <v>4.7619047620000003</v>
      </c>
      <c r="E941" s="13">
        <v>13.71</v>
      </c>
      <c r="F941" s="19">
        <f>VLOOKUP(B941,Q4_avg_gros_incm_acros_3brnchs!$R$7:$S$9,2,FALSE)</f>
        <v>16.052367378048789</v>
      </c>
      <c r="G941" s="22" t="str">
        <f t="shared" si="42"/>
        <v>Need Improvement</v>
      </c>
      <c r="H941" s="18">
        <f t="shared" si="43"/>
        <v>15.379369000000006</v>
      </c>
      <c r="I941" s="13" t="str">
        <f t="shared" si="44"/>
        <v>Need Improvement</v>
      </c>
    </row>
    <row r="942" spans="1:9" x14ac:dyDescent="0.35">
      <c r="A942" t="s">
        <v>832</v>
      </c>
      <c r="B942" s="21" t="s">
        <v>25</v>
      </c>
      <c r="C942" s="13" t="s">
        <v>32</v>
      </c>
      <c r="D942" s="20">
        <v>4.7619047620000003</v>
      </c>
      <c r="E942" s="13">
        <v>3.0434999999999999</v>
      </c>
      <c r="F942" s="19">
        <f>VLOOKUP(B942,Q4_avg_gros_incm_acros_3brnchs!$R$7:$S$9,2,FALSE)</f>
        <v>16.052367378048789</v>
      </c>
      <c r="G942" s="22" t="str">
        <f t="shared" si="42"/>
        <v>Need Improvement</v>
      </c>
      <c r="H942" s="18">
        <f t="shared" si="43"/>
        <v>15.379369000000006</v>
      </c>
      <c r="I942" s="13" t="str">
        <f t="shared" si="44"/>
        <v>Need Improvement</v>
      </c>
    </row>
    <row r="943" spans="1:9" x14ac:dyDescent="0.35">
      <c r="A943" t="s">
        <v>835</v>
      </c>
      <c r="B943" s="21" t="s">
        <v>25</v>
      </c>
      <c r="C943" s="13" t="s">
        <v>32</v>
      </c>
      <c r="D943" s="20">
        <v>4.7619047620000003</v>
      </c>
      <c r="E943" s="13">
        <v>21.672499999999999</v>
      </c>
      <c r="F943" s="19">
        <f>VLOOKUP(B943,Q4_avg_gros_incm_acros_3brnchs!$R$7:$S$9,2,FALSE)</f>
        <v>16.052367378048789</v>
      </c>
      <c r="G943" s="22" t="str">
        <f t="shared" si="42"/>
        <v>Goal Achieved</v>
      </c>
      <c r="H943" s="18">
        <f t="shared" si="43"/>
        <v>15.379369000000006</v>
      </c>
      <c r="I943" s="13" t="str">
        <f t="shared" si="44"/>
        <v>Goal Achieved</v>
      </c>
    </row>
    <row r="944" spans="1:9" x14ac:dyDescent="0.35">
      <c r="A944" t="s">
        <v>837</v>
      </c>
      <c r="B944" s="21" t="s">
        <v>25</v>
      </c>
      <c r="C944" s="13" t="s">
        <v>28</v>
      </c>
      <c r="D944" s="20">
        <v>4.7619047620000003</v>
      </c>
      <c r="E944" s="13">
        <v>12.08</v>
      </c>
      <c r="F944" s="19">
        <f>VLOOKUP(B944,Q4_avg_gros_incm_acros_3brnchs!$R$7:$S$9,2,FALSE)</f>
        <v>16.052367378048789</v>
      </c>
      <c r="G944" s="22" t="str">
        <f t="shared" si="42"/>
        <v>Need Improvement</v>
      </c>
      <c r="H944" s="18">
        <f t="shared" si="43"/>
        <v>15.379369000000006</v>
      </c>
      <c r="I944" s="13" t="str">
        <f t="shared" si="44"/>
        <v>Need Improvement</v>
      </c>
    </row>
    <row r="945" spans="1:9" x14ac:dyDescent="0.35">
      <c r="A945" t="s">
        <v>838</v>
      </c>
      <c r="B945" s="21" t="s">
        <v>25</v>
      </c>
      <c r="C945" s="13" t="s">
        <v>46</v>
      </c>
      <c r="D945" s="20">
        <v>4.7619047620000003</v>
      </c>
      <c r="E945" s="13">
        <v>23.586500000000001</v>
      </c>
      <c r="F945" s="19">
        <f>VLOOKUP(B945,Q4_avg_gros_incm_acros_3brnchs!$R$7:$S$9,2,FALSE)</f>
        <v>16.052367378048789</v>
      </c>
      <c r="G945" s="22" t="str">
        <f t="shared" si="42"/>
        <v>Goal Achieved</v>
      </c>
      <c r="H945" s="18">
        <f t="shared" si="43"/>
        <v>15.379369000000006</v>
      </c>
      <c r="I945" s="13" t="str">
        <f t="shared" si="44"/>
        <v>Goal Achieved</v>
      </c>
    </row>
    <row r="946" spans="1:9" x14ac:dyDescent="0.35">
      <c r="A946" t="s">
        <v>845</v>
      </c>
      <c r="B946" s="21" t="s">
        <v>25</v>
      </c>
      <c r="C946" s="13" t="s">
        <v>46</v>
      </c>
      <c r="D946" s="20">
        <v>4.7619047620000003</v>
      </c>
      <c r="E946" s="13">
        <v>31.09</v>
      </c>
      <c r="F946" s="19">
        <f>VLOOKUP(B946,Q4_avg_gros_incm_acros_3brnchs!$R$7:$S$9,2,FALSE)</f>
        <v>16.052367378048789</v>
      </c>
      <c r="G946" s="22" t="str">
        <f t="shared" si="42"/>
        <v>Goal Achieved</v>
      </c>
      <c r="H946" s="18">
        <f t="shared" si="43"/>
        <v>15.379369000000006</v>
      </c>
      <c r="I946" s="13" t="str">
        <f t="shared" si="44"/>
        <v>Goal Achieved</v>
      </c>
    </row>
    <row r="947" spans="1:9" x14ac:dyDescent="0.35">
      <c r="A947" t="s">
        <v>848</v>
      </c>
      <c r="B947" s="21" t="s">
        <v>25</v>
      </c>
      <c r="C947" s="13" t="s">
        <v>36</v>
      </c>
      <c r="D947" s="20">
        <v>4.7619047620000003</v>
      </c>
      <c r="E947" s="13">
        <v>16.2425</v>
      </c>
      <c r="F947" s="19">
        <f>VLOOKUP(B947,Q4_avg_gros_incm_acros_3brnchs!$R$7:$S$9,2,FALSE)</f>
        <v>16.052367378048789</v>
      </c>
      <c r="G947" s="22" t="str">
        <f t="shared" si="42"/>
        <v>Goal Achieved</v>
      </c>
      <c r="H947" s="18">
        <f t="shared" si="43"/>
        <v>15.379369000000006</v>
      </c>
      <c r="I947" s="13" t="str">
        <f t="shared" si="44"/>
        <v>Goal Achieved</v>
      </c>
    </row>
    <row r="948" spans="1:9" x14ac:dyDescent="0.35">
      <c r="A948" t="s">
        <v>852</v>
      </c>
      <c r="B948" s="21" t="s">
        <v>25</v>
      </c>
      <c r="C948" s="13" t="s">
        <v>46</v>
      </c>
      <c r="D948" s="20">
        <v>4.7619047620000003</v>
      </c>
      <c r="E948" s="13">
        <v>15.904</v>
      </c>
      <c r="F948" s="19">
        <f>VLOOKUP(B948,Q4_avg_gros_incm_acros_3brnchs!$R$7:$S$9,2,FALSE)</f>
        <v>16.052367378048789</v>
      </c>
      <c r="G948" s="22" t="str">
        <f t="shared" si="42"/>
        <v>Need Improvement</v>
      </c>
      <c r="H948" s="18">
        <f t="shared" si="43"/>
        <v>15.379369000000006</v>
      </c>
      <c r="I948" s="13" t="str">
        <f t="shared" si="44"/>
        <v>Goal Achieved</v>
      </c>
    </row>
    <row r="949" spans="1:9" x14ac:dyDescent="0.35">
      <c r="A949" t="s">
        <v>858</v>
      </c>
      <c r="B949" s="21" t="s">
        <v>25</v>
      </c>
      <c r="C949" s="13" t="s">
        <v>36</v>
      </c>
      <c r="D949" s="20">
        <v>4.7619047620000003</v>
      </c>
      <c r="E949" s="13">
        <v>0.50849999999999995</v>
      </c>
      <c r="F949" s="19">
        <f>VLOOKUP(B949,Q4_avg_gros_incm_acros_3brnchs!$R$7:$S$9,2,FALSE)</f>
        <v>16.052367378048789</v>
      </c>
      <c r="G949" s="22" t="str">
        <f t="shared" si="42"/>
        <v>Need Improvement</v>
      </c>
      <c r="H949" s="18">
        <f t="shared" si="43"/>
        <v>15.379369000000006</v>
      </c>
      <c r="I949" s="13" t="str">
        <f t="shared" si="44"/>
        <v>Need Improvement</v>
      </c>
    </row>
    <row r="950" spans="1:9" x14ac:dyDescent="0.35">
      <c r="A950" t="s">
        <v>864</v>
      </c>
      <c r="B950" s="21" t="s">
        <v>25</v>
      </c>
      <c r="C950" s="13" t="s">
        <v>28</v>
      </c>
      <c r="D950" s="20">
        <v>4.7619047620000003</v>
      </c>
      <c r="E950" s="13">
        <v>32.475000000000001</v>
      </c>
      <c r="F950" s="19">
        <f>VLOOKUP(B950,Q4_avg_gros_incm_acros_3brnchs!$R$7:$S$9,2,FALSE)</f>
        <v>16.052367378048789</v>
      </c>
      <c r="G950" s="22" t="str">
        <f t="shared" si="42"/>
        <v>Goal Achieved</v>
      </c>
      <c r="H950" s="18">
        <f t="shared" si="43"/>
        <v>15.379369000000006</v>
      </c>
      <c r="I950" s="13" t="str">
        <f t="shared" si="44"/>
        <v>Goal Achieved</v>
      </c>
    </row>
    <row r="951" spans="1:9" x14ac:dyDescent="0.35">
      <c r="A951" t="s">
        <v>874</v>
      </c>
      <c r="B951" s="21" t="s">
        <v>25</v>
      </c>
      <c r="C951" s="13" t="s">
        <v>28</v>
      </c>
      <c r="D951" s="20">
        <v>4.7619047620000003</v>
      </c>
      <c r="E951" s="13">
        <v>27.934999999999999</v>
      </c>
      <c r="F951" s="19">
        <f>VLOOKUP(B951,Q4_avg_gros_incm_acros_3brnchs!$R$7:$S$9,2,FALSE)</f>
        <v>16.052367378048789</v>
      </c>
      <c r="G951" s="22" t="str">
        <f t="shared" si="42"/>
        <v>Goal Achieved</v>
      </c>
      <c r="H951" s="18">
        <f t="shared" si="43"/>
        <v>15.379369000000006</v>
      </c>
      <c r="I951" s="13" t="str">
        <f t="shared" si="44"/>
        <v>Goal Achieved</v>
      </c>
    </row>
    <row r="952" spans="1:9" x14ac:dyDescent="0.35">
      <c r="A952" t="s">
        <v>875</v>
      </c>
      <c r="B952" s="21" t="s">
        <v>25</v>
      </c>
      <c r="C952" s="13" t="s">
        <v>36</v>
      </c>
      <c r="D952" s="20">
        <v>4.7619047620000003</v>
      </c>
      <c r="E952" s="13">
        <v>8.766</v>
      </c>
      <c r="F952" s="19">
        <f>VLOOKUP(B952,Q4_avg_gros_incm_acros_3brnchs!$R$7:$S$9,2,FALSE)</f>
        <v>16.052367378048789</v>
      </c>
      <c r="G952" s="22" t="str">
        <f t="shared" si="42"/>
        <v>Need Improvement</v>
      </c>
      <c r="H952" s="18">
        <f t="shared" si="43"/>
        <v>15.379369000000006</v>
      </c>
      <c r="I952" s="13" t="str">
        <f t="shared" si="44"/>
        <v>Need Improvement</v>
      </c>
    </row>
    <row r="953" spans="1:9" x14ac:dyDescent="0.35">
      <c r="A953" t="s">
        <v>879</v>
      </c>
      <c r="B953" s="21" t="s">
        <v>25</v>
      </c>
      <c r="C953" s="13" t="s">
        <v>44</v>
      </c>
      <c r="D953" s="20">
        <v>4.7619047620000003</v>
      </c>
      <c r="E953" s="13">
        <v>1.4870000000000001</v>
      </c>
      <c r="F953" s="19">
        <f>VLOOKUP(B953,Q4_avg_gros_incm_acros_3brnchs!$R$7:$S$9,2,FALSE)</f>
        <v>16.052367378048789</v>
      </c>
      <c r="G953" s="22" t="str">
        <f t="shared" si="42"/>
        <v>Need Improvement</v>
      </c>
      <c r="H953" s="18">
        <f t="shared" si="43"/>
        <v>15.379369000000006</v>
      </c>
      <c r="I953" s="13" t="str">
        <f t="shared" si="44"/>
        <v>Need Improvement</v>
      </c>
    </row>
    <row r="954" spans="1:9" x14ac:dyDescent="0.35">
      <c r="A954" t="s">
        <v>883</v>
      </c>
      <c r="B954" s="21" t="s">
        <v>25</v>
      </c>
      <c r="C954" s="13" t="s">
        <v>36</v>
      </c>
      <c r="D954" s="20">
        <v>4.7619047620000003</v>
      </c>
      <c r="E954" s="13">
        <v>1.119</v>
      </c>
      <c r="F954" s="19">
        <f>VLOOKUP(B954,Q4_avg_gros_incm_acros_3brnchs!$R$7:$S$9,2,FALSE)</f>
        <v>16.052367378048789</v>
      </c>
      <c r="G954" s="22" t="str">
        <f t="shared" si="42"/>
        <v>Need Improvement</v>
      </c>
      <c r="H954" s="18">
        <f t="shared" si="43"/>
        <v>15.379369000000006</v>
      </c>
      <c r="I954" s="13" t="str">
        <f t="shared" si="44"/>
        <v>Need Improvement</v>
      </c>
    </row>
    <row r="955" spans="1:9" x14ac:dyDescent="0.35">
      <c r="A955" t="s">
        <v>884</v>
      </c>
      <c r="B955" s="21" t="s">
        <v>25</v>
      </c>
      <c r="C955" s="13" t="s">
        <v>44</v>
      </c>
      <c r="D955" s="20">
        <v>4.7619047620000003</v>
      </c>
      <c r="E955" s="13">
        <v>32.795999999999999</v>
      </c>
      <c r="F955" s="19">
        <f>VLOOKUP(B955,Q4_avg_gros_incm_acros_3brnchs!$R$7:$S$9,2,FALSE)</f>
        <v>16.052367378048789</v>
      </c>
      <c r="G955" s="22" t="str">
        <f t="shared" si="42"/>
        <v>Goal Achieved</v>
      </c>
      <c r="H955" s="18">
        <f t="shared" si="43"/>
        <v>15.379369000000006</v>
      </c>
      <c r="I955" s="13" t="str">
        <f t="shared" si="44"/>
        <v>Goal Achieved</v>
      </c>
    </row>
    <row r="956" spans="1:9" x14ac:dyDescent="0.35">
      <c r="A956" t="s">
        <v>888</v>
      </c>
      <c r="B956" s="21" t="s">
        <v>25</v>
      </c>
      <c r="C956" s="13" t="s">
        <v>22</v>
      </c>
      <c r="D956" s="20">
        <v>4.7619047620000003</v>
      </c>
      <c r="E956" s="13">
        <v>18.616499999999998</v>
      </c>
      <c r="F956" s="19">
        <f>VLOOKUP(B956,Q4_avg_gros_incm_acros_3brnchs!$R$7:$S$9,2,FALSE)</f>
        <v>16.052367378048789</v>
      </c>
      <c r="G956" s="22" t="str">
        <f t="shared" si="42"/>
        <v>Goal Achieved</v>
      </c>
      <c r="H956" s="18">
        <f t="shared" si="43"/>
        <v>15.379369000000006</v>
      </c>
      <c r="I956" s="13" t="str">
        <f t="shared" si="44"/>
        <v>Goal Achieved</v>
      </c>
    </row>
    <row r="957" spans="1:9" x14ac:dyDescent="0.35">
      <c r="A957" t="s">
        <v>896</v>
      </c>
      <c r="B957" s="21" t="s">
        <v>25</v>
      </c>
      <c r="C957" s="13" t="s">
        <v>32</v>
      </c>
      <c r="D957" s="20">
        <v>4.7619047620000003</v>
      </c>
      <c r="E957" s="13">
        <v>4.3135000000000003</v>
      </c>
      <c r="F957" s="19">
        <f>VLOOKUP(B957,Q4_avg_gros_incm_acros_3brnchs!$R$7:$S$9,2,FALSE)</f>
        <v>16.052367378048789</v>
      </c>
      <c r="G957" s="22" t="str">
        <f t="shared" si="42"/>
        <v>Need Improvement</v>
      </c>
      <c r="H957" s="18">
        <f t="shared" si="43"/>
        <v>15.379369000000006</v>
      </c>
      <c r="I957" s="13" t="str">
        <f t="shared" si="44"/>
        <v>Need Improvement</v>
      </c>
    </row>
    <row r="958" spans="1:9" x14ac:dyDescent="0.35">
      <c r="A958" t="s">
        <v>901</v>
      </c>
      <c r="B958" s="21" t="s">
        <v>25</v>
      </c>
      <c r="C958" s="13" t="s">
        <v>22</v>
      </c>
      <c r="D958" s="20">
        <v>4.7619047620000003</v>
      </c>
      <c r="E958" s="13">
        <v>5.0715000000000003</v>
      </c>
      <c r="F958" s="19">
        <f>VLOOKUP(B958,Q4_avg_gros_incm_acros_3brnchs!$R$7:$S$9,2,FALSE)</f>
        <v>16.052367378048789</v>
      </c>
      <c r="G958" s="22" t="str">
        <f t="shared" si="42"/>
        <v>Need Improvement</v>
      </c>
      <c r="H958" s="18">
        <f t="shared" si="43"/>
        <v>15.379369000000006</v>
      </c>
      <c r="I958" s="13" t="str">
        <f t="shared" si="44"/>
        <v>Need Improvement</v>
      </c>
    </row>
    <row r="959" spans="1:9" x14ac:dyDescent="0.35">
      <c r="A959" t="s">
        <v>903</v>
      </c>
      <c r="B959" s="21" t="s">
        <v>25</v>
      </c>
      <c r="C959" s="13" t="s">
        <v>22</v>
      </c>
      <c r="D959" s="20">
        <v>4.7619047620000003</v>
      </c>
      <c r="E959" s="13">
        <v>6.282</v>
      </c>
      <c r="F959" s="19">
        <f>VLOOKUP(B959,Q4_avg_gros_incm_acros_3brnchs!$R$7:$S$9,2,FALSE)</f>
        <v>16.052367378048789</v>
      </c>
      <c r="G959" s="22" t="str">
        <f t="shared" si="42"/>
        <v>Need Improvement</v>
      </c>
      <c r="H959" s="18">
        <f t="shared" si="43"/>
        <v>15.379369000000006</v>
      </c>
      <c r="I959" s="13" t="str">
        <f t="shared" si="44"/>
        <v>Need Improvement</v>
      </c>
    </row>
    <row r="960" spans="1:9" x14ac:dyDescent="0.35">
      <c r="A960" t="s">
        <v>904</v>
      </c>
      <c r="B960" s="21" t="s">
        <v>25</v>
      </c>
      <c r="C960" s="13" t="s">
        <v>44</v>
      </c>
      <c r="D960" s="20">
        <v>4.7619047620000003</v>
      </c>
      <c r="E960" s="13">
        <v>3.6465000000000001</v>
      </c>
      <c r="F960" s="19">
        <f>VLOOKUP(B960,Q4_avg_gros_incm_acros_3brnchs!$R$7:$S$9,2,FALSE)</f>
        <v>16.052367378048789</v>
      </c>
      <c r="G960" s="22" t="str">
        <f t="shared" si="42"/>
        <v>Need Improvement</v>
      </c>
      <c r="H960" s="18">
        <f t="shared" si="43"/>
        <v>15.379369000000006</v>
      </c>
      <c r="I960" s="13" t="str">
        <f t="shared" si="44"/>
        <v>Need Improvement</v>
      </c>
    </row>
    <row r="961" spans="1:9" x14ac:dyDescent="0.35">
      <c r="A961" t="s">
        <v>907</v>
      </c>
      <c r="B961" s="21" t="s">
        <v>25</v>
      </c>
      <c r="C961" s="13" t="s">
        <v>46</v>
      </c>
      <c r="D961" s="20">
        <v>4.7619047620000003</v>
      </c>
      <c r="E961" s="13">
        <v>2.8250000000000002</v>
      </c>
      <c r="F961" s="19">
        <f>VLOOKUP(B961,Q4_avg_gros_incm_acros_3brnchs!$R$7:$S$9,2,FALSE)</f>
        <v>16.052367378048789</v>
      </c>
      <c r="G961" s="22" t="str">
        <f t="shared" si="42"/>
        <v>Need Improvement</v>
      </c>
      <c r="H961" s="18">
        <f t="shared" si="43"/>
        <v>15.379369000000006</v>
      </c>
      <c r="I961" s="13" t="str">
        <f t="shared" si="44"/>
        <v>Need Improvement</v>
      </c>
    </row>
    <row r="962" spans="1:9" x14ac:dyDescent="0.35">
      <c r="A962" t="s">
        <v>911</v>
      </c>
      <c r="B962" s="21" t="s">
        <v>25</v>
      </c>
      <c r="C962" s="13" t="s">
        <v>32</v>
      </c>
      <c r="D962" s="20">
        <v>4.7619047620000003</v>
      </c>
      <c r="E962" s="13">
        <v>26.103999999999999</v>
      </c>
      <c r="F962" s="19">
        <f>VLOOKUP(B962,Q4_avg_gros_incm_acros_3brnchs!$R$7:$S$9,2,FALSE)</f>
        <v>16.052367378048789</v>
      </c>
      <c r="G962" s="22" t="str">
        <f t="shared" ref="G962:G1001" si="45">IF(E962&gt;F962,"Goal Achieved","Need Improvement")</f>
        <v>Goal Achieved</v>
      </c>
      <c r="H962" s="18">
        <f t="shared" si="43"/>
        <v>15.379369000000006</v>
      </c>
      <c r="I962" s="13" t="str">
        <f t="shared" si="44"/>
        <v>Goal Achieved</v>
      </c>
    </row>
    <row r="963" spans="1:9" x14ac:dyDescent="0.35">
      <c r="A963" t="s">
        <v>912</v>
      </c>
      <c r="B963" s="21" t="s">
        <v>25</v>
      </c>
      <c r="C963" s="13" t="s">
        <v>46</v>
      </c>
      <c r="D963" s="20">
        <v>4.7619047620000003</v>
      </c>
      <c r="E963" s="13">
        <v>2.6175000000000002</v>
      </c>
      <c r="F963" s="19">
        <f>VLOOKUP(B963,Q4_avg_gros_incm_acros_3brnchs!$R$7:$S$9,2,FALSE)</f>
        <v>16.052367378048789</v>
      </c>
      <c r="G963" s="22" t="str">
        <f t="shared" si="45"/>
        <v>Need Improvement</v>
      </c>
      <c r="H963" s="18">
        <f t="shared" ref="H963:H1001" si="46">AVERAGE($E$2:$E$1001)</f>
        <v>15.379369000000006</v>
      </c>
      <c r="I963" s="13" t="str">
        <f t="shared" ref="I963:I1001" si="47">IF(E963&gt;H963,"Goal Achieved","Need Improvement")</f>
        <v>Need Improvement</v>
      </c>
    </row>
    <row r="964" spans="1:9" x14ac:dyDescent="0.35">
      <c r="A964" t="s">
        <v>917</v>
      </c>
      <c r="B964" s="21" t="s">
        <v>25</v>
      </c>
      <c r="C964" s="13" t="s">
        <v>46</v>
      </c>
      <c r="D964" s="20">
        <v>4.7619047620000003</v>
      </c>
      <c r="E964" s="13">
        <v>4.0720000000000001</v>
      </c>
      <c r="F964" s="19">
        <f>VLOOKUP(B964,Q4_avg_gros_incm_acros_3brnchs!$R$7:$S$9,2,FALSE)</f>
        <v>16.052367378048789</v>
      </c>
      <c r="G964" s="22" t="str">
        <f t="shared" si="45"/>
        <v>Need Improvement</v>
      </c>
      <c r="H964" s="18">
        <f t="shared" si="46"/>
        <v>15.379369000000006</v>
      </c>
      <c r="I964" s="13" t="str">
        <f t="shared" si="47"/>
        <v>Need Improvement</v>
      </c>
    </row>
    <row r="965" spans="1:9" x14ac:dyDescent="0.35">
      <c r="A965" t="s">
        <v>924</v>
      </c>
      <c r="B965" s="21" t="s">
        <v>25</v>
      </c>
      <c r="C965" s="13" t="s">
        <v>46</v>
      </c>
      <c r="D965" s="20">
        <v>4.7619047620000003</v>
      </c>
      <c r="E965" s="13">
        <v>4.8760000000000003</v>
      </c>
      <c r="F965" s="19">
        <f>VLOOKUP(B965,Q4_avg_gros_incm_acros_3brnchs!$R$7:$S$9,2,FALSE)</f>
        <v>16.052367378048789</v>
      </c>
      <c r="G965" s="22" t="str">
        <f t="shared" si="45"/>
        <v>Need Improvement</v>
      </c>
      <c r="H965" s="18">
        <f t="shared" si="46"/>
        <v>15.379369000000006</v>
      </c>
      <c r="I965" s="13" t="str">
        <f t="shared" si="47"/>
        <v>Need Improvement</v>
      </c>
    </row>
    <row r="966" spans="1:9" x14ac:dyDescent="0.35">
      <c r="A966" t="s">
        <v>926</v>
      </c>
      <c r="B966" s="21" t="s">
        <v>25</v>
      </c>
      <c r="C966" s="13" t="s">
        <v>22</v>
      </c>
      <c r="D966" s="20">
        <v>4.7619047620000003</v>
      </c>
      <c r="E966" s="13">
        <v>20.914999999999999</v>
      </c>
      <c r="F966" s="19">
        <f>VLOOKUP(B966,Q4_avg_gros_incm_acros_3brnchs!$R$7:$S$9,2,FALSE)</f>
        <v>16.052367378048789</v>
      </c>
      <c r="G966" s="22" t="str">
        <f t="shared" si="45"/>
        <v>Goal Achieved</v>
      </c>
      <c r="H966" s="18">
        <f t="shared" si="46"/>
        <v>15.379369000000006</v>
      </c>
      <c r="I966" s="13" t="str">
        <f t="shared" si="47"/>
        <v>Goal Achieved</v>
      </c>
    </row>
    <row r="967" spans="1:9" x14ac:dyDescent="0.35">
      <c r="A967" t="s">
        <v>928</v>
      </c>
      <c r="B967" s="21" t="s">
        <v>25</v>
      </c>
      <c r="C967" s="13" t="s">
        <v>46</v>
      </c>
      <c r="D967" s="20">
        <v>4.7619047620000003</v>
      </c>
      <c r="E967" s="13">
        <v>23.122499999999999</v>
      </c>
      <c r="F967" s="19">
        <f>VLOOKUP(B967,Q4_avg_gros_incm_acros_3brnchs!$R$7:$S$9,2,FALSE)</f>
        <v>16.052367378048789</v>
      </c>
      <c r="G967" s="22" t="str">
        <f t="shared" si="45"/>
        <v>Goal Achieved</v>
      </c>
      <c r="H967" s="18">
        <f t="shared" si="46"/>
        <v>15.379369000000006</v>
      </c>
      <c r="I967" s="13" t="str">
        <f t="shared" si="47"/>
        <v>Goal Achieved</v>
      </c>
    </row>
    <row r="968" spans="1:9" x14ac:dyDescent="0.35">
      <c r="A968" t="s">
        <v>932</v>
      </c>
      <c r="B968" s="21" t="s">
        <v>25</v>
      </c>
      <c r="C968" s="13" t="s">
        <v>46</v>
      </c>
      <c r="D968" s="20">
        <v>4.7619047620000003</v>
      </c>
      <c r="E968" s="13">
        <v>21.259</v>
      </c>
      <c r="F968" s="19">
        <f>VLOOKUP(B968,Q4_avg_gros_incm_acros_3brnchs!$R$7:$S$9,2,FALSE)</f>
        <v>16.052367378048789</v>
      </c>
      <c r="G968" s="22" t="str">
        <f t="shared" si="45"/>
        <v>Goal Achieved</v>
      </c>
      <c r="H968" s="18">
        <f t="shared" si="46"/>
        <v>15.379369000000006</v>
      </c>
      <c r="I968" s="13" t="str">
        <f t="shared" si="47"/>
        <v>Goal Achieved</v>
      </c>
    </row>
    <row r="969" spans="1:9" x14ac:dyDescent="0.35">
      <c r="A969" t="s">
        <v>933</v>
      </c>
      <c r="B969" s="21" t="s">
        <v>25</v>
      </c>
      <c r="C969" s="13" t="s">
        <v>44</v>
      </c>
      <c r="D969" s="20">
        <v>4.7619047620000003</v>
      </c>
      <c r="E969" s="13">
        <v>14.180999999999999</v>
      </c>
      <c r="F969" s="19">
        <f>VLOOKUP(B969,Q4_avg_gros_incm_acros_3brnchs!$R$7:$S$9,2,FALSE)</f>
        <v>16.052367378048789</v>
      </c>
      <c r="G969" s="22" t="str">
        <f t="shared" si="45"/>
        <v>Need Improvement</v>
      </c>
      <c r="H969" s="18">
        <f t="shared" si="46"/>
        <v>15.379369000000006</v>
      </c>
      <c r="I969" s="13" t="str">
        <f t="shared" si="47"/>
        <v>Need Improvement</v>
      </c>
    </row>
    <row r="970" spans="1:9" x14ac:dyDescent="0.35">
      <c r="A970" t="s">
        <v>934</v>
      </c>
      <c r="B970" s="21" t="s">
        <v>25</v>
      </c>
      <c r="C970" s="13" t="s">
        <v>22</v>
      </c>
      <c r="D970" s="20">
        <v>4.7619047620000003</v>
      </c>
      <c r="E970" s="13">
        <v>29.96</v>
      </c>
      <c r="F970" s="19">
        <f>VLOOKUP(B970,Q4_avg_gros_incm_acros_3brnchs!$R$7:$S$9,2,FALSE)</f>
        <v>16.052367378048789</v>
      </c>
      <c r="G970" s="22" t="str">
        <f t="shared" si="45"/>
        <v>Goal Achieved</v>
      </c>
      <c r="H970" s="18">
        <f t="shared" si="46"/>
        <v>15.379369000000006</v>
      </c>
      <c r="I970" s="13" t="str">
        <f t="shared" si="47"/>
        <v>Goal Achieved</v>
      </c>
    </row>
    <row r="971" spans="1:9" x14ac:dyDescent="0.35">
      <c r="A971" t="s">
        <v>936</v>
      </c>
      <c r="B971" s="21" t="s">
        <v>25</v>
      </c>
      <c r="C971" s="13" t="s">
        <v>28</v>
      </c>
      <c r="D971" s="20">
        <v>4.7619047620000003</v>
      </c>
      <c r="E971" s="13">
        <v>20.178000000000001</v>
      </c>
      <c r="F971" s="19">
        <f>VLOOKUP(B971,Q4_avg_gros_incm_acros_3brnchs!$R$7:$S$9,2,FALSE)</f>
        <v>16.052367378048789</v>
      </c>
      <c r="G971" s="22" t="str">
        <f t="shared" si="45"/>
        <v>Goal Achieved</v>
      </c>
      <c r="H971" s="18">
        <f t="shared" si="46"/>
        <v>15.379369000000006</v>
      </c>
      <c r="I971" s="13" t="str">
        <f t="shared" si="47"/>
        <v>Goal Achieved</v>
      </c>
    </row>
    <row r="972" spans="1:9" x14ac:dyDescent="0.35">
      <c r="A972" t="s">
        <v>940</v>
      </c>
      <c r="B972" s="21" t="s">
        <v>25</v>
      </c>
      <c r="C972" s="13" t="s">
        <v>22</v>
      </c>
      <c r="D972" s="20">
        <v>4.7619047620000003</v>
      </c>
      <c r="E972" s="13">
        <v>5.8319999999999999</v>
      </c>
      <c r="F972" s="19">
        <f>VLOOKUP(B972,Q4_avg_gros_incm_acros_3brnchs!$R$7:$S$9,2,FALSE)</f>
        <v>16.052367378048789</v>
      </c>
      <c r="G972" s="22" t="str">
        <f t="shared" si="45"/>
        <v>Need Improvement</v>
      </c>
      <c r="H972" s="18">
        <f t="shared" si="46"/>
        <v>15.379369000000006</v>
      </c>
      <c r="I972" s="13" t="str">
        <f t="shared" si="47"/>
        <v>Need Improvement</v>
      </c>
    </row>
    <row r="973" spans="1:9" x14ac:dyDescent="0.35">
      <c r="A973" t="s">
        <v>941</v>
      </c>
      <c r="B973" s="21" t="s">
        <v>25</v>
      </c>
      <c r="C973" s="13" t="s">
        <v>32</v>
      </c>
      <c r="D973" s="20">
        <v>4.7619047620000003</v>
      </c>
      <c r="E973" s="13">
        <v>15.676</v>
      </c>
      <c r="F973" s="19">
        <f>VLOOKUP(B973,Q4_avg_gros_incm_acros_3brnchs!$R$7:$S$9,2,FALSE)</f>
        <v>16.052367378048789</v>
      </c>
      <c r="G973" s="22" t="str">
        <f t="shared" si="45"/>
        <v>Need Improvement</v>
      </c>
      <c r="H973" s="18">
        <f t="shared" si="46"/>
        <v>15.379369000000006</v>
      </c>
      <c r="I973" s="13" t="str">
        <f t="shared" si="47"/>
        <v>Goal Achieved</v>
      </c>
    </row>
    <row r="974" spans="1:9" x14ac:dyDescent="0.35">
      <c r="A974" t="s">
        <v>942</v>
      </c>
      <c r="B974" s="21" t="s">
        <v>25</v>
      </c>
      <c r="C974" s="13" t="s">
        <v>22</v>
      </c>
      <c r="D974" s="20">
        <v>4.7619047620000003</v>
      </c>
      <c r="E974" s="13">
        <v>42.305</v>
      </c>
      <c r="F974" s="19">
        <f>VLOOKUP(B974,Q4_avg_gros_incm_acros_3brnchs!$R$7:$S$9,2,FALSE)</f>
        <v>16.052367378048789</v>
      </c>
      <c r="G974" s="22" t="str">
        <f t="shared" si="45"/>
        <v>Goal Achieved</v>
      </c>
      <c r="H974" s="18">
        <f t="shared" si="46"/>
        <v>15.379369000000006</v>
      </c>
      <c r="I974" s="13" t="str">
        <f t="shared" si="47"/>
        <v>Goal Achieved</v>
      </c>
    </row>
    <row r="975" spans="1:9" x14ac:dyDescent="0.35">
      <c r="A975" t="s">
        <v>947</v>
      </c>
      <c r="B975" s="21" t="s">
        <v>25</v>
      </c>
      <c r="C975" s="13" t="s">
        <v>28</v>
      </c>
      <c r="D975" s="20">
        <v>4.7619047620000003</v>
      </c>
      <c r="E975" s="13">
        <v>11.226000000000001</v>
      </c>
      <c r="F975" s="19">
        <f>VLOOKUP(B975,Q4_avg_gros_incm_acros_3brnchs!$R$7:$S$9,2,FALSE)</f>
        <v>16.052367378048789</v>
      </c>
      <c r="G975" s="22" t="str">
        <f t="shared" si="45"/>
        <v>Need Improvement</v>
      </c>
      <c r="H975" s="18">
        <f t="shared" si="46"/>
        <v>15.379369000000006</v>
      </c>
      <c r="I975" s="13" t="str">
        <f t="shared" si="47"/>
        <v>Need Improvement</v>
      </c>
    </row>
    <row r="976" spans="1:9" x14ac:dyDescent="0.35">
      <c r="A976" t="s">
        <v>951</v>
      </c>
      <c r="B976" s="21" t="s">
        <v>25</v>
      </c>
      <c r="C976" s="13" t="s">
        <v>28</v>
      </c>
      <c r="D976" s="20">
        <v>4.7619047620000003</v>
      </c>
      <c r="E976" s="13">
        <v>10.647</v>
      </c>
      <c r="F976" s="19">
        <f>VLOOKUP(B976,Q4_avg_gros_incm_acros_3brnchs!$R$7:$S$9,2,FALSE)</f>
        <v>16.052367378048789</v>
      </c>
      <c r="G976" s="22" t="str">
        <f t="shared" si="45"/>
        <v>Need Improvement</v>
      </c>
      <c r="H976" s="18">
        <f t="shared" si="46"/>
        <v>15.379369000000006</v>
      </c>
      <c r="I976" s="13" t="str">
        <f t="shared" si="47"/>
        <v>Need Improvement</v>
      </c>
    </row>
    <row r="977" spans="1:9" x14ac:dyDescent="0.35">
      <c r="A977" t="s">
        <v>952</v>
      </c>
      <c r="B977" s="21" t="s">
        <v>25</v>
      </c>
      <c r="C977" s="13" t="s">
        <v>36</v>
      </c>
      <c r="D977" s="20">
        <v>4.7619047620000003</v>
      </c>
      <c r="E977" s="13">
        <v>2.1425000000000001</v>
      </c>
      <c r="F977" s="19">
        <f>VLOOKUP(B977,Q4_avg_gros_incm_acros_3brnchs!$R$7:$S$9,2,FALSE)</f>
        <v>16.052367378048789</v>
      </c>
      <c r="G977" s="22" t="str">
        <f t="shared" si="45"/>
        <v>Need Improvement</v>
      </c>
      <c r="H977" s="18">
        <f t="shared" si="46"/>
        <v>15.379369000000006</v>
      </c>
      <c r="I977" s="13" t="str">
        <f t="shared" si="47"/>
        <v>Need Improvement</v>
      </c>
    </row>
    <row r="978" spans="1:9" x14ac:dyDescent="0.35">
      <c r="A978" t="s">
        <v>956</v>
      </c>
      <c r="B978" s="21" t="s">
        <v>25</v>
      </c>
      <c r="C978" s="13" t="s">
        <v>32</v>
      </c>
      <c r="D978" s="20">
        <v>4.7619047620000003</v>
      </c>
      <c r="E978" s="13">
        <v>16.105499999999999</v>
      </c>
      <c r="F978" s="19">
        <f>VLOOKUP(B978,Q4_avg_gros_incm_acros_3brnchs!$R$7:$S$9,2,FALSE)</f>
        <v>16.052367378048789</v>
      </c>
      <c r="G978" s="22" t="str">
        <f t="shared" si="45"/>
        <v>Goal Achieved</v>
      </c>
      <c r="H978" s="18">
        <f t="shared" si="46"/>
        <v>15.379369000000006</v>
      </c>
      <c r="I978" s="13" t="str">
        <f t="shared" si="47"/>
        <v>Goal Achieved</v>
      </c>
    </row>
    <row r="979" spans="1:9" x14ac:dyDescent="0.35">
      <c r="A979" t="s">
        <v>958</v>
      </c>
      <c r="B979" s="21" t="s">
        <v>25</v>
      </c>
      <c r="C979" s="13" t="s">
        <v>32</v>
      </c>
      <c r="D979" s="20">
        <v>4.7619047620000003</v>
      </c>
      <c r="E979" s="13">
        <v>1.2729999999999999</v>
      </c>
      <c r="F979" s="19">
        <f>VLOOKUP(B979,Q4_avg_gros_incm_acros_3brnchs!$R$7:$S$9,2,FALSE)</f>
        <v>16.052367378048789</v>
      </c>
      <c r="G979" s="22" t="str">
        <f t="shared" si="45"/>
        <v>Need Improvement</v>
      </c>
      <c r="H979" s="18">
        <f t="shared" si="46"/>
        <v>15.379369000000006</v>
      </c>
      <c r="I979" s="13" t="str">
        <f t="shared" si="47"/>
        <v>Need Improvement</v>
      </c>
    </row>
    <row r="980" spans="1:9" x14ac:dyDescent="0.35">
      <c r="A980" t="s">
        <v>959</v>
      </c>
      <c r="B980" s="21" t="s">
        <v>25</v>
      </c>
      <c r="C980" s="13" t="s">
        <v>36</v>
      </c>
      <c r="D980" s="20">
        <v>4.7619047620000003</v>
      </c>
      <c r="E980" s="13">
        <v>29.099</v>
      </c>
      <c r="F980" s="19">
        <f>VLOOKUP(B980,Q4_avg_gros_incm_acros_3brnchs!$R$7:$S$9,2,FALSE)</f>
        <v>16.052367378048789</v>
      </c>
      <c r="G980" s="22" t="str">
        <f t="shared" si="45"/>
        <v>Goal Achieved</v>
      </c>
      <c r="H980" s="18">
        <f t="shared" si="46"/>
        <v>15.379369000000006</v>
      </c>
      <c r="I980" s="13" t="str">
        <f t="shared" si="47"/>
        <v>Goal Achieved</v>
      </c>
    </row>
    <row r="981" spans="1:9" x14ac:dyDescent="0.35">
      <c r="A981" t="s">
        <v>960</v>
      </c>
      <c r="B981" s="21" t="s">
        <v>25</v>
      </c>
      <c r="C981" s="13" t="s">
        <v>36</v>
      </c>
      <c r="D981" s="20">
        <v>4.7619047620000003</v>
      </c>
      <c r="E981" s="13">
        <v>10.566000000000001</v>
      </c>
      <c r="F981" s="19">
        <f>VLOOKUP(B981,Q4_avg_gros_incm_acros_3brnchs!$R$7:$S$9,2,FALSE)</f>
        <v>16.052367378048789</v>
      </c>
      <c r="G981" s="22" t="str">
        <f t="shared" si="45"/>
        <v>Need Improvement</v>
      </c>
      <c r="H981" s="18">
        <f t="shared" si="46"/>
        <v>15.379369000000006</v>
      </c>
      <c r="I981" s="13" t="str">
        <f t="shared" si="47"/>
        <v>Need Improvement</v>
      </c>
    </row>
    <row r="982" spans="1:9" x14ac:dyDescent="0.35">
      <c r="A982" t="s">
        <v>967</v>
      </c>
      <c r="B982" s="21" t="s">
        <v>25</v>
      </c>
      <c r="C982" s="13" t="s">
        <v>46</v>
      </c>
      <c r="D982" s="20">
        <v>4.7619047620000003</v>
      </c>
      <c r="E982" s="13">
        <v>8.3350000000000009</v>
      </c>
      <c r="F982" s="19">
        <f>VLOOKUP(B982,Q4_avg_gros_incm_acros_3brnchs!$R$7:$S$9,2,FALSE)</f>
        <v>16.052367378048789</v>
      </c>
      <c r="G982" s="22" t="str">
        <f t="shared" si="45"/>
        <v>Need Improvement</v>
      </c>
      <c r="H982" s="18">
        <f t="shared" si="46"/>
        <v>15.379369000000006</v>
      </c>
      <c r="I982" s="13" t="str">
        <f t="shared" si="47"/>
        <v>Need Improvement</v>
      </c>
    </row>
    <row r="983" spans="1:9" x14ac:dyDescent="0.35">
      <c r="A983" t="s">
        <v>969</v>
      </c>
      <c r="B983" s="21" t="s">
        <v>25</v>
      </c>
      <c r="C983" s="13" t="s">
        <v>22</v>
      </c>
      <c r="D983" s="20">
        <v>4.7619047620000003</v>
      </c>
      <c r="E983" s="13">
        <v>22.428000000000001</v>
      </c>
      <c r="F983" s="19">
        <f>VLOOKUP(B983,Q4_avg_gros_incm_acros_3brnchs!$R$7:$S$9,2,FALSE)</f>
        <v>16.052367378048789</v>
      </c>
      <c r="G983" s="22" t="str">
        <f t="shared" si="45"/>
        <v>Goal Achieved</v>
      </c>
      <c r="H983" s="18">
        <f t="shared" si="46"/>
        <v>15.379369000000006</v>
      </c>
      <c r="I983" s="13" t="str">
        <f t="shared" si="47"/>
        <v>Goal Achieved</v>
      </c>
    </row>
    <row r="984" spans="1:9" x14ac:dyDescent="0.35">
      <c r="A984" t="s">
        <v>971</v>
      </c>
      <c r="B984" s="21" t="s">
        <v>25</v>
      </c>
      <c r="C984" s="13" t="s">
        <v>32</v>
      </c>
      <c r="D984" s="20">
        <v>4.7619047620000003</v>
      </c>
      <c r="E984" s="13">
        <v>12.858000000000001</v>
      </c>
      <c r="F984" s="19">
        <f>VLOOKUP(B984,Q4_avg_gros_incm_acros_3brnchs!$R$7:$S$9,2,FALSE)</f>
        <v>16.052367378048789</v>
      </c>
      <c r="G984" s="22" t="str">
        <f t="shared" si="45"/>
        <v>Need Improvement</v>
      </c>
      <c r="H984" s="18">
        <f t="shared" si="46"/>
        <v>15.379369000000006</v>
      </c>
      <c r="I984" s="13" t="str">
        <f t="shared" si="47"/>
        <v>Need Improvement</v>
      </c>
    </row>
    <row r="985" spans="1:9" x14ac:dyDescent="0.35">
      <c r="A985" t="s">
        <v>972</v>
      </c>
      <c r="B985" s="21" t="s">
        <v>25</v>
      </c>
      <c r="C985" s="13" t="s">
        <v>22</v>
      </c>
      <c r="D985" s="20">
        <v>4.7619047620000003</v>
      </c>
      <c r="E985" s="13">
        <v>27.611499999999999</v>
      </c>
      <c r="F985" s="19">
        <f>VLOOKUP(B985,Q4_avg_gros_incm_acros_3brnchs!$R$7:$S$9,2,FALSE)</f>
        <v>16.052367378048789</v>
      </c>
      <c r="G985" s="22" t="str">
        <f t="shared" si="45"/>
        <v>Goal Achieved</v>
      </c>
      <c r="H985" s="18">
        <f t="shared" si="46"/>
        <v>15.379369000000006</v>
      </c>
      <c r="I985" s="13" t="str">
        <f t="shared" si="47"/>
        <v>Goal Achieved</v>
      </c>
    </row>
    <row r="986" spans="1:9" x14ac:dyDescent="0.35">
      <c r="A986" t="s">
        <v>975</v>
      </c>
      <c r="B986" s="21" t="s">
        <v>25</v>
      </c>
      <c r="C986" s="13" t="s">
        <v>44</v>
      </c>
      <c r="D986" s="20">
        <v>4.7619047620000003</v>
      </c>
      <c r="E986" s="13">
        <v>17.187000000000001</v>
      </c>
      <c r="F986" s="19">
        <f>VLOOKUP(B986,Q4_avg_gros_incm_acros_3brnchs!$R$7:$S$9,2,FALSE)</f>
        <v>16.052367378048789</v>
      </c>
      <c r="G986" s="22" t="str">
        <f t="shared" si="45"/>
        <v>Goal Achieved</v>
      </c>
      <c r="H986" s="18">
        <f t="shared" si="46"/>
        <v>15.379369000000006</v>
      </c>
      <c r="I986" s="13" t="str">
        <f t="shared" si="47"/>
        <v>Goal Achieved</v>
      </c>
    </row>
    <row r="987" spans="1:9" x14ac:dyDescent="0.35">
      <c r="A987" t="s">
        <v>977</v>
      </c>
      <c r="B987" s="21" t="s">
        <v>25</v>
      </c>
      <c r="C987" s="13" t="s">
        <v>46</v>
      </c>
      <c r="D987" s="20">
        <v>4.7619047620000003</v>
      </c>
      <c r="E987" s="13">
        <v>44.918999999999997</v>
      </c>
      <c r="F987" s="19">
        <f>VLOOKUP(B987,Q4_avg_gros_incm_acros_3brnchs!$R$7:$S$9,2,FALSE)</f>
        <v>16.052367378048789</v>
      </c>
      <c r="G987" s="22" t="str">
        <f t="shared" si="45"/>
        <v>Goal Achieved</v>
      </c>
      <c r="H987" s="18">
        <f t="shared" si="46"/>
        <v>15.379369000000006</v>
      </c>
      <c r="I987" s="13" t="str">
        <f t="shared" si="47"/>
        <v>Goal Achieved</v>
      </c>
    </row>
    <row r="988" spans="1:9" x14ac:dyDescent="0.35">
      <c r="A988" t="s">
        <v>982</v>
      </c>
      <c r="B988" s="21" t="s">
        <v>25</v>
      </c>
      <c r="C988" s="13" t="s">
        <v>28</v>
      </c>
      <c r="D988" s="20">
        <v>4.7619047620000003</v>
      </c>
      <c r="E988" s="13">
        <v>8.4250000000000007</v>
      </c>
      <c r="F988" s="19">
        <f>VLOOKUP(B988,Q4_avg_gros_incm_acros_3brnchs!$R$7:$S$9,2,FALSE)</f>
        <v>16.052367378048789</v>
      </c>
      <c r="G988" s="22" t="str">
        <f t="shared" si="45"/>
        <v>Need Improvement</v>
      </c>
      <c r="H988" s="18">
        <f t="shared" si="46"/>
        <v>15.379369000000006</v>
      </c>
      <c r="I988" s="13" t="str">
        <f t="shared" si="47"/>
        <v>Need Improvement</v>
      </c>
    </row>
    <row r="989" spans="1:9" x14ac:dyDescent="0.35">
      <c r="A989" t="s">
        <v>984</v>
      </c>
      <c r="B989" s="21" t="s">
        <v>25</v>
      </c>
      <c r="C989" s="13" t="s">
        <v>32</v>
      </c>
      <c r="D989" s="20">
        <v>4.7619047620000003</v>
      </c>
      <c r="E989" s="13">
        <v>8.9525000000000006</v>
      </c>
      <c r="F989" s="19">
        <f>VLOOKUP(B989,Q4_avg_gros_incm_acros_3brnchs!$R$7:$S$9,2,FALSE)</f>
        <v>16.052367378048789</v>
      </c>
      <c r="G989" s="22" t="str">
        <f t="shared" si="45"/>
        <v>Need Improvement</v>
      </c>
      <c r="H989" s="18">
        <f t="shared" si="46"/>
        <v>15.379369000000006</v>
      </c>
      <c r="I989" s="13" t="str">
        <f t="shared" si="47"/>
        <v>Need Improvement</v>
      </c>
    </row>
    <row r="990" spans="1:9" x14ac:dyDescent="0.35">
      <c r="A990" t="s">
        <v>989</v>
      </c>
      <c r="B990" s="21" t="s">
        <v>25</v>
      </c>
      <c r="C990" s="13" t="s">
        <v>44</v>
      </c>
      <c r="D990" s="20">
        <v>4.7619047620000003</v>
      </c>
      <c r="E990" s="13">
        <v>4.2080000000000002</v>
      </c>
      <c r="F990" s="19">
        <f>VLOOKUP(B990,Q4_avg_gros_incm_acros_3brnchs!$R$7:$S$9,2,FALSE)</f>
        <v>16.052367378048789</v>
      </c>
      <c r="G990" s="22" t="str">
        <f t="shared" si="45"/>
        <v>Need Improvement</v>
      </c>
      <c r="H990" s="18">
        <f t="shared" si="46"/>
        <v>15.379369000000006</v>
      </c>
      <c r="I990" s="13" t="str">
        <f t="shared" si="47"/>
        <v>Need Improvement</v>
      </c>
    </row>
    <row r="991" spans="1:9" x14ac:dyDescent="0.35">
      <c r="A991" t="s">
        <v>992</v>
      </c>
      <c r="B991" s="21" t="s">
        <v>25</v>
      </c>
      <c r="C991" s="13" t="s">
        <v>44</v>
      </c>
      <c r="D991" s="20">
        <v>4.7619047620000003</v>
      </c>
      <c r="E991" s="13">
        <v>22.720500000000001</v>
      </c>
      <c r="F991" s="19">
        <f>VLOOKUP(B991,Q4_avg_gros_incm_acros_3brnchs!$R$7:$S$9,2,FALSE)</f>
        <v>16.052367378048789</v>
      </c>
      <c r="G991" s="22" t="str">
        <f t="shared" si="45"/>
        <v>Goal Achieved</v>
      </c>
      <c r="H991" s="18">
        <f t="shared" si="46"/>
        <v>15.379369000000006</v>
      </c>
      <c r="I991" s="13" t="str">
        <f t="shared" si="47"/>
        <v>Goal Achieved</v>
      </c>
    </row>
    <row r="992" spans="1:9" x14ac:dyDescent="0.35">
      <c r="A992" t="s">
        <v>994</v>
      </c>
      <c r="B992" s="21" t="s">
        <v>25</v>
      </c>
      <c r="C992" s="13" t="s">
        <v>32</v>
      </c>
      <c r="D992" s="20">
        <v>4.7619047620000003</v>
      </c>
      <c r="E992" s="13">
        <v>7.9</v>
      </c>
      <c r="F992" s="19">
        <f>VLOOKUP(B992,Q4_avg_gros_incm_acros_3brnchs!$R$7:$S$9,2,FALSE)</f>
        <v>16.052367378048789</v>
      </c>
      <c r="G992" s="22" t="str">
        <f t="shared" si="45"/>
        <v>Need Improvement</v>
      </c>
      <c r="H992" s="18">
        <f t="shared" si="46"/>
        <v>15.379369000000006</v>
      </c>
      <c r="I992" s="13" t="str">
        <f t="shared" si="47"/>
        <v>Need Improvement</v>
      </c>
    </row>
    <row r="993" spans="1:9" x14ac:dyDescent="0.35">
      <c r="A993" t="s">
        <v>996</v>
      </c>
      <c r="B993" s="21" t="s">
        <v>25</v>
      </c>
      <c r="C993" s="13" t="s">
        <v>46</v>
      </c>
      <c r="D993" s="20">
        <v>4.7619047620000003</v>
      </c>
      <c r="E993" s="13">
        <v>4.5990000000000002</v>
      </c>
      <c r="F993" s="19">
        <f>VLOOKUP(B993,Q4_avg_gros_incm_acros_3brnchs!$R$7:$S$9,2,FALSE)</f>
        <v>16.052367378048789</v>
      </c>
      <c r="G993" s="22" t="str">
        <f t="shared" si="45"/>
        <v>Need Improvement</v>
      </c>
      <c r="H993" s="18">
        <f t="shared" si="46"/>
        <v>15.379369000000006</v>
      </c>
      <c r="I993" s="13" t="str">
        <f t="shared" si="47"/>
        <v>Need Improvement</v>
      </c>
    </row>
    <row r="994" spans="1:9" x14ac:dyDescent="0.35">
      <c r="A994" t="s">
        <v>999</v>
      </c>
      <c r="B994" s="21" t="s">
        <v>25</v>
      </c>
      <c r="C994" s="13" t="s">
        <v>28</v>
      </c>
      <c r="D994" s="20">
        <v>4.7619047620000003</v>
      </c>
      <c r="E994" s="13">
        <v>14.523</v>
      </c>
      <c r="F994" s="19">
        <f>VLOOKUP(B994,Q4_avg_gros_incm_acros_3brnchs!$R$7:$S$9,2,FALSE)</f>
        <v>16.052367378048789</v>
      </c>
      <c r="G994" s="22" t="str">
        <f t="shared" si="45"/>
        <v>Need Improvement</v>
      </c>
      <c r="H994" s="18">
        <f t="shared" si="46"/>
        <v>15.379369000000006</v>
      </c>
      <c r="I994" s="13" t="str">
        <f t="shared" si="47"/>
        <v>Need Improvement</v>
      </c>
    </row>
    <row r="995" spans="1:9" x14ac:dyDescent="0.35">
      <c r="A995" t="s">
        <v>1010</v>
      </c>
      <c r="B995" s="21" t="s">
        <v>25</v>
      </c>
      <c r="C995" s="13" t="s">
        <v>46</v>
      </c>
      <c r="D995" s="20">
        <v>4.7619047620000003</v>
      </c>
      <c r="E995" s="13">
        <v>8.6129999999999995</v>
      </c>
      <c r="F995" s="19">
        <f>VLOOKUP(B995,Q4_avg_gros_incm_acros_3brnchs!$R$7:$S$9,2,FALSE)</f>
        <v>16.052367378048789</v>
      </c>
      <c r="G995" s="22" t="str">
        <f t="shared" si="45"/>
        <v>Need Improvement</v>
      </c>
      <c r="H995" s="18">
        <f t="shared" si="46"/>
        <v>15.379369000000006</v>
      </c>
      <c r="I995" s="13" t="str">
        <f t="shared" si="47"/>
        <v>Need Improvement</v>
      </c>
    </row>
    <row r="996" spans="1:9" x14ac:dyDescent="0.35">
      <c r="A996" t="s">
        <v>1016</v>
      </c>
      <c r="B996" s="21" t="s">
        <v>25</v>
      </c>
      <c r="C996" s="13" t="s">
        <v>44</v>
      </c>
      <c r="D996" s="20">
        <v>4.7619047620000003</v>
      </c>
      <c r="E996" s="13">
        <v>11.917999999999999</v>
      </c>
      <c r="F996" s="19">
        <f>VLOOKUP(B996,Q4_avg_gros_incm_acros_3brnchs!$R$7:$S$9,2,FALSE)</f>
        <v>16.052367378048789</v>
      </c>
      <c r="G996" s="22" t="str">
        <f t="shared" si="45"/>
        <v>Need Improvement</v>
      </c>
      <c r="H996" s="18">
        <f t="shared" si="46"/>
        <v>15.379369000000006</v>
      </c>
      <c r="I996" s="13" t="str">
        <f t="shared" si="47"/>
        <v>Need Improvement</v>
      </c>
    </row>
    <row r="997" spans="1:9" x14ac:dyDescent="0.35">
      <c r="A997" t="s">
        <v>1019</v>
      </c>
      <c r="B997" s="21" t="s">
        <v>25</v>
      </c>
      <c r="C997" s="13" t="s">
        <v>22</v>
      </c>
      <c r="D997" s="20">
        <v>4.7619047620000003</v>
      </c>
      <c r="E997" s="13">
        <v>34.985999999999997</v>
      </c>
      <c r="F997" s="19">
        <f>VLOOKUP(B997,Q4_avg_gros_incm_acros_3brnchs!$R$7:$S$9,2,FALSE)</f>
        <v>16.052367378048789</v>
      </c>
      <c r="G997" s="22" t="str">
        <f t="shared" si="45"/>
        <v>Goal Achieved</v>
      </c>
      <c r="H997" s="18">
        <f t="shared" si="46"/>
        <v>15.379369000000006</v>
      </c>
      <c r="I997" s="13" t="str">
        <f t="shared" si="47"/>
        <v>Goal Achieved</v>
      </c>
    </row>
    <row r="998" spans="1:9" x14ac:dyDescent="0.35">
      <c r="A998" t="s">
        <v>1020</v>
      </c>
      <c r="B998" s="21" t="s">
        <v>25</v>
      </c>
      <c r="C998" s="13" t="s">
        <v>28</v>
      </c>
      <c r="D998" s="20">
        <v>4.7619047620000003</v>
      </c>
      <c r="E998" s="13">
        <v>33.729500000000002</v>
      </c>
      <c r="F998" s="19">
        <f>VLOOKUP(B998,Q4_avg_gros_incm_acros_3brnchs!$R$7:$S$9,2,FALSE)</f>
        <v>16.052367378048789</v>
      </c>
      <c r="G998" s="22" t="str">
        <f t="shared" si="45"/>
        <v>Goal Achieved</v>
      </c>
      <c r="H998" s="18">
        <f t="shared" si="46"/>
        <v>15.379369000000006</v>
      </c>
      <c r="I998" s="13" t="str">
        <f t="shared" si="47"/>
        <v>Goal Achieved</v>
      </c>
    </row>
    <row r="999" spans="1:9" x14ac:dyDescent="0.35">
      <c r="A999" t="s">
        <v>1024</v>
      </c>
      <c r="B999" s="21" t="s">
        <v>25</v>
      </c>
      <c r="C999" s="13" t="s">
        <v>28</v>
      </c>
      <c r="D999" s="20">
        <v>4.7619047620000003</v>
      </c>
      <c r="E999" s="13">
        <v>41.17</v>
      </c>
      <c r="F999" s="19">
        <f>VLOOKUP(B999,Q4_avg_gros_incm_acros_3brnchs!$R$7:$S$9,2,FALSE)</f>
        <v>16.052367378048789</v>
      </c>
      <c r="G999" s="22" t="str">
        <f t="shared" si="45"/>
        <v>Goal Achieved</v>
      </c>
      <c r="H999" s="18">
        <f t="shared" si="46"/>
        <v>15.379369000000006</v>
      </c>
      <c r="I999" s="13" t="str">
        <f t="shared" si="47"/>
        <v>Goal Achieved</v>
      </c>
    </row>
    <row r="1000" spans="1:9" x14ac:dyDescent="0.35">
      <c r="A1000" t="s">
        <v>1030</v>
      </c>
      <c r="B1000" s="21" t="s">
        <v>25</v>
      </c>
      <c r="C1000" s="13" t="s">
        <v>28</v>
      </c>
      <c r="D1000" s="20">
        <v>4.7619047620000003</v>
      </c>
      <c r="E1000" s="13">
        <v>3.0474999999999999</v>
      </c>
      <c r="F1000" s="19">
        <f>VLOOKUP(B1000,Q4_avg_gros_incm_acros_3brnchs!$R$7:$S$9,2,FALSE)</f>
        <v>16.052367378048789</v>
      </c>
      <c r="G1000" s="22" t="str">
        <f t="shared" si="45"/>
        <v>Need Improvement</v>
      </c>
      <c r="H1000" s="18">
        <f t="shared" si="46"/>
        <v>15.379369000000006</v>
      </c>
      <c r="I1000" s="13" t="str">
        <f t="shared" si="47"/>
        <v>Need Improvement</v>
      </c>
    </row>
    <row r="1001" spans="1:9" x14ac:dyDescent="0.35">
      <c r="A1001" t="s">
        <v>1031</v>
      </c>
      <c r="B1001" s="21" t="s">
        <v>25</v>
      </c>
      <c r="C1001" s="13" t="s">
        <v>22</v>
      </c>
      <c r="D1001" s="20">
        <v>4.7619047620000003</v>
      </c>
      <c r="E1001" s="13">
        <v>2.0175000000000001</v>
      </c>
      <c r="F1001" s="19">
        <f>VLOOKUP(B1001,Q4_avg_gros_incm_acros_3brnchs!$R$7:$S$9,2,FALSE)</f>
        <v>16.052367378048789</v>
      </c>
      <c r="G1001" s="22" t="str">
        <f t="shared" si="45"/>
        <v>Need Improvement</v>
      </c>
      <c r="H1001" s="18">
        <f t="shared" si="46"/>
        <v>15.379369000000006</v>
      </c>
      <c r="I1001" s="13" t="str">
        <f t="shared" si="47"/>
        <v>Need Improvement</v>
      </c>
    </row>
    <row r="1002" spans="1:9" x14ac:dyDescent="0.35">
      <c r="G1002" s="37"/>
    </row>
  </sheetData>
  <mergeCells count="2">
    <mergeCell ref="K3:P11"/>
    <mergeCell ref="K13:O19"/>
  </mergeCells>
  <conditionalFormatting sqref="G2:G1001">
    <cfRule type="containsText" dxfId="3" priority="4" operator="containsText" text="Goal Achieved">
      <formula>NOT(ISERROR(SEARCH("Goal Achieved",G2)))</formula>
    </cfRule>
  </conditionalFormatting>
  <conditionalFormatting sqref="I2:I1001">
    <cfRule type="containsText" dxfId="2" priority="3" operator="containsText" text="Goal Achieved">
      <formula>NOT(ISERROR(SEARCH("Goal Achieved",I2)))</formula>
    </cfRule>
  </conditionalFormatting>
  <conditionalFormatting sqref="O21">
    <cfRule type="containsText" dxfId="1" priority="2" operator="containsText" text="Need Improvement">
      <formula>NOT(ISERROR(SEARCH("Need Improvement",O21)))</formula>
    </cfRule>
  </conditionalFormatting>
  <conditionalFormatting sqref="G1:G1048576 I1:I1048576">
    <cfRule type="containsText" dxfId="0" priority="1" operator="containsText" text="Need Improvement">
      <formula>NOT(ISERROR(SEARCH("Need Improvement",G1)))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1"/>
  <sheetViews>
    <sheetView topLeftCell="G5" workbookViewId="0">
      <selection activeCell="S17" sqref="S17:W26"/>
    </sheetView>
  </sheetViews>
  <sheetFormatPr defaultRowHeight="14.5" x14ac:dyDescent="0.35"/>
  <cols>
    <col min="1" max="1" width="11.08984375" hidden="1" customWidth="1"/>
    <col min="2" max="2" width="6.6328125" bestFit="1" customWidth="1"/>
    <col min="3" max="3" width="9.54296875" bestFit="1" customWidth="1"/>
    <col min="4" max="4" width="13.08984375" bestFit="1" customWidth="1"/>
    <col min="5" max="5" width="7" bestFit="1" customWidth="1"/>
    <col min="6" max="6" width="18.90625" bestFit="1" customWidth="1"/>
    <col min="7" max="7" width="8.81640625" bestFit="1" customWidth="1"/>
    <col min="8" max="8" width="9.81640625" customWidth="1"/>
    <col min="9" max="9" width="7.81640625" customWidth="1"/>
    <col min="10" max="10" width="8.81640625" customWidth="1"/>
    <col min="11" max="11" width="10.08984375" hidden="1" customWidth="1"/>
    <col min="12" max="12" width="5.36328125" hidden="1" customWidth="1"/>
    <col min="13" max="13" width="9.90625" hidden="1" customWidth="1"/>
    <col min="14" max="14" width="6.81640625" customWidth="1"/>
    <col min="15" max="15" width="21.453125" customWidth="1"/>
    <col min="16" max="16" width="11.7265625" customWidth="1"/>
    <col min="17" max="17" width="7.36328125" customWidth="1"/>
    <col min="18" max="18" width="6.36328125" customWidth="1"/>
    <col min="21" max="21" width="4.08984375" customWidth="1"/>
    <col min="23" max="23" width="15.6328125" customWidth="1"/>
    <col min="24" max="24" width="3.7265625" customWidth="1"/>
    <col min="25" max="25" width="14.36328125" customWidth="1"/>
  </cols>
  <sheetData>
    <row r="1" spans="1:25" x14ac:dyDescent="0.35">
      <c r="A1"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9" t="s">
        <v>16</v>
      </c>
    </row>
    <row r="2" spans="1:25" x14ac:dyDescent="0.35">
      <c r="A2" t="s">
        <v>17</v>
      </c>
      <c r="B2" t="s">
        <v>18</v>
      </c>
      <c r="C2" t="s">
        <v>19</v>
      </c>
      <c r="D2" t="s">
        <v>20</v>
      </c>
      <c r="E2" t="s">
        <v>21</v>
      </c>
      <c r="F2" t="s">
        <v>22</v>
      </c>
      <c r="G2">
        <v>74.69</v>
      </c>
      <c r="H2" s="29">
        <v>7</v>
      </c>
      <c r="I2">
        <v>26.141500000000001</v>
      </c>
      <c r="J2">
        <v>548.97149999999999</v>
      </c>
      <c r="K2" s="1">
        <v>43470</v>
      </c>
      <c r="L2" s="2">
        <v>0.54722222222222217</v>
      </c>
      <c r="M2" t="s">
        <v>23</v>
      </c>
      <c r="N2">
        <v>522.83000000000004</v>
      </c>
      <c r="O2">
        <v>4.7619047620000003</v>
      </c>
      <c r="P2">
        <v>26.141500000000001</v>
      </c>
      <c r="Q2">
        <v>9.1</v>
      </c>
      <c r="S2" s="59" t="s">
        <v>1038</v>
      </c>
      <c r="T2" s="59"/>
    </row>
    <row r="3" spans="1:25" ht="14.5" customHeight="1" x14ac:dyDescent="0.35">
      <c r="A3" t="s">
        <v>30</v>
      </c>
      <c r="B3" t="s">
        <v>18</v>
      </c>
      <c r="C3" t="s">
        <v>19</v>
      </c>
      <c r="D3" t="s">
        <v>27</v>
      </c>
      <c r="E3" t="s">
        <v>31</v>
      </c>
      <c r="F3" t="s">
        <v>32</v>
      </c>
      <c r="G3">
        <v>46.33</v>
      </c>
      <c r="H3" s="29">
        <v>7</v>
      </c>
      <c r="I3">
        <v>16.215499999999999</v>
      </c>
      <c r="J3">
        <v>340.52550000000002</v>
      </c>
      <c r="K3" s="1">
        <v>43527</v>
      </c>
      <c r="L3" s="2">
        <v>0.55763888888888891</v>
      </c>
      <c r="M3" t="s">
        <v>33</v>
      </c>
      <c r="N3">
        <v>324.31</v>
      </c>
      <c r="O3">
        <v>4.7619047620000003</v>
      </c>
      <c r="P3">
        <v>16.215499999999999</v>
      </c>
      <c r="Q3">
        <v>7.4</v>
      </c>
      <c r="S3" s="59"/>
      <c r="T3" s="59"/>
      <c r="V3" s="63" t="s">
        <v>1041</v>
      </c>
      <c r="W3" s="64"/>
      <c r="X3" s="40"/>
    </row>
    <row r="4" spans="1:25" ht="14.5" customHeight="1" x14ac:dyDescent="0.35">
      <c r="A4" t="s">
        <v>34</v>
      </c>
      <c r="B4" t="s">
        <v>18</v>
      </c>
      <c r="C4" t="s">
        <v>19</v>
      </c>
      <c r="D4" t="s">
        <v>20</v>
      </c>
      <c r="E4" t="s">
        <v>31</v>
      </c>
      <c r="F4" t="s">
        <v>22</v>
      </c>
      <c r="G4">
        <v>58.22</v>
      </c>
      <c r="H4" s="29">
        <v>8</v>
      </c>
      <c r="I4">
        <v>23.288</v>
      </c>
      <c r="J4">
        <v>489.048</v>
      </c>
      <c r="K4" s="1">
        <v>43492</v>
      </c>
      <c r="L4" s="2">
        <v>0.85625000000000007</v>
      </c>
      <c r="M4" t="s">
        <v>23</v>
      </c>
      <c r="N4">
        <v>465.76</v>
      </c>
      <c r="O4">
        <v>4.7619047620000003</v>
      </c>
      <c r="P4">
        <v>23.288</v>
      </c>
      <c r="Q4">
        <v>8.4</v>
      </c>
      <c r="S4" s="14" t="s">
        <v>1</v>
      </c>
      <c r="T4" s="14" t="s">
        <v>7</v>
      </c>
      <c r="U4" s="8"/>
      <c r="V4" s="65"/>
      <c r="W4" s="66"/>
      <c r="X4" s="23"/>
      <c r="Y4" s="60" t="s">
        <v>1060</v>
      </c>
    </row>
    <row r="5" spans="1:25" x14ac:dyDescent="0.35">
      <c r="A5" t="s">
        <v>35</v>
      </c>
      <c r="B5" t="s">
        <v>18</v>
      </c>
      <c r="C5" t="s">
        <v>19</v>
      </c>
      <c r="D5" t="s">
        <v>27</v>
      </c>
      <c r="E5" t="s">
        <v>31</v>
      </c>
      <c r="F5" t="s">
        <v>36</v>
      </c>
      <c r="G5">
        <v>86.31</v>
      </c>
      <c r="H5" s="29">
        <v>7</v>
      </c>
      <c r="I5">
        <v>30.208500000000001</v>
      </c>
      <c r="J5">
        <v>634.37850000000003</v>
      </c>
      <c r="K5" s="1">
        <v>43504</v>
      </c>
      <c r="L5" s="2">
        <v>0.44236111111111115</v>
      </c>
      <c r="M5" t="s">
        <v>23</v>
      </c>
      <c r="N5">
        <v>604.16999999999996</v>
      </c>
      <c r="O5">
        <v>4.7619047620000003</v>
      </c>
      <c r="P5">
        <v>30.208500000000001</v>
      </c>
      <c r="Q5">
        <v>5.3</v>
      </c>
      <c r="S5" s="13" t="s">
        <v>18</v>
      </c>
      <c r="T5" s="13">
        <f>SUMIF($B$2:$B$1001,S5,$H$2:$H$1001)</f>
        <v>1859</v>
      </c>
      <c r="V5" s="14" t="s">
        <v>1036</v>
      </c>
      <c r="W5" s="14" t="s">
        <v>1037</v>
      </c>
      <c r="Y5" s="61"/>
    </row>
    <row r="6" spans="1:25" x14ac:dyDescent="0.35">
      <c r="A6" t="s">
        <v>38</v>
      </c>
      <c r="B6" t="s">
        <v>18</v>
      </c>
      <c r="C6" t="s">
        <v>19</v>
      </c>
      <c r="D6" t="s">
        <v>20</v>
      </c>
      <c r="E6" t="s">
        <v>21</v>
      </c>
      <c r="F6" t="s">
        <v>28</v>
      </c>
      <c r="G6">
        <v>68.84</v>
      </c>
      <c r="H6" s="29">
        <v>6</v>
      </c>
      <c r="I6">
        <v>20.652000000000001</v>
      </c>
      <c r="J6">
        <v>433.69200000000001</v>
      </c>
      <c r="K6" s="1">
        <v>43521</v>
      </c>
      <c r="L6" s="2">
        <v>0.60833333333333328</v>
      </c>
      <c r="M6" t="s">
        <v>23</v>
      </c>
      <c r="N6">
        <v>413.04</v>
      </c>
      <c r="O6">
        <v>4.7619047620000003</v>
      </c>
      <c r="P6">
        <v>20.652000000000001</v>
      </c>
      <c r="Q6">
        <v>5.8</v>
      </c>
      <c r="S6" s="13" t="s">
        <v>42</v>
      </c>
      <c r="T6" s="13">
        <f>SUMIF($B$2:$B$1001,S6,$H$2:$H$1001)</f>
        <v>1820</v>
      </c>
      <c r="V6" s="16" t="s">
        <v>18</v>
      </c>
      <c r="W6" s="20">
        <f>AVERAGEIF($B$2:$B$1001,V6,$P$2:$P$1001)</f>
        <v>14.87400147058824</v>
      </c>
      <c r="X6" s="40"/>
      <c r="Y6" s="12">
        <f>AVERAGEIF($B$2:$B$1001,V6,$Q$2:$Q$1001)</f>
        <v>7.0270588235294129</v>
      </c>
    </row>
    <row r="7" spans="1:25" x14ac:dyDescent="0.35">
      <c r="A7" t="s">
        <v>40</v>
      </c>
      <c r="B7" t="s">
        <v>18</v>
      </c>
      <c r="C7" t="s">
        <v>19</v>
      </c>
      <c r="D7" t="s">
        <v>20</v>
      </c>
      <c r="E7" t="s">
        <v>21</v>
      </c>
      <c r="F7" t="s">
        <v>22</v>
      </c>
      <c r="G7">
        <v>36.26</v>
      </c>
      <c r="H7" s="29">
        <v>2</v>
      </c>
      <c r="I7">
        <v>3.6259999999999999</v>
      </c>
      <c r="J7">
        <v>76.146000000000001</v>
      </c>
      <c r="K7" s="1">
        <v>43475</v>
      </c>
      <c r="L7" s="2">
        <v>0.71875</v>
      </c>
      <c r="M7" t="s">
        <v>33</v>
      </c>
      <c r="N7">
        <v>72.52</v>
      </c>
      <c r="O7">
        <v>4.7619047620000003</v>
      </c>
      <c r="P7">
        <v>3.6259999999999999</v>
      </c>
      <c r="Q7">
        <v>7.2</v>
      </c>
      <c r="S7" s="13" t="s">
        <v>25</v>
      </c>
      <c r="T7" s="13">
        <f>SUMIF($B$2:$B$1001,S7,$H$2:$H$1001)</f>
        <v>1831</v>
      </c>
      <c r="V7" s="16" t="s">
        <v>42</v>
      </c>
      <c r="W7" s="20">
        <f t="shared" ref="W7:W8" si="0">AVERAGEIF($B$2:$B$1001,V7,$P$2:$P$1001)</f>
        <v>15.232024096385551</v>
      </c>
      <c r="X7" s="41"/>
      <c r="Y7" s="12">
        <f t="shared" ref="Y7:Y8" si="1">AVERAGEIF($B$2:$B$1001,V7,$Q$2:$Q$1001)</f>
        <v>6.8180722891566266</v>
      </c>
    </row>
    <row r="8" spans="1:25" x14ac:dyDescent="0.35">
      <c r="A8" t="s">
        <v>48</v>
      </c>
      <c r="B8" t="s">
        <v>18</v>
      </c>
      <c r="C8" t="s">
        <v>19</v>
      </c>
      <c r="D8" t="s">
        <v>27</v>
      </c>
      <c r="E8" t="s">
        <v>21</v>
      </c>
      <c r="F8" t="s">
        <v>28</v>
      </c>
      <c r="G8">
        <v>46.95</v>
      </c>
      <c r="H8" s="29">
        <v>5</v>
      </c>
      <c r="I8">
        <v>11.737500000000001</v>
      </c>
      <c r="J8">
        <v>246.48750000000001</v>
      </c>
      <c r="K8" s="1">
        <v>43508</v>
      </c>
      <c r="L8" s="2">
        <v>0.43402777777777773</v>
      </c>
      <c r="M8" t="s">
        <v>23</v>
      </c>
      <c r="N8">
        <v>234.75</v>
      </c>
      <c r="O8">
        <v>4.7619047620000003</v>
      </c>
      <c r="P8">
        <v>11.737500000000001</v>
      </c>
      <c r="Q8">
        <v>7.1</v>
      </c>
      <c r="V8" s="16" t="s">
        <v>25</v>
      </c>
      <c r="W8" s="20">
        <f t="shared" si="0"/>
        <v>16.052367378048789</v>
      </c>
      <c r="X8" s="41"/>
      <c r="Y8" s="12">
        <f t="shared" si="1"/>
        <v>7.0728658536585378</v>
      </c>
    </row>
    <row r="9" spans="1:25" x14ac:dyDescent="0.35">
      <c r="A9" t="s">
        <v>49</v>
      </c>
      <c r="B9" t="s">
        <v>18</v>
      </c>
      <c r="C9" t="s">
        <v>19</v>
      </c>
      <c r="D9" t="s">
        <v>27</v>
      </c>
      <c r="E9" t="s">
        <v>31</v>
      </c>
      <c r="F9" t="s">
        <v>44</v>
      </c>
      <c r="G9">
        <v>43.19</v>
      </c>
      <c r="H9" s="29">
        <v>10</v>
      </c>
      <c r="I9">
        <v>21.594999999999999</v>
      </c>
      <c r="J9">
        <v>453.495</v>
      </c>
      <c r="K9" s="1">
        <v>43503</v>
      </c>
      <c r="L9" s="2">
        <v>0.70000000000000007</v>
      </c>
      <c r="M9" t="s">
        <v>23</v>
      </c>
      <c r="N9">
        <v>431.9</v>
      </c>
      <c r="O9">
        <v>4.7619047620000003</v>
      </c>
      <c r="P9">
        <v>21.594999999999999</v>
      </c>
      <c r="Q9">
        <v>8.1999999999999993</v>
      </c>
    </row>
    <row r="10" spans="1:25" ht="14.5" customHeight="1" x14ac:dyDescent="0.35">
      <c r="A10" t="s">
        <v>50</v>
      </c>
      <c r="B10" t="s">
        <v>18</v>
      </c>
      <c r="C10" t="s">
        <v>19</v>
      </c>
      <c r="D10" t="s">
        <v>27</v>
      </c>
      <c r="E10" t="s">
        <v>21</v>
      </c>
      <c r="F10" t="s">
        <v>22</v>
      </c>
      <c r="G10">
        <v>71.38</v>
      </c>
      <c r="H10" s="29">
        <v>10</v>
      </c>
      <c r="I10">
        <v>35.69</v>
      </c>
      <c r="J10">
        <v>749.49</v>
      </c>
      <c r="K10" s="1">
        <v>43553</v>
      </c>
      <c r="L10" s="2">
        <v>0.80625000000000002</v>
      </c>
      <c r="M10" t="s">
        <v>29</v>
      </c>
      <c r="N10">
        <v>713.8</v>
      </c>
      <c r="O10">
        <v>4.7619047620000003</v>
      </c>
      <c r="P10">
        <v>35.69</v>
      </c>
      <c r="Q10">
        <v>5.7</v>
      </c>
      <c r="S10" s="46" t="s">
        <v>1059</v>
      </c>
      <c r="T10" s="46"/>
      <c r="U10" s="46"/>
      <c r="V10" s="46"/>
      <c r="W10" s="46"/>
    </row>
    <row r="11" spans="1:25" x14ac:dyDescent="0.35">
      <c r="A11" t="s">
        <v>52</v>
      </c>
      <c r="B11" t="s">
        <v>18</v>
      </c>
      <c r="C11" t="s">
        <v>19</v>
      </c>
      <c r="D11" t="s">
        <v>20</v>
      </c>
      <c r="E11" t="s">
        <v>21</v>
      </c>
      <c r="F11" t="s">
        <v>22</v>
      </c>
      <c r="G11">
        <v>68.930000000000007</v>
      </c>
      <c r="H11" s="29">
        <v>7</v>
      </c>
      <c r="I11">
        <v>24.125499999999999</v>
      </c>
      <c r="J11">
        <v>506.63549999999998</v>
      </c>
      <c r="K11" s="1">
        <v>43535</v>
      </c>
      <c r="L11" s="2">
        <v>0.4604166666666667</v>
      </c>
      <c r="M11" t="s">
        <v>33</v>
      </c>
      <c r="N11">
        <v>482.51</v>
      </c>
      <c r="O11">
        <v>4.7619047620000003</v>
      </c>
      <c r="P11">
        <v>24.125499999999999</v>
      </c>
      <c r="Q11">
        <v>4.5999999999999996</v>
      </c>
      <c r="S11" s="46"/>
      <c r="T11" s="46"/>
      <c r="U11" s="46"/>
      <c r="V11" s="46"/>
      <c r="W11" s="46"/>
      <c r="X11" s="40"/>
    </row>
    <row r="12" spans="1:25" x14ac:dyDescent="0.35">
      <c r="A12" t="s">
        <v>53</v>
      </c>
      <c r="B12" t="s">
        <v>18</v>
      </c>
      <c r="C12" t="s">
        <v>19</v>
      </c>
      <c r="D12" t="s">
        <v>27</v>
      </c>
      <c r="E12" t="s">
        <v>31</v>
      </c>
      <c r="F12" t="s">
        <v>36</v>
      </c>
      <c r="G12">
        <v>72.61</v>
      </c>
      <c r="H12" s="29">
        <v>6</v>
      </c>
      <c r="I12">
        <v>21.783000000000001</v>
      </c>
      <c r="J12">
        <v>457.44299999999998</v>
      </c>
      <c r="K12" s="1">
        <v>43466</v>
      </c>
      <c r="L12" s="2">
        <v>0.44375000000000003</v>
      </c>
      <c r="M12" t="s">
        <v>33</v>
      </c>
      <c r="N12">
        <v>435.66</v>
      </c>
      <c r="O12">
        <v>4.7619047620000003</v>
      </c>
      <c r="P12">
        <v>21.783000000000001</v>
      </c>
      <c r="Q12">
        <v>6.9</v>
      </c>
      <c r="S12" s="46"/>
      <c r="T12" s="46"/>
      <c r="U12" s="46"/>
      <c r="V12" s="46"/>
      <c r="W12" s="46"/>
      <c r="X12" s="40"/>
    </row>
    <row r="13" spans="1:25" x14ac:dyDescent="0.35">
      <c r="A13" t="s">
        <v>54</v>
      </c>
      <c r="B13" t="s">
        <v>18</v>
      </c>
      <c r="C13" t="s">
        <v>19</v>
      </c>
      <c r="D13" t="s">
        <v>27</v>
      </c>
      <c r="E13" t="s">
        <v>31</v>
      </c>
      <c r="F13" t="s">
        <v>44</v>
      </c>
      <c r="G13">
        <v>54.67</v>
      </c>
      <c r="H13" s="29">
        <v>3</v>
      </c>
      <c r="I13">
        <v>8.2004999999999999</v>
      </c>
      <c r="J13">
        <v>172.2105</v>
      </c>
      <c r="K13" s="1">
        <v>43486</v>
      </c>
      <c r="L13" s="2">
        <v>0.75</v>
      </c>
      <c r="M13" t="s">
        <v>33</v>
      </c>
      <c r="N13">
        <v>164.01</v>
      </c>
      <c r="O13">
        <v>4.7619047620000003</v>
      </c>
      <c r="P13">
        <v>8.2004999999999999</v>
      </c>
      <c r="Q13">
        <v>8.6</v>
      </c>
      <c r="S13" s="46"/>
      <c r="T13" s="46"/>
      <c r="U13" s="46"/>
      <c r="V13" s="46"/>
      <c r="W13" s="46"/>
    </row>
    <row r="14" spans="1:25" x14ac:dyDescent="0.35">
      <c r="A14" t="s">
        <v>59</v>
      </c>
      <c r="B14" t="s">
        <v>18</v>
      </c>
      <c r="C14" t="s">
        <v>19</v>
      </c>
      <c r="D14" t="s">
        <v>27</v>
      </c>
      <c r="E14" t="s">
        <v>31</v>
      </c>
      <c r="F14" t="s">
        <v>28</v>
      </c>
      <c r="G14">
        <v>34.56</v>
      </c>
      <c r="H14" s="29">
        <v>5</v>
      </c>
      <c r="I14">
        <v>8.64</v>
      </c>
      <c r="J14">
        <v>181.44</v>
      </c>
      <c r="K14" s="1">
        <v>43513</v>
      </c>
      <c r="L14" s="2">
        <v>0.46875</v>
      </c>
      <c r="M14" t="s">
        <v>23</v>
      </c>
      <c r="N14">
        <v>172.8</v>
      </c>
      <c r="O14">
        <v>4.7619047620000003</v>
      </c>
      <c r="P14">
        <v>8.64</v>
      </c>
      <c r="Q14">
        <v>9.9</v>
      </c>
      <c r="S14" s="46"/>
      <c r="T14" s="46"/>
      <c r="U14" s="46"/>
      <c r="V14" s="46"/>
      <c r="W14" s="46"/>
      <c r="X14" s="40"/>
    </row>
    <row r="15" spans="1:25" x14ac:dyDescent="0.35">
      <c r="A15" t="s">
        <v>60</v>
      </c>
      <c r="B15" t="s">
        <v>18</v>
      </c>
      <c r="C15" t="s">
        <v>19</v>
      </c>
      <c r="D15" t="s">
        <v>20</v>
      </c>
      <c r="E15" t="s">
        <v>31</v>
      </c>
      <c r="F15" t="s">
        <v>36</v>
      </c>
      <c r="G15">
        <v>88.63</v>
      </c>
      <c r="H15" s="29">
        <v>3</v>
      </c>
      <c r="I15">
        <v>13.294499999999999</v>
      </c>
      <c r="J15">
        <v>279.18450000000001</v>
      </c>
      <c r="K15" s="1">
        <v>43526</v>
      </c>
      <c r="L15" s="2">
        <v>0.73333333333333339</v>
      </c>
      <c r="M15" t="s">
        <v>23</v>
      </c>
      <c r="N15">
        <v>265.89</v>
      </c>
      <c r="O15">
        <v>4.7619047620000003</v>
      </c>
      <c r="P15">
        <v>13.294499999999999</v>
      </c>
      <c r="Q15">
        <v>6</v>
      </c>
      <c r="S15" s="46"/>
      <c r="T15" s="46"/>
      <c r="U15" s="46"/>
      <c r="V15" s="46"/>
      <c r="W15" s="46"/>
    </row>
    <row r="16" spans="1:25" x14ac:dyDescent="0.35">
      <c r="A16" t="s">
        <v>61</v>
      </c>
      <c r="B16" t="s">
        <v>18</v>
      </c>
      <c r="C16" t="s">
        <v>19</v>
      </c>
      <c r="D16" t="s">
        <v>20</v>
      </c>
      <c r="E16" t="s">
        <v>21</v>
      </c>
      <c r="F16" t="s">
        <v>32</v>
      </c>
      <c r="G16">
        <v>52.59</v>
      </c>
      <c r="H16" s="29">
        <v>8</v>
      </c>
      <c r="I16">
        <v>21.036000000000001</v>
      </c>
      <c r="J16">
        <v>441.75599999999997</v>
      </c>
      <c r="K16" s="1">
        <v>43546</v>
      </c>
      <c r="L16" s="2">
        <v>0.80555555555555547</v>
      </c>
      <c r="M16" t="s">
        <v>33</v>
      </c>
      <c r="N16">
        <v>420.72</v>
      </c>
      <c r="O16">
        <v>4.7619047620000003</v>
      </c>
      <c r="P16">
        <v>21.036000000000001</v>
      </c>
      <c r="Q16">
        <v>8.5</v>
      </c>
      <c r="X16" s="40"/>
    </row>
    <row r="17" spans="1:24" ht="14.5" customHeight="1" x14ac:dyDescent="0.35">
      <c r="A17" t="s">
        <v>63</v>
      </c>
      <c r="B17" t="s">
        <v>18</v>
      </c>
      <c r="C17" t="s">
        <v>19</v>
      </c>
      <c r="D17" t="s">
        <v>27</v>
      </c>
      <c r="E17" t="s">
        <v>21</v>
      </c>
      <c r="F17" t="s">
        <v>46</v>
      </c>
      <c r="G17">
        <v>87.67</v>
      </c>
      <c r="H17" s="29">
        <v>2</v>
      </c>
      <c r="I17">
        <v>8.7669999999999995</v>
      </c>
      <c r="J17">
        <v>184.107</v>
      </c>
      <c r="K17" s="1">
        <v>43534</v>
      </c>
      <c r="L17" s="2">
        <v>0.51180555555555551</v>
      </c>
      <c r="M17" t="s">
        <v>33</v>
      </c>
      <c r="N17">
        <v>175.34</v>
      </c>
      <c r="O17">
        <v>4.7619047620000003</v>
      </c>
      <c r="P17">
        <v>8.7669999999999995</v>
      </c>
      <c r="Q17">
        <v>7.7</v>
      </c>
      <c r="S17" s="62" t="s">
        <v>1061</v>
      </c>
      <c r="T17" s="62"/>
      <c r="U17" s="62"/>
      <c r="V17" s="62"/>
      <c r="W17" s="62"/>
      <c r="X17" s="25"/>
    </row>
    <row r="18" spans="1:24" x14ac:dyDescent="0.35">
      <c r="A18" t="s">
        <v>65</v>
      </c>
      <c r="B18" t="s">
        <v>18</v>
      </c>
      <c r="C18" t="s">
        <v>19</v>
      </c>
      <c r="D18" t="s">
        <v>27</v>
      </c>
      <c r="E18" t="s">
        <v>31</v>
      </c>
      <c r="F18" t="s">
        <v>22</v>
      </c>
      <c r="G18">
        <v>24.89</v>
      </c>
      <c r="H18" s="29">
        <v>9</v>
      </c>
      <c r="I18">
        <v>11.2005</v>
      </c>
      <c r="J18">
        <v>235.2105</v>
      </c>
      <c r="K18" s="1">
        <v>43539</v>
      </c>
      <c r="L18" s="2">
        <v>0.65</v>
      </c>
      <c r="M18" t="s">
        <v>29</v>
      </c>
      <c r="N18">
        <v>224.01</v>
      </c>
      <c r="O18">
        <v>4.7619047620000003</v>
      </c>
      <c r="P18">
        <v>11.2005</v>
      </c>
      <c r="Q18">
        <v>7.4</v>
      </c>
      <c r="S18" s="62"/>
      <c r="T18" s="62"/>
      <c r="U18" s="62"/>
      <c r="V18" s="62"/>
      <c r="W18" s="62"/>
      <c r="X18" s="25"/>
    </row>
    <row r="19" spans="1:24" x14ac:dyDescent="0.35">
      <c r="A19" t="s">
        <v>69</v>
      </c>
      <c r="B19" t="s">
        <v>18</v>
      </c>
      <c r="C19" t="s">
        <v>19</v>
      </c>
      <c r="D19" t="s">
        <v>27</v>
      </c>
      <c r="E19" t="s">
        <v>31</v>
      </c>
      <c r="F19" t="s">
        <v>22</v>
      </c>
      <c r="G19">
        <v>96.58</v>
      </c>
      <c r="H19" s="29">
        <v>2</v>
      </c>
      <c r="I19">
        <v>9.6579999999999995</v>
      </c>
      <c r="J19">
        <v>202.81800000000001</v>
      </c>
      <c r="K19" s="1">
        <v>43539</v>
      </c>
      <c r="L19" s="2">
        <v>0.42499999999999999</v>
      </c>
      <c r="M19" t="s">
        <v>33</v>
      </c>
      <c r="N19">
        <v>193.16</v>
      </c>
      <c r="O19">
        <v>4.7619047620000003</v>
      </c>
      <c r="P19">
        <v>9.6579999999999995</v>
      </c>
      <c r="Q19">
        <v>5.0999999999999996</v>
      </c>
      <c r="S19" s="62"/>
      <c r="T19" s="62"/>
      <c r="U19" s="62"/>
      <c r="V19" s="62"/>
      <c r="W19" s="62"/>
      <c r="X19" s="25"/>
    </row>
    <row r="20" spans="1:24" x14ac:dyDescent="0.35">
      <c r="A20" t="s">
        <v>72</v>
      </c>
      <c r="B20" t="s">
        <v>18</v>
      </c>
      <c r="C20" t="s">
        <v>19</v>
      </c>
      <c r="D20" t="s">
        <v>20</v>
      </c>
      <c r="E20" t="s">
        <v>31</v>
      </c>
      <c r="F20" t="s">
        <v>36</v>
      </c>
      <c r="G20">
        <v>62.62</v>
      </c>
      <c r="H20" s="29">
        <v>5</v>
      </c>
      <c r="I20">
        <v>15.654999999999999</v>
      </c>
      <c r="J20">
        <v>328.755</v>
      </c>
      <c r="K20" s="1">
        <v>43534</v>
      </c>
      <c r="L20" s="2">
        <v>0.80208333333333337</v>
      </c>
      <c r="M20" t="s">
        <v>23</v>
      </c>
      <c r="N20">
        <v>313.10000000000002</v>
      </c>
      <c r="O20">
        <v>4.7619047620000003</v>
      </c>
      <c r="P20">
        <v>15.654999999999999</v>
      </c>
      <c r="Q20">
        <v>7</v>
      </c>
      <c r="S20" s="62"/>
      <c r="T20" s="62"/>
      <c r="U20" s="62"/>
      <c r="V20" s="62"/>
      <c r="W20" s="62"/>
      <c r="X20" s="25"/>
    </row>
    <row r="21" spans="1:24" x14ac:dyDescent="0.35">
      <c r="A21" t="s">
        <v>73</v>
      </c>
      <c r="B21" t="s">
        <v>18</v>
      </c>
      <c r="C21" t="s">
        <v>19</v>
      </c>
      <c r="D21" t="s">
        <v>27</v>
      </c>
      <c r="E21" t="s">
        <v>21</v>
      </c>
      <c r="F21" t="s">
        <v>28</v>
      </c>
      <c r="G21">
        <v>60.88</v>
      </c>
      <c r="H21" s="29">
        <v>9</v>
      </c>
      <c r="I21">
        <v>27.396000000000001</v>
      </c>
      <c r="J21">
        <v>575.31600000000003</v>
      </c>
      <c r="K21" s="1">
        <v>43480</v>
      </c>
      <c r="L21" s="2">
        <v>0.72013888888888899</v>
      </c>
      <c r="M21" t="s">
        <v>23</v>
      </c>
      <c r="N21">
        <v>547.91999999999996</v>
      </c>
      <c r="O21">
        <v>4.7619047620000003</v>
      </c>
      <c r="P21">
        <v>27.396000000000001</v>
      </c>
      <c r="Q21">
        <v>4.7</v>
      </c>
      <c r="S21" s="62"/>
      <c r="T21" s="62"/>
      <c r="U21" s="62"/>
      <c r="V21" s="62"/>
      <c r="W21" s="62"/>
      <c r="X21" s="25"/>
    </row>
    <row r="22" spans="1:24" x14ac:dyDescent="0.35">
      <c r="A22" t="s">
        <v>87</v>
      </c>
      <c r="B22" t="s">
        <v>18</v>
      </c>
      <c r="C22" t="s">
        <v>19</v>
      </c>
      <c r="D22" t="s">
        <v>20</v>
      </c>
      <c r="E22" t="s">
        <v>21</v>
      </c>
      <c r="F22" t="s">
        <v>44</v>
      </c>
      <c r="G22">
        <v>44.59</v>
      </c>
      <c r="H22" s="29">
        <v>5</v>
      </c>
      <c r="I22">
        <v>11.147500000000001</v>
      </c>
      <c r="J22">
        <v>234.0975</v>
      </c>
      <c r="K22" s="1">
        <v>43506</v>
      </c>
      <c r="L22" s="2">
        <v>0.63194444444444442</v>
      </c>
      <c r="M22" t="s">
        <v>29</v>
      </c>
      <c r="N22">
        <v>222.95</v>
      </c>
      <c r="O22">
        <v>4.7619047620000003</v>
      </c>
      <c r="P22">
        <v>11.147500000000001</v>
      </c>
      <c r="Q22">
        <v>8.5</v>
      </c>
      <c r="S22" s="62"/>
      <c r="T22" s="62"/>
      <c r="U22" s="62"/>
      <c r="V22" s="62"/>
      <c r="W22" s="62"/>
      <c r="X22" s="25"/>
    </row>
    <row r="23" spans="1:24" x14ac:dyDescent="0.35">
      <c r="A23" t="s">
        <v>92</v>
      </c>
      <c r="B23" t="s">
        <v>18</v>
      </c>
      <c r="C23" t="s">
        <v>19</v>
      </c>
      <c r="D23" t="s">
        <v>20</v>
      </c>
      <c r="E23" t="s">
        <v>31</v>
      </c>
      <c r="F23" t="s">
        <v>32</v>
      </c>
      <c r="G23">
        <v>44.34</v>
      </c>
      <c r="H23" s="29">
        <v>2</v>
      </c>
      <c r="I23">
        <v>4.4340000000000002</v>
      </c>
      <c r="J23">
        <v>93.114000000000004</v>
      </c>
      <c r="K23" s="1">
        <v>43551</v>
      </c>
      <c r="L23" s="2">
        <v>0.47638888888888892</v>
      </c>
      <c r="M23" t="s">
        <v>29</v>
      </c>
      <c r="N23">
        <v>88.68</v>
      </c>
      <c r="O23">
        <v>4.7619047620000003</v>
      </c>
      <c r="P23">
        <v>4.4340000000000002</v>
      </c>
      <c r="Q23">
        <v>5.8</v>
      </c>
      <c r="S23" s="62"/>
      <c r="T23" s="62"/>
      <c r="U23" s="62"/>
      <c r="V23" s="62"/>
      <c r="W23" s="62"/>
    </row>
    <row r="24" spans="1:24" x14ac:dyDescent="0.35">
      <c r="A24" t="s">
        <v>93</v>
      </c>
      <c r="B24" t="s">
        <v>18</v>
      </c>
      <c r="C24" t="s">
        <v>19</v>
      </c>
      <c r="D24" t="s">
        <v>27</v>
      </c>
      <c r="E24" t="s">
        <v>31</v>
      </c>
      <c r="F24" t="s">
        <v>22</v>
      </c>
      <c r="G24">
        <v>89.6</v>
      </c>
      <c r="H24" s="29">
        <v>8</v>
      </c>
      <c r="I24">
        <v>35.840000000000003</v>
      </c>
      <c r="J24">
        <v>752.64</v>
      </c>
      <c r="K24" s="1">
        <v>43503</v>
      </c>
      <c r="L24" s="2">
        <v>0.4777777777777778</v>
      </c>
      <c r="M24" t="s">
        <v>23</v>
      </c>
      <c r="N24">
        <v>716.8</v>
      </c>
      <c r="O24">
        <v>4.7619047620000003</v>
      </c>
      <c r="P24">
        <v>35.840000000000003</v>
      </c>
      <c r="Q24">
        <v>6.6</v>
      </c>
      <c r="S24" s="62"/>
      <c r="T24" s="62"/>
      <c r="U24" s="62"/>
      <c r="V24" s="62"/>
      <c r="W24" s="62"/>
    </row>
    <row r="25" spans="1:24" x14ac:dyDescent="0.35">
      <c r="A25" t="s">
        <v>94</v>
      </c>
      <c r="B25" t="s">
        <v>18</v>
      </c>
      <c r="C25" t="s">
        <v>19</v>
      </c>
      <c r="D25" t="s">
        <v>20</v>
      </c>
      <c r="E25" t="s">
        <v>21</v>
      </c>
      <c r="F25" t="s">
        <v>32</v>
      </c>
      <c r="G25">
        <v>72.349999999999994</v>
      </c>
      <c r="H25" s="29">
        <v>10</v>
      </c>
      <c r="I25">
        <v>36.174999999999997</v>
      </c>
      <c r="J25">
        <v>759.67499999999995</v>
      </c>
      <c r="K25" s="1">
        <v>43485</v>
      </c>
      <c r="L25" s="2">
        <v>0.66319444444444442</v>
      </c>
      <c r="M25" t="s">
        <v>29</v>
      </c>
      <c r="N25">
        <v>723.5</v>
      </c>
      <c r="O25">
        <v>4.7619047620000003</v>
      </c>
      <c r="P25">
        <v>36.174999999999997</v>
      </c>
      <c r="Q25">
        <v>5.4</v>
      </c>
      <c r="S25" s="62"/>
      <c r="T25" s="62"/>
      <c r="U25" s="62"/>
      <c r="V25" s="62"/>
      <c r="W25" s="62"/>
    </row>
    <row r="26" spans="1:24" x14ac:dyDescent="0.35">
      <c r="A26" t="s">
        <v>99</v>
      </c>
      <c r="B26" t="s">
        <v>18</v>
      </c>
      <c r="C26" t="s">
        <v>19</v>
      </c>
      <c r="D26" t="s">
        <v>20</v>
      </c>
      <c r="E26" t="s">
        <v>31</v>
      </c>
      <c r="F26" t="s">
        <v>36</v>
      </c>
      <c r="G26">
        <v>15.81</v>
      </c>
      <c r="H26" s="29">
        <v>10</v>
      </c>
      <c r="I26">
        <v>7.9050000000000002</v>
      </c>
      <c r="J26">
        <v>166.005</v>
      </c>
      <c r="K26" s="1">
        <v>43530</v>
      </c>
      <c r="L26" s="2">
        <v>0.51874999999999993</v>
      </c>
      <c r="M26" t="s">
        <v>33</v>
      </c>
      <c r="N26">
        <v>158.1</v>
      </c>
      <c r="O26">
        <v>4.7619047620000003</v>
      </c>
      <c r="P26">
        <v>7.9050000000000002</v>
      </c>
      <c r="Q26">
        <v>8.6</v>
      </c>
      <c r="S26" s="62"/>
      <c r="T26" s="62"/>
      <c r="U26" s="62"/>
      <c r="V26" s="62"/>
      <c r="W26" s="62"/>
    </row>
    <row r="27" spans="1:24" x14ac:dyDescent="0.35">
      <c r="A27" t="s">
        <v>101</v>
      </c>
      <c r="B27" t="s">
        <v>18</v>
      </c>
      <c r="C27" t="s">
        <v>19</v>
      </c>
      <c r="D27" t="s">
        <v>20</v>
      </c>
      <c r="E27" t="s">
        <v>31</v>
      </c>
      <c r="F27" t="s">
        <v>22</v>
      </c>
      <c r="G27">
        <v>15.87</v>
      </c>
      <c r="H27" s="29">
        <v>10</v>
      </c>
      <c r="I27">
        <v>7.9349999999999996</v>
      </c>
      <c r="J27">
        <v>166.63499999999999</v>
      </c>
      <c r="K27" s="1">
        <v>43537</v>
      </c>
      <c r="L27" s="2">
        <v>0.69444444444444453</v>
      </c>
      <c r="M27" t="s">
        <v>29</v>
      </c>
      <c r="N27">
        <v>158.69999999999999</v>
      </c>
      <c r="O27">
        <v>4.7619047620000003</v>
      </c>
      <c r="P27">
        <v>7.9349999999999996</v>
      </c>
      <c r="Q27">
        <v>5.8</v>
      </c>
    </row>
    <row r="28" spans="1:24" x14ac:dyDescent="0.35">
      <c r="A28" t="s">
        <v>104</v>
      </c>
      <c r="B28" t="s">
        <v>18</v>
      </c>
      <c r="C28" t="s">
        <v>19</v>
      </c>
      <c r="D28" t="s">
        <v>27</v>
      </c>
      <c r="E28" t="s">
        <v>31</v>
      </c>
      <c r="F28" t="s">
        <v>36</v>
      </c>
      <c r="G28">
        <v>78.77</v>
      </c>
      <c r="H28" s="29">
        <v>10</v>
      </c>
      <c r="I28">
        <v>39.384999999999998</v>
      </c>
      <c r="J28">
        <v>827.08500000000004</v>
      </c>
      <c r="K28" s="1">
        <v>43489</v>
      </c>
      <c r="L28" s="2">
        <v>0.41944444444444445</v>
      </c>
      <c r="M28" t="s">
        <v>29</v>
      </c>
      <c r="N28">
        <v>787.7</v>
      </c>
      <c r="O28">
        <v>4.7619047620000003</v>
      </c>
      <c r="P28">
        <v>39.384999999999998</v>
      </c>
      <c r="Q28">
        <v>6.4</v>
      </c>
    </row>
    <row r="29" spans="1:24" x14ac:dyDescent="0.35">
      <c r="A29" t="s">
        <v>105</v>
      </c>
      <c r="B29" t="s">
        <v>18</v>
      </c>
      <c r="C29" t="s">
        <v>19</v>
      </c>
      <c r="D29" t="s">
        <v>20</v>
      </c>
      <c r="E29" t="s">
        <v>21</v>
      </c>
      <c r="F29" t="s">
        <v>22</v>
      </c>
      <c r="G29">
        <v>18.329999999999998</v>
      </c>
      <c r="H29" s="29">
        <v>1</v>
      </c>
      <c r="I29">
        <v>0.91649999999999998</v>
      </c>
      <c r="J29">
        <v>19.246500000000001</v>
      </c>
      <c r="K29" s="1">
        <v>43498</v>
      </c>
      <c r="L29" s="2">
        <v>0.78472222222222221</v>
      </c>
      <c r="M29" t="s">
        <v>29</v>
      </c>
      <c r="N29">
        <v>18.329999999999998</v>
      </c>
      <c r="O29">
        <v>4.7619047620000003</v>
      </c>
      <c r="P29">
        <v>0.91649999999999998</v>
      </c>
      <c r="Q29">
        <v>4.3</v>
      </c>
    </row>
    <row r="30" spans="1:24" x14ac:dyDescent="0.35">
      <c r="A30" t="s">
        <v>110</v>
      </c>
      <c r="B30" t="s">
        <v>18</v>
      </c>
      <c r="C30" t="s">
        <v>19</v>
      </c>
      <c r="D30" t="s">
        <v>27</v>
      </c>
      <c r="E30" t="s">
        <v>31</v>
      </c>
      <c r="F30" t="s">
        <v>32</v>
      </c>
      <c r="G30">
        <v>74.67</v>
      </c>
      <c r="H30" s="29">
        <v>9</v>
      </c>
      <c r="I30">
        <v>33.601500000000001</v>
      </c>
      <c r="J30">
        <v>705.63149999999996</v>
      </c>
      <c r="K30" s="1">
        <v>43487</v>
      </c>
      <c r="L30" s="2">
        <v>0.4548611111111111</v>
      </c>
      <c r="M30" t="s">
        <v>23</v>
      </c>
      <c r="N30">
        <v>672.03</v>
      </c>
      <c r="O30">
        <v>4.7619047620000003</v>
      </c>
      <c r="P30">
        <v>33.601500000000001</v>
      </c>
      <c r="Q30">
        <v>9.4</v>
      </c>
    </row>
    <row r="31" spans="1:24" x14ac:dyDescent="0.35">
      <c r="A31" t="s">
        <v>113</v>
      </c>
      <c r="B31" t="s">
        <v>18</v>
      </c>
      <c r="C31" t="s">
        <v>19</v>
      </c>
      <c r="D31" t="s">
        <v>20</v>
      </c>
      <c r="E31" t="s">
        <v>21</v>
      </c>
      <c r="F31" t="s">
        <v>46</v>
      </c>
      <c r="G31">
        <v>20.010000000000002</v>
      </c>
      <c r="H31" s="29">
        <v>9</v>
      </c>
      <c r="I31">
        <v>9.0045000000000002</v>
      </c>
      <c r="J31">
        <v>189.09450000000001</v>
      </c>
      <c r="K31" s="1">
        <v>43477</v>
      </c>
      <c r="L31" s="2">
        <v>0.65833333333333333</v>
      </c>
      <c r="M31" t="s">
        <v>33</v>
      </c>
      <c r="N31">
        <v>180.09</v>
      </c>
      <c r="O31">
        <v>4.7619047620000003</v>
      </c>
      <c r="P31">
        <v>9.0045000000000002</v>
      </c>
      <c r="Q31">
        <v>5.7</v>
      </c>
    </row>
    <row r="32" spans="1:24" x14ac:dyDescent="0.35">
      <c r="A32" t="s">
        <v>123</v>
      </c>
      <c r="B32" t="s">
        <v>18</v>
      </c>
      <c r="C32" t="s">
        <v>19</v>
      </c>
      <c r="D32" t="s">
        <v>20</v>
      </c>
      <c r="E32" t="s">
        <v>31</v>
      </c>
      <c r="F32" t="s">
        <v>44</v>
      </c>
      <c r="G32">
        <v>49.38</v>
      </c>
      <c r="H32" s="29">
        <v>7</v>
      </c>
      <c r="I32">
        <v>17.283000000000001</v>
      </c>
      <c r="J32">
        <v>362.94299999999998</v>
      </c>
      <c r="K32" s="1">
        <v>43551</v>
      </c>
      <c r="L32" s="2">
        <v>0.85763888888888884</v>
      </c>
      <c r="M32" t="s">
        <v>33</v>
      </c>
      <c r="N32">
        <v>345.66</v>
      </c>
      <c r="O32">
        <v>4.7619047620000003</v>
      </c>
      <c r="P32">
        <v>17.283000000000001</v>
      </c>
      <c r="Q32">
        <v>7.3</v>
      </c>
    </row>
    <row r="33" spans="1:17" x14ac:dyDescent="0.35">
      <c r="A33" t="s">
        <v>124</v>
      </c>
      <c r="B33" t="s">
        <v>18</v>
      </c>
      <c r="C33" t="s">
        <v>19</v>
      </c>
      <c r="D33" t="s">
        <v>27</v>
      </c>
      <c r="E33" t="s">
        <v>31</v>
      </c>
      <c r="F33" t="s">
        <v>36</v>
      </c>
      <c r="G33">
        <v>42.47</v>
      </c>
      <c r="H33" s="29">
        <v>1</v>
      </c>
      <c r="I33">
        <v>2.1234999999999999</v>
      </c>
      <c r="J33">
        <v>44.593499999999999</v>
      </c>
      <c r="K33" s="1">
        <v>43467</v>
      </c>
      <c r="L33" s="2">
        <v>0.70624999999999993</v>
      </c>
      <c r="M33" t="s">
        <v>29</v>
      </c>
      <c r="N33">
        <v>42.47</v>
      </c>
      <c r="O33">
        <v>4.7619047620000003</v>
      </c>
      <c r="P33">
        <v>2.1234999999999999</v>
      </c>
      <c r="Q33">
        <v>5.7</v>
      </c>
    </row>
    <row r="34" spans="1:17" x14ac:dyDescent="0.35">
      <c r="A34" t="s">
        <v>128</v>
      </c>
      <c r="B34" t="s">
        <v>18</v>
      </c>
      <c r="C34" t="s">
        <v>19</v>
      </c>
      <c r="D34" t="s">
        <v>20</v>
      </c>
      <c r="E34" t="s">
        <v>21</v>
      </c>
      <c r="F34" t="s">
        <v>36</v>
      </c>
      <c r="G34">
        <v>21.98</v>
      </c>
      <c r="H34" s="29">
        <v>7</v>
      </c>
      <c r="I34">
        <v>7.6929999999999996</v>
      </c>
      <c r="J34">
        <v>161.553</v>
      </c>
      <c r="K34" s="1">
        <v>43475</v>
      </c>
      <c r="L34" s="2">
        <v>0.6958333333333333</v>
      </c>
      <c r="M34" t="s">
        <v>23</v>
      </c>
      <c r="N34">
        <v>153.86000000000001</v>
      </c>
      <c r="O34">
        <v>4.7619047620000003</v>
      </c>
      <c r="P34">
        <v>7.6929999999999996</v>
      </c>
      <c r="Q34">
        <v>5.0999999999999996</v>
      </c>
    </row>
    <row r="35" spans="1:17" x14ac:dyDescent="0.35">
      <c r="A35" t="s">
        <v>131</v>
      </c>
      <c r="B35" t="s">
        <v>18</v>
      </c>
      <c r="C35" t="s">
        <v>19</v>
      </c>
      <c r="D35" t="s">
        <v>27</v>
      </c>
      <c r="E35" t="s">
        <v>31</v>
      </c>
      <c r="F35" t="s">
        <v>28</v>
      </c>
      <c r="G35">
        <v>97.16</v>
      </c>
      <c r="H35" s="29">
        <v>1</v>
      </c>
      <c r="I35">
        <v>4.8579999999999997</v>
      </c>
      <c r="J35">
        <v>102.018</v>
      </c>
      <c r="K35" s="1">
        <v>43532</v>
      </c>
      <c r="L35" s="2">
        <v>0.85972222222222217</v>
      </c>
      <c r="M35" t="s">
        <v>23</v>
      </c>
      <c r="N35">
        <v>97.16</v>
      </c>
      <c r="O35">
        <v>4.7619047620000003</v>
      </c>
      <c r="P35">
        <v>4.8579999999999997</v>
      </c>
      <c r="Q35">
        <v>7.2</v>
      </c>
    </row>
    <row r="36" spans="1:17" x14ac:dyDescent="0.35">
      <c r="A36" t="s">
        <v>134</v>
      </c>
      <c r="B36" t="s">
        <v>18</v>
      </c>
      <c r="C36" t="s">
        <v>19</v>
      </c>
      <c r="D36" t="s">
        <v>27</v>
      </c>
      <c r="E36" t="s">
        <v>31</v>
      </c>
      <c r="F36" t="s">
        <v>44</v>
      </c>
      <c r="G36">
        <v>52.75</v>
      </c>
      <c r="H36" s="29">
        <v>3</v>
      </c>
      <c r="I36">
        <v>7.9124999999999996</v>
      </c>
      <c r="J36">
        <v>166.16249999999999</v>
      </c>
      <c r="K36" s="1">
        <v>43547</v>
      </c>
      <c r="L36" s="2">
        <v>0.42777777777777781</v>
      </c>
      <c r="M36" t="s">
        <v>23</v>
      </c>
      <c r="N36">
        <v>158.25</v>
      </c>
      <c r="O36">
        <v>4.7619047620000003</v>
      </c>
      <c r="P36">
        <v>7.9124999999999996</v>
      </c>
      <c r="Q36">
        <v>9.3000000000000007</v>
      </c>
    </row>
    <row r="37" spans="1:17" x14ac:dyDescent="0.35">
      <c r="A37" t="s">
        <v>139</v>
      </c>
      <c r="B37" t="s">
        <v>18</v>
      </c>
      <c r="C37" t="s">
        <v>19</v>
      </c>
      <c r="D37" t="s">
        <v>27</v>
      </c>
      <c r="E37" t="s">
        <v>31</v>
      </c>
      <c r="F37" t="s">
        <v>44</v>
      </c>
      <c r="G37">
        <v>58.26</v>
      </c>
      <c r="H37" s="29">
        <v>6</v>
      </c>
      <c r="I37">
        <v>17.478000000000002</v>
      </c>
      <c r="J37">
        <v>367.03800000000001</v>
      </c>
      <c r="K37" s="1">
        <v>43552</v>
      </c>
      <c r="L37" s="2">
        <v>0.6972222222222223</v>
      </c>
      <c r="M37" t="s">
        <v>29</v>
      </c>
      <c r="N37">
        <v>349.56</v>
      </c>
      <c r="O37">
        <v>4.7619047620000003</v>
      </c>
      <c r="P37">
        <v>17.478000000000002</v>
      </c>
      <c r="Q37">
        <v>9.9</v>
      </c>
    </row>
    <row r="38" spans="1:17" x14ac:dyDescent="0.35">
      <c r="A38" t="s">
        <v>141</v>
      </c>
      <c r="B38" t="s">
        <v>18</v>
      </c>
      <c r="C38" t="s">
        <v>19</v>
      </c>
      <c r="D38" t="s">
        <v>20</v>
      </c>
      <c r="E38" t="s">
        <v>31</v>
      </c>
      <c r="F38" t="s">
        <v>28</v>
      </c>
      <c r="G38">
        <v>88.67</v>
      </c>
      <c r="H38" s="29">
        <v>10</v>
      </c>
      <c r="I38">
        <v>44.335000000000001</v>
      </c>
      <c r="J38">
        <v>931.03499999999997</v>
      </c>
      <c r="K38" s="1">
        <v>43477</v>
      </c>
      <c r="L38" s="2">
        <v>0.61805555555555558</v>
      </c>
      <c r="M38" t="s">
        <v>23</v>
      </c>
      <c r="N38">
        <v>886.7</v>
      </c>
      <c r="O38">
        <v>4.7619047620000003</v>
      </c>
      <c r="P38">
        <v>44.335000000000001</v>
      </c>
      <c r="Q38">
        <v>7.3</v>
      </c>
    </row>
    <row r="39" spans="1:17" x14ac:dyDescent="0.35">
      <c r="A39" t="s">
        <v>143</v>
      </c>
      <c r="B39" t="s">
        <v>18</v>
      </c>
      <c r="C39" t="s">
        <v>19</v>
      </c>
      <c r="D39" t="s">
        <v>27</v>
      </c>
      <c r="E39" t="s">
        <v>31</v>
      </c>
      <c r="F39" t="s">
        <v>36</v>
      </c>
      <c r="G39">
        <v>62.13</v>
      </c>
      <c r="H39" s="29">
        <v>6</v>
      </c>
      <c r="I39">
        <v>18.638999999999999</v>
      </c>
      <c r="J39">
        <v>391.41899999999998</v>
      </c>
      <c r="K39" s="1">
        <v>43546</v>
      </c>
      <c r="L39" s="2">
        <v>0.84652777777777777</v>
      </c>
      <c r="M39" t="s">
        <v>29</v>
      </c>
      <c r="N39">
        <v>372.78</v>
      </c>
      <c r="O39">
        <v>4.7619047620000003</v>
      </c>
      <c r="P39">
        <v>18.638999999999999</v>
      </c>
      <c r="Q39">
        <v>7.4</v>
      </c>
    </row>
    <row r="40" spans="1:17" x14ac:dyDescent="0.35">
      <c r="A40" t="s">
        <v>149</v>
      </c>
      <c r="B40" t="s">
        <v>18</v>
      </c>
      <c r="C40" t="s">
        <v>19</v>
      </c>
      <c r="D40" t="s">
        <v>20</v>
      </c>
      <c r="E40" t="s">
        <v>31</v>
      </c>
      <c r="F40" t="s">
        <v>32</v>
      </c>
      <c r="G40">
        <v>58.07</v>
      </c>
      <c r="H40" s="29">
        <v>9</v>
      </c>
      <c r="I40">
        <v>26.131499999999999</v>
      </c>
      <c r="J40">
        <v>548.76149999999996</v>
      </c>
      <c r="K40" s="1">
        <v>43484</v>
      </c>
      <c r="L40" s="2">
        <v>0.83819444444444446</v>
      </c>
      <c r="M40" t="s">
        <v>23</v>
      </c>
      <c r="N40">
        <v>522.63</v>
      </c>
      <c r="O40">
        <v>4.7619047620000003</v>
      </c>
      <c r="P40">
        <v>26.131499999999999</v>
      </c>
      <c r="Q40">
        <v>4.3</v>
      </c>
    </row>
    <row r="41" spans="1:17" x14ac:dyDescent="0.35">
      <c r="A41" t="s">
        <v>154</v>
      </c>
      <c r="B41" t="s">
        <v>18</v>
      </c>
      <c r="C41" t="s">
        <v>19</v>
      </c>
      <c r="D41" t="s">
        <v>27</v>
      </c>
      <c r="E41" t="s">
        <v>21</v>
      </c>
      <c r="F41" t="s">
        <v>44</v>
      </c>
      <c r="G41">
        <v>10.96</v>
      </c>
      <c r="H41" s="29">
        <v>10</v>
      </c>
      <c r="I41">
        <v>5.48</v>
      </c>
      <c r="J41">
        <v>115.08</v>
      </c>
      <c r="K41" s="1">
        <v>43498</v>
      </c>
      <c r="L41" s="2">
        <v>0.8666666666666667</v>
      </c>
      <c r="M41" t="s">
        <v>23</v>
      </c>
      <c r="N41">
        <v>109.6</v>
      </c>
      <c r="O41">
        <v>4.7619047620000003</v>
      </c>
      <c r="P41">
        <v>5.48</v>
      </c>
      <c r="Q41">
        <v>6</v>
      </c>
    </row>
    <row r="42" spans="1:17" x14ac:dyDescent="0.35">
      <c r="A42" t="s">
        <v>156</v>
      </c>
      <c r="B42" t="s">
        <v>18</v>
      </c>
      <c r="C42" t="s">
        <v>19</v>
      </c>
      <c r="D42" t="s">
        <v>27</v>
      </c>
      <c r="E42" t="s">
        <v>21</v>
      </c>
      <c r="F42" t="s">
        <v>28</v>
      </c>
      <c r="G42">
        <v>99.56</v>
      </c>
      <c r="H42" s="29">
        <v>8</v>
      </c>
      <c r="I42">
        <v>39.823999999999998</v>
      </c>
      <c r="J42">
        <v>836.30399999999997</v>
      </c>
      <c r="K42" s="1">
        <v>43510</v>
      </c>
      <c r="L42" s="2">
        <v>0.7104166666666667</v>
      </c>
      <c r="M42" t="s">
        <v>33</v>
      </c>
      <c r="N42">
        <v>796.48</v>
      </c>
      <c r="O42">
        <v>4.7619047620000003</v>
      </c>
      <c r="P42">
        <v>39.823999999999998</v>
      </c>
      <c r="Q42">
        <v>5.2</v>
      </c>
    </row>
    <row r="43" spans="1:17" x14ac:dyDescent="0.35">
      <c r="A43" t="s">
        <v>161</v>
      </c>
      <c r="B43" t="s">
        <v>18</v>
      </c>
      <c r="C43" t="s">
        <v>19</v>
      </c>
      <c r="D43" t="s">
        <v>27</v>
      </c>
      <c r="E43" t="s">
        <v>21</v>
      </c>
      <c r="F43" t="s">
        <v>32</v>
      </c>
      <c r="G43">
        <v>93.69</v>
      </c>
      <c r="H43" s="29">
        <v>7</v>
      </c>
      <c r="I43">
        <v>32.791499999999999</v>
      </c>
      <c r="J43">
        <v>688.62149999999997</v>
      </c>
      <c r="K43" s="1">
        <v>43534</v>
      </c>
      <c r="L43" s="2">
        <v>0.78055555555555556</v>
      </c>
      <c r="M43" t="s">
        <v>33</v>
      </c>
      <c r="N43">
        <v>655.83</v>
      </c>
      <c r="O43">
        <v>4.7619047620000003</v>
      </c>
      <c r="P43">
        <v>32.791499999999999</v>
      </c>
      <c r="Q43">
        <v>4.5</v>
      </c>
    </row>
    <row r="44" spans="1:17" x14ac:dyDescent="0.35">
      <c r="A44" t="s">
        <v>162</v>
      </c>
      <c r="B44" t="s">
        <v>18</v>
      </c>
      <c r="C44" t="s">
        <v>19</v>
      </c>
      <c r="D44" t="s">
        <v>27</v>
      </c>
      <c r="E44" t="s">
        <v>21</v>
      </c>
      <c r="F44" t="s">
        <v>36</v>
      </c>
      <c r="G44">
        <v>32.25</v>
      </c>
      <c r="H44" s="29">
        <v>5</v>
      </c>
      <c r="I44">
        <v>8.0625</v>
      </c>
      <c r="J44">
        <v>169.3125</v>
      </c>
      <c r="K44" s="1">
        <v>43492</v>
      </c>
      <c r="L44" s="2">
        <v>0.55972222222222223</v>
      </c>
      <c r="M44" t="s">
        <v>29</v>
      </c>
      <c r="N44">
        <v>161.25</v>
      </c>
      <c r="O44">
        <v>4.7619047620000003</v>
      </c>
      <c r="P44">
        <v>8.0625</v>
      </c>
      <c r="Q44">
        <v>9</v>
      </c>
    </row>
    <row r="45" spans="1:17" x14ac:dyDescent="0.35">
      <c r="A45" t="s">
        <v>167</v>
      </c>
      <c r="B45" t="s">
        <v>18</v>
      </c>
      <c r="C45" t="s">
        <v>19</v>
      </c>
      <c r="D45" t="s">
        <v>20</v>
      </c>
      <c r="E45" t="s">
        <v>21</v>
      </c>
      <c r="F45" t="s">
        <v>36</v>
      </c>
      <c r="G45">
        <v>92.13</v>
      </c>
      <c r="H45" s="29">
        <v>6</v>
      </c>
      <c r="I45">
        <v>27.638999999999999</v>
      </c>
      <c r="J45">
        <v>580.41899999999998</v>
      </c>
      <c r="K45" s="1">
        <v>43530</v>
      </c>
      <c r="L45" s="2">
        <v>0.8569444444444444</v>
      </c>
      <c r="M45" t="s">
        <v>29</v>
      </c>
      <c r="N45">
        <v>552.78</v>
      </c>
      <c r="O45">
        <v>4.7619047620000003</v>
      </c>
      <c r="P45">
        <v>27.638999999999999</v>
      </c>
      <c r="Q45">
        <v>8.3000000000000007</v>
      </c>
    </row>
    <row r="46" spans="1:17" x14ac:dyDescent="0.35">
      <c r="A46" t="s">
        <v>172</v>
      </c>
      <c r="B46" t="s">
        <v>18</v>
      </c>
      <c r="C46" t="s">
        <v>19</v>
      </c>
      <c r="D46" t="s">
        <v>27</v>
      </c>
      <c r="E46" t="s">
        <v>21</v>
      </c>
      <c r="F46" t="s">
        <v>28</v>
      </c>
      <c r="G46">
        <v>26.31</v>
      </c>
      <c r="H46" s="29">
        <v>5</v>
      </c>
      <c r="I46">
        <v>6.5774999999999997</v>
      </c>
      <c r="J46">
        <v>138.1275</v>
      </c>
      <c r="K46" s="1">
        <v>43483</v>
      </c>
      <c r="L46" s="2">
        <v>0.87430555555555556</v>
      </c>
      <c r="M46" t="s">
        <v>33</v>
      </c>
      <c r="N46">
        <v>131.55000000000001</v>
      </c>
      <c r="O46">
        <v>4.7619047620000003</v>
      </c>
      <c r="P46">
        <v>6.5774999999999997</v>
      </c>
      <c r="Q46">
        <v>8.8000000000000007</v>
      </c>
    </row>
    <row r="47" spans="1:17" x14ac:dyDescent="0.35">
      <c r="A47" t="s">
        <v>173</v>
      </c>
      <c r="B47" t="s">
        <v>18</v>
      </c>
      <c r="C47" t="s">
        <v>19</v>
      </c>
      <c r="D47" t="s">
        <v>20</v>
      </c>
      <c r="E47" t="s">
        <v>21</v>
      </c>
      <c r="F47" t="s">
        <v>32</v>
      </c>
      <c r="G47">
        <v>34.42</v>
      </c>
      <c r="H47" s="29">
        <v>6</v>
      </c>
      <c r="I47">
        <v>10.326000000000001</v>
      </c>
      <c r="J47">
        <v>216.846</v>
      </c>
      <c r="K47" s="1">
        <v>43514</v>
      </c>
      <c r="L47" s="2">
        <v>0.65208333333333335</v>
      </c>
      <c r="M47" t="s">
        <v>29</v>
      </c>
      <c r="N47">
        <v>206.52</v>
      </c>
      <c r="O47">
        <v>4.7619047620000003</v>
      </c>
      <c r="P47">
        <v>10.326000000000001</v>
      </c>
      <c r="Q47">
        <v>9.8000000000000007</v>
      </c>
    </row>
    <row r="48" spans="1:17" x14ac:dyDescent="0.35">
      <c r="A48" t="s">
        <v>175</v>
      </c>
      <c r="B48" t="s">
        <v>18</v>
      </c>
      <c r="C48" t="s">
        <v>19</v>
      </c>
      <c r="D48" t="s">
        <v>27</v>
      </c>
      <c r="E48" t="s">
        <v>31</v>
      </c>
      <c r="F48" t="s">
        <v>36</v>
      </c>
      <c r="G48">
        <v>72.5</v>
      </c>
      <c r="H48" s="29">
        <v>8</v>
      </c>
      <c r="I48">
        <v>29</v>
      </c>
      <c r="J48">
        <v>609</v>
      </c>
      <c r="K48" s="1">
        <v>43540</v>
      </c>
      <c r="L48" s="2">
        <v>0.80902777777777779</v>
      </c>
      <c r="M48" t="s">
        <v>23</v>
      </c>
      <c r="N48">
        <v>580</v>
      </c>
      <c r="O48">
        <v>4.7619047620000003</v>
      </c>
      <c r="P48">
        <v>29</v>
      </c>
      <c r="Q48">
        <v>9.1999999999999993</v>
      </c>
    </row>
    <row r="49" spans="1:17" x14ac:dyDescent="0.35">
      <c r="A49" t="s">
        <v>180</v>
      </c>
      <c r="B49" t="s">
        <v>18</v>
      </c>
      <c r="C49" t="s">
        <v>19</v>
      </c>
      <c r="D49" t="s">
        <v>27</v>
      </c>
      <c r="E49" t="s">
        <v>21</v>
      </c>
      <c r="F49" t="s">
        <v>32</v>
      </c>
      <c r="G49">
        <v>77.95</v>
      </c>
      <c r="H49" s="29">
        <v>6</v>
      </c>
      <c r="I49">
        <v>23.385000000000002</v>
      </c>
      <c r="J49">
        <v>491.08499999999998</v>
      </c>
      <c r="K49" s="1">
        <v>43486</v>
      </c>
      <c r="L49" s="2">
        <v>0.69236111111111109</v>
      </c>
      <c r="M49" t="s">
        <v>23</v>
      </c>
      <c r="N49">
        <v>467.7</v>
      </c>
      <c r="O49">
        <v>4.7619047620000003</v>
      </c>
      <c r="P49">
        <v>23.385000000000002</v>
      </c>
      <c r="Q49">
        <v>8</v>
      </c>
    </row>
    <row r="50" spans="1:17" x14ac:dyDescent="0.35">
      <c r="A50" t="s">
        <v>182</v>
      </c>
      <c r="B50" t="s">
        <v>18</v>
      </c>
      <c r="C50" t="s">
        <v>19</v>
      </c>
      <c r="D50" t="s">
        <v>20</v>
      </c>
      <c r="E50" t="s">
        <v>21</v>
      </c>
      <c r="F50" t="s">
        <v>46</v>
      </c>
      <c r="G50">
        <v>30.14</v>
      </c>
      <c r="H50" s="29">
        <v>10</v>
      </c>
      <c r="I50">
        <v>15.07</v>
      </c>
      <c r="J50">
        <v>316.47000000000003</v>
      </c>
      <c r="K50" s="1">
        <v>43506</v>
      </c>
      <c r="L50" s="2">
        <v>0.51944444444444449</v>
      </c>
      <c r="M50" t="s">
        <v>23</v>
      </c>
      <c r="N50">
        <v>301.39999999999998</v>
      </c>
      <c r="O50">
        <v>4.7619047620000003</v>
      </c>
      <c r="P50">
        <v>15.07</v>
      </c>
      <c r="Q50">
        <v>9.1999999999999993</v>
      </c>
    </row>
    <row r="51" spans="1:17" x14ac:dyDescent="0.35">
      <c r="A51" t="s">
        <v>185</v>
      </c>
      <c r="B51" t="s">
        <v>18</v>
      </c>
      <c r="C51" t="s">
        <v>19</v>
      </c>
      <c r="D51" t="s">
        <v>27</v>
      </c>
      <c r="E51" t="s">
        <v>31</v>
      </c>
      <c r="F51" t="s">
        <v>22</v>
      </c>
      <c r="G51">
        <v>32.46</v>
      </c>
      <c r="H51" s="29">
        <v>8</v>
      </c>
      <c r="I51">
        <v>12.984</v>
      </c>
      <c r="J51">
        <v>272.66399999999999</v>
      </c>
      <c r="K51" s="1">
        <v>43551</v>
      </c>
      <c r="L51" s="2">
        <v>0.57500000000000007</v>
      </c>
      <c r="M51" t="s">
        <v>33</v>
      </c>
      <c r="N51">
        <v>259.68</v>
      </c>
      <c r="O51">
        <v>4.7619047620000003</v>
      </c>
      <c r="P51">
        <v>12.984</v>
      </c>
      <c r="Q51">
        <v>4.9000000000000004</v>
      </c>
    </row>
    <row r="52" spans="1:17" x14ac:dyDescent="0.35">
      <c r="A52" t="s">
        <v>188</v>
      </c>
      <c r="B52" t="s">
        <v>18</v>
      </c>
      <c r="C52" t="s">
        <v>19</v>
      </c>
      <c r="D52" t="s">
        <v>27</v>
      </c>
      <c r="E52" t="s">
        <v>31</v>
      </c>
      <c r="F52" t="s">
        <v>46</v>
      </c>
      <c r="G52">
        <v>83.24</v>
      </c>
      <c r="H52" s="29">
        <v>9</v>
      </c>
      <c r="I52">
        <v>37.457999999999998</v>
      </c>
      <c r="J52">
        <v>786.61800000000005</v>
      </c>
      <c r="K52" s="1">
        <v>43494</v>
      </c>
      <c r="L52" s="2">
        <v>0.49722222222222223</v>
      </c>
      <c r="M52" t="s">
        <v>33</v>
      </c>
      <c r="N52">
        <v>749.16</v>
      </c>
      <c r="O52">
        <v>4.7619047620000003</v>
      </c>
      <c r="P52">
        <v>37.457999999999998</v>
      </c>
      <c r="Q52">
        <v>7.4</v>
      </c>
    </row>
    <row r="53" spans="1:17" x14ac:dyDescent="0.35">
      <c r="A53" t="s">
        <v>191</v>
      </c>
      <c r="B53" t="s">
        <v>18</v>
      </c>
      <c r="C53" t="s">
        <v>19</v>
      </c>
      <c r="D53" t="s">
        <v>20</v>
      </c>
      <c r="E53" t="s">
        <v>31</v>
      </c>
      <c r="F53" t="s">
        <v>44</v>
      </c>
      <c r="G53">
        <v>92.29</v>
      </c>
      <c r="H53" s="29">
        <v>5</v>
      </c>
      <c r="I53">
        <v>23.072500000000002</v>
      </c>
      <c r="J53">
        <v>484.52249999999998</v>
      </c>
      <c r="K53" s="1">
        <v>43516</v>
      </c>
      <c r="L53" s="2">
        <v>0.66319444444444442</v>
      </c>
      <c r="M53" t="s">
        <v>33</v>
      </c>
      <c r="N53">
        <v>461.45</v>
      </c>
      <c r="O53">
        <v>4.7619047620000003</v>
      </c>
      <c r="P53">
        <v>23.072500000000002</v>
      </c>
      <c r="Q53">
        <v>9</v>
      </c>
    </row>
    <row r="54" spans="1:17" x14ac:dyDescent="0.35">
      <c r="A54" t="s">
        <v>197</v>
      </c>
      <c r="B54" t="s">
        <v>18</v>
      </c>
      <c r="C54" t="s">
        <v>19</v>
      </c>
      <c r="D54" t="s">
        <v>27</v>
      </c>
      <c r="E54" t="s">
        <v>31</v>
      </c>
      <c r="F54" t="s">
        <v>36</v>
      </c>
      <c r="G54">
        <v>63.69</v>
      </c>
      <c r="H54" s="29">
        <v>1</v>
      </c>
      <c r="I54">
        <v>3.1844999999999999</v>
      </c>
      <c r="J54">
        <v>66.874499999999998</v>
      </c>
      <c r="K54" s="1">
        <v>43521</v>
      </c>
      <c r="L54" s="2">
        <v>0.68125000000000002</v>
      </c>
      <c r="M54" t="s">
        <v>29</v>
      </c>
      <c r="N54">
        <v>63.69</v>
      </c>
      <c r="O54">
        <v>4.7619047620000003</v>
      </c>
      <c r="P54">
        <v>3.1844999999999999</v>
      </c>
      <c r="Q54">
        <v>6</v>
      </c>
    </row>
    <row r="55" spans="1:17" x14ac:dyDescent="0.35">
      <c r="A55" t="s">
        <v>198</v>
      </c>
      <c r="B55" t="s">
        <v>18</v>
      </c>
      <c r="C55" t="s">
        <v>19</v>
      </c>
      <c r="D55" t="s">
        <v>27</v>
      </c>
      <c r="E55" t="s">
        <v>31</v>
      </c>
      <c r="F55" t="s">
        <v>44</v>
      </c>
      <c r="G55">
        <v>45.79</v>
      </c>
      <c r="H55" s="29">
        <v>7</v>
      </c>
      <c r="I55">
        <v>16.026499999999999</v>
      </c>
      <c r="J55">
        <v>336.55650000000003</v>
      </c>
      <c r="K55" s="1">
        <v>43537</v>
      </c>
      <c r="L55" s="2">
        <v>0.8222222222222223</v>
      </c>
      <c r="M55" t="s">
        <v>33</v>
      </c>
      <c r="N55">
        <v>320.52999999999997</v>
      </c>
      <c r="O55">
        <v>4.7619047620000003</v>
      </c>
      <c r="P55">
        <v>16.026499999999999</v>
      </c>
      <c r="Q55">
        <v>7</v>
      </c>
    </row>
    <row r="56" spans="1:17" x14ac:dyDescent="0.35">
      <c r="A56" t="s">
        <v>203</v>
      </c>
      <c r="B56" t="s">
        <v>18</v>
      </c>
      <c r="C56" t="s">
        <v>19</v>
      </c>
      <c r="D56" t="s">
        <v>27</v>
      </c>
      <c r="E56" t="s">
        <v>31</v>
      </c>
      <c r="F56" t="s">
        <v>46</v>
      </c>
      <c r="G56">
        <v>98.98</v>
      </c>
      <c r="H56" s="29">
        <v>10</v>
      </c>
      <c r="I56">
        <v>49.49</v>
      </c>
      <c r="J56">
        <v>1039.29</v>
      </c>
      <c r="K56" s="1">
        <v>43504</v>
      </c>
      <c r="L56" s="2">
        <v>0.68055555555555547</v>
      </c>
      <c r="M56" t="s">
        <v>33</v>
      </c>
      <c r="N56">
        <v>989.8</v>
      </c>
      <c r="O56">
        <v>4.7619047620000003</v>
      </c>
      <c r="P56">
        <v>49.49</v>
      </c>
      <c r="Q56">
        <v>8.6999999999999993</v>
      </c>
    </row>
    <row r="57" spans="1:17" x14ac:dyDescent="0.35">
      <c r="A57" t="s">
        <v>204</v>
      </c>
      <c r="B57" t="s">
        <v>18</v>
      </c>
      <c r="C57" t="s">
        <v>19</v>
      </c>
      <c r="D57" t="s">
        <v>27</v>
      </c>
      <c r="E57" t="s">
        <v>31</v>
      </c>
      <c r="F57" t="s">
        <v>44</v>
      </c>
      <c r="G57">
        <v>51.28</v>
      </c>
      <c r="H57" s="29">
        <v>6</v>
      </c>
      <c r="I57">
        <v>15.384</v>
      </c>
      <c r="J57">
        <v>323.06400000000002</v>
      </c>
      <c r="K57" s="1">
        <v>43484</v>
      </c>
      <c r="L57" s="2">
        <v>0.68819444444444444</v>
      </c>
      <c r="M57" t="s">
        <v>29</v>
      </c>
      <c r="N57">
        <v>307.68</v>
      </c>
      <c r="O57">
        <v>4.7619047620000003</v>
      </c>
      <c r="P57">
        <v>15.384</v>
      </c>
      <c r="Q57">
        <v>6.5</v>
      </c>
    </row>
    <row r="58" spans="1:17" x14ac:dyDescent="0.35">
      <c r="A58" t="s">
        <v>205</v>
      </c>
      <c r="B58" t="s">
        <v>18</v>
      </c>
      <c r="C58" t="s">
        <v>19</v>
      </c>
      <c r="D58" t="s">
        <v>20</v>
      </c>
      <c r="E58" t="s">
        <v>31</v>
      </c>
      <c r="F58" t="s">
        <v>36</v>
      </c>
      <c r="G58">
        <v>69.52</v>
      </c>
      <c r="H58" s="29">
        <v>7</v>
      </c>
      <c r="I58">
        <v>24.332000000000001</v>
      </c>
      <c r="J58">
        <v>510.97199999999998</v>
      </c>
      <c r="K58" s="1">
        <v>43497</v>
      </c>
      <c r="L58" s="2">
        <v>0.63194444444444442</v>
      </c>
      <c r="M58" t="s">
        <v>33</v>
      </c>
      <c r="N58">
        <v>486.64</v>
      </c>
      <c r="O58">
        <v>4.7619047620000003</v>
      </c>
      <c r="P58">
        <v>24.332000000000001</v>
      </c>
      <c r="Q58">
        <v>8.5</v>
      </c>
    </row>
    <row r="59" spans="1:17" x14ac:dyDescent="0.35">
      <c r="A59" t="s">
        <v>206</v>
      </c>
      <c r="B59" t="s">
        <v>18</v>
      </c>
      <c r="C59" t="s">
        <v>19</v>
      </c>
      <c r="D59" t="s">
        <v>27</v>
      </c>
      <c r="E59" t="s">
        <v>31</v>
      </c>
      <c r="F59" t="s">
        <v>22</v>
      </c>
      <c r="G59">
        <v>70.010000000000005</v>
      </c>
      <c r="H59" s="29">
        <v>5</v>
      </c>
      <c r="I59">
        <v>17.502500000000001</v>
      </c>
      <c r="J59">
        <v>367.55250000000001</v>
      </c>
      <c r="K59" s="1">
        <v>43468</v>
      </c>
      <c r="L59" s="2">
        <v>0.48333333333333334</v>
      </c>
      <c r="M59" t="s">
        <v>23</v>
      </c>
      <c r="N59">
        <v>350.05</v>
      </c>
      <c r="O59">
        <v>4.7619047620000003</v>
      </c>
      <c r="P59">
        <v>17.502500000000001</v>
      </c>
      <c r="Q59">
        <v>5.5</v>
      </c>
    </row>
    <row r="60" spans="1:17" x14ac:dyDescent="0.35">
      <c r="A60" t="s">
        <v>211</v>
      </c>
      <c r="B60" t="s">
        <v>18</v>
      </c>
      <c r="C60" t="s">
        <v>19</v>
      </c>
      <c r="D60" t="s">
        <v>20</v>
      </c>
      <c r="E60" t="s">
        <v>31</v>
      </c>
      <c r="F60" t="s">
        <v>32</v>
      </c>
      <c r="G60">
        <v>33.840000000000003</v>
      </c>
      <c r="H60" s="29">
        <v>9</v>
      </c>
      <c r="I60">
        <v>15.228</v>
      </c>
      <c r="J60">
        <v>319.78800000000001</v>
      </c>
      <c r="K60" s="1">
        <v>43545</v>
      </c>
      <c r="L60" s="2">
        <v>0.68125000000000002</v>
      </c>
      <c r="M60" t="s">
        <v>23</v>
      </c>
      <c r="N60">
        <v>304.56</v>
      </c>
      <c r="O60">
        <v>4.7619047620000003</v>
      </c>
      <c r="P60">
        <v>15.228</v>
      </c>
      <c r="Q60">
        <v>8.8000000000000007</v>
      </c>
    </row>
    <row r="61" spans="1:17" x14ac:dyDescent="0.35">
      <c r="A61" t="s">
        <v>212</v>
      </c>
      <c r="B61" t="s">
        <v>18</v>
      </c>
      <c r="C61" t="s">
        <v>19</v>
      </c>
      <c r="D61" t="s">
        <v>20</v>
      </c>
      <c r="E61" t="s">
        <v>31</v>
      </c>
      <c r="F61" t="s">
        <v>44</v>
      </c>
      <c r="G61">
        <v>22.17</v>
      </c>
      <c r="H61" s="29">
        <v>8</v>
      </c>
      <c r="I61">
        <v>8.8680000000000003</v>
      </c>
      <c r="J61">
        <v>186.22800000000001</v>
      </c>
      <c r="K61" s="1">
        <v>43527</v>
      </c>
      <c r="L61" s="2">
        <v>0.7090277777777777</v>
      </c>
      <c r="M61" t="s">
        <v>33</v>
      </c>
      <c r="N61">
        <v>177.36</v>
      </c>
      <c r="O61">
        <v>4.7619047620000003</v>
      </c>
      <c r="P61">
        <v>8.8680000000000003</v>
      </c>
      <c r="Q61">
        <v>9.6</v>
      </c>
    </row>
    <row r="62" spans="1:17" x14ac:dyDescent="0.35">
      <c r="A62" t="s">
        <v>214</v>
      </c>
      <c r="B62" t="s">
        <v>18</v>
      </c>
      <c r="C62" t="s">
        <v>19</v>
      </c>
      <c r="D62" t="s">
        <v>27</v>
      </c>
      <c r="E62" t="s">
        <v>31</v>
      </c>
      <c r="F62" t="s">
        <v>44</v>
      </c>
      <c r="G62">
        <v>73.88</v>
      </c>
      <c r="H62" s="29">
        <v>6</v>
      </c>
      <c r="I62">
        <v>22.164000000000001</v>
      </c>
      <c r="J62">
        <v>465.44400000000002</v>
      </c>
      <c r="K62" s="1">
        <v>43547</v>
      </c>
      <c r="L62" s="2">
        <v>0.8027777777777777</v>
      </c>
      <c r="M62" t="s">
        <v>23</v>
      </c>
      <c r="N62">
        <v>443.28</v>
      </c>
      <c r="O62">
        <v>4.7619047620000003</v>
      </c>
      <c r="P62">
        <v>22.164000000000001</v>
      </c>
      <c r="Q62">
        <v>4.4000000000000004</v>
      </c>
    </row>
    <row r="63" spans="1:17" x14ac:dyDescent="0.35">
      <c r="A63" t="s">
        <v>218</v>
      </c>
      <c r="B63" t="s">
        <v>18</v>
      </c>
      <c r="C63" t="s">
        <v>19</v>
      </c>
      <c r="D63" t="s">
        <v>20</v>
      </c>
      <c r="E63" t="s">
        <v>31</v>
      </c>
      <c r="F63" t="s">
        <v>36</v>
      </c>
      <c r="G63">
        <v>15.5</v>
      </c>
      <c r="H63" s="29">
        <v>10</v>
      </c>
      <c r="I63">
        <v>7.75</v>
      </c>
      <c r="J63">
        <v>162.75</v>
      </c>
      <c r="K63" s="1">
        <v>43547</v>
      </c>
      <c r="L63" s="2">
        <v>0.4548611111111111</v>
      </c>
      <c r="M63" t="s">
        <v>23</v>
      </c>
      <c r="N63">
        <v>155</v>
      </c>
      <c r="O63">
        <v>4.7619047620000003</v>
      </c>
      <c r="P63">
        <v>7.75</v>
      </c>
      <c r="Q63">
        <v>8</v>
      </c>
    </row>
    <row r="64" spans="1:17" x14ac:dyDescent="0.35">
      <c r="A64" t="s">
        <v>220</v>
      </c>
      <c r="B64" t="s">
        <v>18</v>
      </c>
      <c r="C64" t="s">
        <v>19</v>
      </c>
      <c r="D64" t="s">
        <v>27</v>
      </c>
      <c r="E64" t="s">
        <v>21</v>
      </c>
      <c r="F64" t="s">
        <v>36</v>
      </c>
      <c r="G64">
        <v>12.34</v>
      </c>
      <c r="H64" s="29">
        <v>7</v>
      </c>
      <c r="I64">
        <v>4.319</v>
      </c>
      <c r="J64">
        <v>90.698999999999998</v>
      </c>
      <c r="K64" s="1">
        <v>43528</v>
      </c>
      <c r="L64" s="2">
        <v>0.47152777777777777</v>
      </c>
      <c r="M64" t="s">
        <v>33</v>
      </c>
      <c r="N64">
        <v>86.38</v>
      </c>
      <c r="O64">
        <v>4.7619047620000003</v>
      </c>
      <c r="P64">
        <v>4.319</v>
      </c>
      <c r="Q64">
        <v>6.7</v>
      </c>
    </row>
    <row r="65" spans="1:17" x14ac:dyDescent="0.35">
      <c r="A65" t="s">
        <v>224</v>
      </c>
      <c r="B65" t="s">
        <v>18</v>
      </c>
      <c r="C65" t="s">
        <v>19</v>
      </c>
      <c r="D65" t="s">
        <v>27</v>
      </c>
      <c r="E65" t="s">
        <v>31</v>
      </c>
      <c r="F65" t="s">
        <v>32</v>
      </c>
      <c r="G65">
        <v>74.069999999999993</v>
      </c>
      <c r="H65" s="29">
        <v>1</v>
      </c>
      <c r="I65">
        <v>3.7035</v>
      </c>
      <c r="J65">
        <v>77.773499999999999</v>
      </c>
      <c r="K65" s="1">
        <v>43506</v>
      </c>
      <c r="L65" s="2">
        <v>0.53472222222222221</v>
      </c>
      <c r="M65" t="s">
        <v>23</v>
      </c>
      <c r="N65">
        <v>74.069999999999993</v>
      </c>
      <c r="O65">
        <v>4.7619047620000003</v>
      </c>
      <c r="P65">
        <v>3.7035</v>
      </c>
      <c r="Q65">
        <v>9.9</v>
      </c>
    </row>
    <row r="66" spans="1:17" x14ac:dyDescent="0.35">
      <c r="A66" t="s">
        <v>230</v>
      </c>
      <c r="B66" t="s">
        <v>18</v>
      </c>
      <c r="C66" t="s">
        <v>19</v>
      </c>
      <c r="D66" t="s">
        <v>27</v>
      </c>
      <c r="E66" t="s">
        <v>31</v>
      </c>
      <c r="F66" t="s">
        <v>28</v>
      </c>
      <c r="G66">
        <v>32.71</v>
      </c>
      <c r="H66" s="29">
        <v>5</v>
      </c>
      <c r="I66">
        <v>8.1775000000000002</v>
      </c>
      <c r="J66">
        <v>171.72749999999999</v>
      </c>
      <c r="K66" s="1">
        <v>43543</v>
      </c>
      <c r="L66" s="2">
        <v>0.47916666666666669</v>
      </c>
      <c r="M66" t="s">
        <v>33</v>
      </c>
      <c r="N66">
        <v>163.55000000000001</v>
      </c>
      <c r="O66">
        <v>4.7619047620000003</v>
      </c>
      <c r="P66">
        <v>8.1775000000000002</v>
      </c>
      <c r="Q66">
        <v>9.9</v>
      </c>
    </row>
    <row r="67" spans="1:17" x14ac:dyDescent="0.35">
      <c r="A67" t="s">
        <v>233</v>
      </c>
      <c r="B67" t="s">
        <v>18</v>
      </c>
      <c r="C67" t="s">
        <v>19</v>
      </c>
      <c r="D67" t="s">
        <v>27</v>
      </c>
      <c r="E67" t="s">
        <v>21</v>
      </c>
      <c r="F67" t="s">
        <v>32</v>
      </c>
      <c r="G67">
        <v>25.29</v>
      </c>
      <c r="H67" s="29">
        <v>1</v>
      </c>
      <c r="I67">
        <v>1.2645</v>
      </c>
      <c r="J67">
        <v>26.554500000000001</v>
      </c>
      <c r="K67" s="1">
        <v>43547</v>
      </c>
      <c r="L67" s="2">
        <v>0.42569444444444443</v>
      </c>
      <c r="M67" t="s">
        <v>23</v>
      </c>
      <c r="N67">
        <v>25.29</v>
      </c>
      <c r="O67">
        <v>4.7619047620000003</v>
      </c>
      <c r="P67">
        <v>1.2645</v>
      </c>
      <c r="Q67">
        <v>6.1</v>
      </c>
    </row>
    <row r="68" spans="1:17" x14ac:dyDescent="0.35">
      <c r="A68" t="s">
        <v>241</v>
      </c>
      <c r="B68" t="s">
        <v>18</v>
      </c>
      <c r="C68" t="s">
        <v>19</v>
      </c>
      <c r="D68" t="s">
        <v>27</v>
      </c>
      <c r="E68" t="s">
        <v>21</v>
      </c>
      <c r="F68" t="s">
        <v>22</v>
      </c>
      <c r="G68">
        <v>23.03</v>
      </c>
      <c r="H68" s="29">
        <v>9</v>
      </c>
      <c r="I68">
        <v>10.3635</v>
      </c>
      <c r="J68">
        <v>217.6335</v>
      </c>
      <c r="K68" s="1">
        <v>43468</v>
      </c>
      <c r="L68" s="2">
        <v>0.50138888888888888</v>
      </c>
      <c r="M68" t="s">
        <v>23</v>
      </c>
      <c r="N68">
        <v>207.27</v>
      </c>
      <c r="O68">
        <v>4.7619047620000003</v>
      </c>
      <c r="P68">
        <v>10.3635</v>
      </c>
      <c r="Q68">
        <v>7.9</v>
      </c>
    </row>
    <row r="69" spans="1:17" x14ac:dyDescent="0.35">
      <c r="A69" t="s">
        <v>246</v>
      </c>
      <c r="B69" t="s">
        <v>18</v>
      </c>
      <c r="C69" t="s">
        <v>19</v>
      </c>
      <c r="D69" t="s">
        <v>27</v>
      </c>
      <c r="E69" t="s">
        <v>31</v>
      </c>
      <c r="F69" t="s">
        <v>28</v>
      </c>
      <c r="G69">
        <v>26.23</v>
      </c>
      <c r="H69" s="29">
        <v>9</v>
      </c>
      <c r="I69">
        <v>11.8035</v>
      </c>
      <c r="J69">
        <v>247.87350000000001</v>
      </c>
      <c r="K69" s="1">
        <v>43490</v>
      </c>
      <c r="L69" s="2">
        <v>0.85</v>
      </c>
      <c r="M69" t="s">
        <v>23</v>
      </c>
      <c r="N69">
        <v>236.07</v>
      </c>
      <c r="O69">
        <v>4.7619047620000003</v>
      </c>
      <c r="P69">
        <v>11.8035</v>
      </c>
      <c r="Q69">
        <v>5.9</v>
      </c>
    </row>
    <row r="70" spans="1:17" x14ac:dyDescent="0.35">
      <c r="A70" t="s">
        <v>251</v>
      </c>
      <c r="B70" t="s">
        <v>18</v>
      </c>
      <c r="C70" t="s">
        <v>19</v>
      </c>
      <c r="D70" t="s">
        <v>27</v>
      </c>
      <c r="E70" t="s">
        <v>31</v>
      </c>
      <c r="F70" t="s">
        <v>32</v>
      </c>
      <c r="G70">
        <v>18.28</v>
      </c>
      <c r="H70" s="29">
        <v>1</v>
      </c>
      <c r="I70">
        <v>0.91400000000000003</v>
      </c>
      <c r="J70">
        <v>19.193999999999999</v>
      </c>
      <c r="K70" s="1">
        <v>43546</v>
      </c>
      <c r="L70" s="2">
        <v>0.62847222222222221</v>
      </c>
      <c r="M70" t="s">
        <v>33</v>
      </c>
      <c r="N70">
        <v>18.28</v>
      </c>
      <c r="O70">
        <v>4.7619047620000003</v>
      </c>
      <c r="P70">
        <v>0.91400000000000003</v>
      </c>
      <c r="Q70">
        <v>8.3000000000000007</v>
      </c>
    </row>
    <row r="71" spans="1:17" x14ac:dyDescent="0.35">
      <c r="A71" t="s">
        <v>253</v>
      </c>
      <c r="B71" t="s">
        <v>18</v>
      </c>
      <c r="C71" t="s">
        <v>19</v>
      </c>
      <c r="D71" t="s">
        <v>20</v>
      </c>
      <c r="E71" t="s">
        <v>21</v>
      </c>
      <c r="F71" t="s">
        <v>28</v>
      </c>
      <c r="G71">
        <v>94.64</v>
      </c>
      <c r="H71" s="29">
        <v>3</v>
      </c>
      <c r="I71">
        <v>14.196</v>
      </c>
      <c r="J71">
        <v>298.11599999999999</v>
      </c>
      <c r="K71" s="1">
        <v>43517</v>
      </c>
      <c r="L71" s="2">
        <v>0.70486111111111116</v>
      </c>
      <c r="M71" t="s">
        <v>29</v>
      </c>
      <c r="N71">
        <v>283.92</v>
      </c>
      <c r="O71">
        <v>4.7619047620000003</v>
      </c>
      <c r="P71">
        <v>14.196</v>
      </c>
      <c r="Q71">
        <v>5.5</v>
      </c>
    </row>
    <row r="72" spans="1:17" x14ac:dyDescent="0.35">
      <c r="A72" t="s">
        <v>260</v>
      </c>
      <c r="B72" t="s">
        <v>18</v>
      </c>
      <c r="C72" t="s">
        <v>19</v>
      </c>
      <c r="D72" t="s">
        <v>27</v>
      </c>
      <c r="E72" t="s">
        <v>31</v>
      </c>
      <c r="F72" t="s">
        <v>44</v>
      </c>
      <c r="G72">
        <v>43.25</v>
      </c>
      <c r="H72" s="29">
        <v>2</v>
      </c>
      <c r="I72">
        <v>4.3250000000000002</v>
      </c>
      <c r="J72">
        <v>90.825000000000003</v>
      </c>
      <c r="K72" s="1">
        <v>43544</v>
      </c>
      <c r="L72" s="2">
        <v>0.66388888888888886</v>
      </c>
      <c r="M72" t="s">
        <v>29</v>
      </c>
      <c r="N72">
        <v>86.5</v>
      </c>
      <c r="O72">
        <v>4.7619047620000003</v>
      </c>
      <c r="P72">
        <v>4.3250000000000002</v>
      </c>
      <c r="Q72">
        <v>6.2</v>
      </c>
    </row>
    <row r="73" spans="1:17" x14ac:dyDescent="0.35">
      <c r="A73" t="s">
        <v>265</v>
      </c>
      <c r="B73" t="s">
        <v>18</v>
      </c>
      <c r="C73" t="s">
        <v>19</v>
      </c>
      <c r="D73" t="s">
        <v>27</v>
      </c>
      <c r="E73" t="s">
        <v>21</v>
      </c>
      <c r="F73" t="s">
        <v>32</v>
      </c>
      <c r="G73">
        <v>63.42</v>
      </c>
      <c r="H73" s="29">
        <v>8</v>
      </c>
      <c r="I73">
        <v>25.367999999999999</v>
      </c>
      <c r="J73">
        <v>532.72799999999995</v>
      </c>
      <c r="K73" s="1">
        <v>43535</v>
      </c>
      <c r="L73" s="2">
        <v>0.53819444444444442</v>
      </c>
      <c r="M73" t="s">
        <v>23</v>
      </c>
      <c r="N73">
        <v>507.36</v>
      </c>
      <c r="O73">
        <v>4.7619047620000003</v>
      </c>
      <c r="P73">
        <v>25.367999999999999</v>
      </c>
      <c r="Q73">
        <v>7.4</v>
      </c>
    </row>
    <row r="74" spans="1:17" x14ac:dyDescent="0.35">
      <c r="A74" t="s">
        <v>270</v>
      </c>
      <c r="B74" t="s">
        <v>18</v>
      </c>
      <c r="C74" t="s">
        <v>19</v>
      </c>
      <c r="D74" t="s">
        <v>20</v>
      </c>
      <c r="E74" t="s">
        <v>31</v>
      </c>
      <c r="F74" t="s">
        <v>22</v>
      </c>
      <c r="G74">
        <v>51.94</v>
      </c>
      <c r="H74" s="29">
        <v>10</v>
      </c>
      <c r="I74">
        <v>25.97</v>
      </c>
      <c r="J74">
        <v>545.37</v>
      </c>
      <c r="K74" s="1">
        <v>43533</v>
      </c>
      <c r="L74" s="2">
        <v>0.76666666666666661</v>
      </c>
      <c r="M74" t="s">
        <v>23</v>
      </c>
      <c r="N74">
        <v>519.4</v>
      </c>
      <c r="O74">
        <v>4.7619047620000003</v>
      </c>
      <c r="P74">
        <v>25.97</v>
      </c>
      <c r="Q74">
        <v>6.5</v>
      </c>
    </row>
    <row r="75" spans="1:17" x14ac:dyDescent="0.35">
      <c r="A75" t="s">
        <v>271</v>
      </c>
      <c r="B75" t="s">
        <v>18</v>
      </c>
      <c r="C75" t="s">
        <v>19</v>
      </c>
      <c r="D75" t="s">
        <v>27</v>
      </c>
      <c r="E75" t="s">
        <v>21</v>
      </c>
      <c r="F75" t="s">
        <v>36</v>
      </c>
      <c r="G75">
        <v>93.14</v>
      </c>
      <c r="H75" s="29">
        <v>2</v>
      </c>
      <c r="I75">
        <v>9.3140000000000001</v>
      </c>
      <c r="J75">
        <v>195.59399999999999</v>
      </c>
      <c r="K75" s="1">
        <v>43485</v>
      </c>
      <c r="L75" s="2">
        <v>0.75624999999999998</v>
      </c>
      <c r="M75" t="s">
        <v>23</v>
      </c>
      <c r="N75">
        <v>186.28</v>
      </c>
      <c r="O75">
        <v>4.7619047620000003</v>
      </c>
      <c r="P75">
        <v>9.3140000000000001</v>
      </c>
      <c r="Q75">
        <v>4.0999999999999996</v>
      </c>
    </row>
    <row r="76" spans="1:17" x14ac:dyDescent="0.35">
      <c r="A76" t="s">
        <v>275</v>
      </c>
      <c r="B76" t="s">
        <v>18</v>
      </c>
      <c r="C76" t="s">
        <v>19</v>
      </c>
      <c r="D76" t="s">
        <v>27</v>
      </c>
      <c r="E76" t="s">
        <v>31</v>
      </c>
      <c r="F76" t="s">
        <v>46</v>
      </c>
      <c r="G76">
        <v>89.69</v>
      </c>
      <c r="H76" s="29">
        <v>1</v>
      </c>
      <c r="I76">
        <v>4.4844999999999997</v>
      </c>
      <c r="J76">
        <v>94.174499999999995</v>
      </c>
      <c r="K76" s="1">
        <v>43476</v>
      </c>
      <c r="L76" s="2">
        <v>0.47222222222222227</v>
      </c>
      <c r="M76" t="s">
        <v>23</v>
      </c>
      <c r="N76">
        <v>89.69</v>
      </c>
      <c r="O76">
        <v>4.7619047620000003</v>
      </c>
      <c r="P76">
        <v>4.4844999999999997</v>
      </c>
      <c r="Q76">
        <v>4.9000000000000004</v>
      </c>
    </row>
    <row r="77" spans="1:17" x14ac:dyDescent="0.35">
      <c r="A77" t="s">
        <v>276</v>
      </c>
      <c r="B77" t="s">
        <v>18</v>
      </c>
      <c r="C77" t="s">
        <v>19</v>
      </c>
      <c r="D77" t="s">
        <v>27</v>
      </c>
      <c r="E77" t="s">
        <v>31</v>
      </c>
      <c r="F77" t="s">
        <v>44</v>
      </c>
      <c r="G77">
        <v>24.94</v>
      </c>
      <c r="H77" s="29">
        <v>9</v>
      </c>
      <c r="I77">
        <v>11.223000000000001</v>
      </c>
      <c r="J77">
        <v>235.68299999999999</v>
      </c>
      <c r="K77" s="1">
        <v>43476</v>
      </c>
      <c r="L77" s="2">
        <v>0.7006944444444444</v>
      </c>
      <c r="M77" t="s">
        <v>33</v>
      </c>
      <c r="N77">
        <v>224.46</v>
      </c>
      <c r="O77">
        <v>4.7619047620000003</v>
      </c>
      <c r="P77">
        <v>11.223000000000001</v>
      </c>
      <c r="Q77">
        <v>5.6</v>
      </c>
    </row>
    <row r="78" spans="1:17" x14ac:dyDescent="0.35">
      <c r="A78" t="s">
        <v>277</v>
      </c>
      <c r="B78" t="s">
        <v>18</v>
      </c>
      <c r="C78" t="s">
        <v>19</v>
      </c>
      <c r="D78" t="s">
        <v>27</v>
      </c>
      <c r="E78" t="s">
        <v>31</v>
      </c>
      <c r="F78" t="s">
        <v>22</v>
      </c>
      <c r="G78">
        <v>59.77</v>
      </c>
      <c r="H78" s="29">
        <v>2</v>
      </c>
      <c r="I78">
        <v>5.9770000000000003</v>
      </c>
      <c r="J78">
        <v>125.517</v>
      </c>
      <c r="K78" s="1">
        <v>43535</v>
      </c>
      <c r="L78" s="2">
        <v>0.50069444444444444</v>
      </c>
      <c r="M78" t="s">
        <v>33</v>
      </c>
      <c r="N78">
        <v>119.54</v>
      </c>
      <c r="O78">
        <v>4.7619047620000003</v>
      </c>
      <c r="P78">
        <v>5.9770000000000003</v>
      </c>
      <c r="Q78">
        <v>5.8</v>
      </c>
    </row>
    <row r="79" spans="1:17" x14ac:dyDescent="0.35">
      <c r="A79" t="s">
        <v>279</v>
      </c>
      <c r="B79" t="s">
        <v>18</v>
      </c>
      <c r="C79" t="s">
        <v>19</v>
      </c>
      <c r="D79" t="s">
        <v>20</v>
      </c>
      <c r="E79" t="s">
        <v>31</v>
      </c>
      <c r="F79" t="s">
        <v>32</v>
      </c>
      <c r="G79">
        <v>62.65</v>
      </c>
      <c r="H79" s="29">
        <v>4</v>
      </c>
      <c r="I79">
        <v>12.53</v>
      </c>
      <c r="J79">
        <v>263.13</v>
      </c>
      <c r="K79" s="1">
        <v>43470</v>
      </c>
      <c r="L79" s="2">
        <v>0.47569444444444442</v>
      </c>
      <c r="M79" t="s">
        <v>29</v>
      </c>
      <c r="N79">
        <v>250.6</v>
      </c>
      <c r="O79">
        <v>4.7619047620000003</v>
      </c>
      <c r="P79">
        <v>12.53</v>
      </c>
      <c r="Q79">
        <v>4.2</v>
      </c>
    </row>
    <row r="80" spans="1:17" x14ac:dyDescent="0.35">
      <c r="A80" t="s">
        <v>281</v>
      </c>
      <c r="B80" t="s">
        <v>18</v>
      </c>
      <c r="C80" t="s">
        <v>19</v>
      </c>
      <c r="D80" t="s">
        <v>20</v>
      </c>
      <c r="E80" t="s">
        <v>31</v>
      </c>
      <c r="F80" t="s">
        <v>32</v>
      </c>
      <c r="G80">
        <v>47.59</v>
      </c>
      <c r="H80" s="29">
        <v>8</v>
      </c>
      <c r="I80">
        <v>19.036000000000001</v>
      </c>
      <c r="J80">
        <v>399.75599999999997</v>
      </c>
      <c r="K80" s="1">
        <v>43466</v>
      </c>
      <c r="L80" s="2">
        <v>0.61597222222222225</v>
      </c>
      <c r="M80" t="s">
        <v>29</v>
      </c>
      <c r="N80">
        <v>380.72</v>
      </c>
      <c r="O80">
        <v>4.7619047620000003</v>
      </c>
      <c r="P80">
        <v>19.036000000000001</v>
      </c>
      <c r="Q80">
        <v>5.7</v>
      </c>
    </row>
    <row r="81" spans="1:17" x14ac:dyDescent="0.35">
      <c r="A81" t="s">
        <v>283</v>
      </c>
      <c r="B81" t="s">
        <v>18</v>
      </c>
      <c r="C81" t="s">
        <v>19</v>
      </c>
      <c r="D81" t="s">
        <v>20</v>
      </c>
      <c r="E81" t="s">
        <v>31</v>
      </c>
      <c r="F81" t="s">
        <v>46</v>
      </c>
      <c r="G81">
        <v>17.940000000000001</v>
      </c>
      <c r="H81" s="29">
        <v>5</v>
      </c>
      <c r="I81">
        <v>4.4850000000000003</v>
      </c>
      <c r="J81">
        <v>94.185000000000002</v>
      </c>
      <c r="K81" s="1">
        <v>43488</v>
      </c>
      <c r="L81" s="2">
        <v>0.58611111111111114</v>
      </c>
      <c r="M81" t="s">
        <v>23</v>
      </c>
      <c r="N81">
        <v>89.7</v>
      </c>
      <c r="O81">
        <v>4.7619047620000003</v>
      </c>
      <c r="P81">
        <v>4.4850000000000003</v>
      </c>
      <c r="Q81">
        <v>6.8</v>
      </c>
    </row>
    <row r="82" spans="1:17" x14ac:dyDescent="0.35">
      <c r="A82" t="s">
        <v>284</v>
      </c>
      <c r="B82" t="s">
        <v>18</v>
      </c>
      <c r="C82" t="s">
        <v>19</v>
      </c>
      <c r="D82" t="s">
        <v>20</v>
      </c>
      <c r="E82" t="s">
        <v>31</v>
      </c>
      <c r="F82" t="s">
        <v>28</v>
      </c>
      <c r="G82">
        <v>77.72</v>
      </c>
      <c r="H82" s="29">
        <v>4</v>
      </c>
      <c r="I82">
        <v>15.544</v>
      </c>
      <c r="J82">
        <v>326.42399999999998</v>
      </c>
      <c r="K82" s="1">
        <v>43472</v>
      </c>
      <c r="L82" s="2">
        <v>0.6743055555555556</v>
      </c>
      <c r="M82" t="s">
        <v>33</v>
      </c>
      <c r="N82">
        <v>310.88</v>
      </c>
      <c r="O82">
        <v>4.7619047620000003</v>
      </c>
      <c r="P82">
        <v>15.544</v>
      </c>
      <c r="Q82">
        <v>8.8000000000000007</v>
      </c>
    </row>
    <row r="83" spans="1:17" x14ac:dyDescent="0.35">
      <c r="A83" t="s">
        <v>289</v>
      </c>
      <c r="B83" t="s">
        <v>18</v>
      </c>
      <c r="C83" t="s">
        <v>19</v>
      </c>
      <c r="D83" t="s">
        <v>27</v>
      </c>
      <c r="E83" t="s">
        <v>31</v>
      </c>
      <c r="F83" t="s">
        <v>32</v>
      </c>
      <c r="G83">
        <v>23.75</v>
      </c>
      <c r="H83" s="29">
        <v>4</v>
      </c>
      <c r="I83">
        <v>4.75</v>
      </c>
      <c r="J83">
        <v>99.75</v>
      </c>
      <c r="K83" s="1">
        <v>43540</v>
      </c>
      <c r="L83" s="2">
        <v>0.47361111111111115</v>
      </c>
      <c r="M83" t="s">
        <v>29</v>
      </c>
      <c r="N83">
        <v>95</v>
      </c>
      <c r="O83">
        <v>4.7619047620000003</v>
      </c>
      <c r="P83">
        <v>4.75</v>
      </c>
      <c r="Q83">
        <v>5.2</v>
      </c>
    </row>
    <row r="84" spans="1:17" x14ac:dyDescent="0.35">
      <c r="A84" t="s">
        <v>290</v>
      </c>
      <c r="B84" t="s">
        <v>18</v>
      </c>
      <c r="C84" t="s">
        <v>19</v>
      </c>
      <c r="D84" t="s">
        <v>20</v>
      </c>
      <c r="E84" t="s">
        <v>31</v>
      </c>
      <c r="F84" t="s">
        <v>32</v>
      </c>
      <c r="G84">
        <v>58.9</v>
      </c>
      <c r="H84" s="29">
        <v>8</v>
      </c>
      <c r="I84">
        <v>23.56</v>
      </c>
      <c r="J84">
        <v>494.76</v>
      </c>
      <c r="K84" s="1">
        <v>43471</v>
      </c>
      <c r="L84" s="2">
        <v>0.47430555555555554</v>
      </c>
      <c r="M84" t="s">
        <v>29</v>
      </c>
      <c r="N84">
        <v>471.2</v>
      </c>
      <c r="O84">
        <v>4.7619047620000003</v>
      </c>
      <c r="P84">
        <v>23.56</v>
      </c>
      <c r="Q84">
        <v>8.9</v>
      </c>
    </row>
    <row r="85" spans="1:17" x14ac:dyDescent="0.35">
      <c r="A85" t="s">
        <v>292</v>
      </c>
      <c r="B85" t="s">
        <v>18</v>
      </c>
      <c r="C85" t="s">
        <v>19</v>
      </c>
      <c r="D85" t="s">
        <v>20</v>
      </c>
      <c r="E85" t="s">
        <v>31</v>
      </c>
      <c r="F85" t="s">
        <v>28</v>
      </c>
      <c r="G85">
        <v>66.349999999999994</v>
      </c>
      <c r="H85" s="29">
        <v>1</v>
      </c>
      <c r="I85">
        <v>3.3174999999999999</v>
      </c>
      <c r="J85">
        <v>69.667500000000004</v>
      </c>
      <c r="K85" s="1">
        <v>43496</v>
      </c>
      <c r="L85" s="2">
        <v>0.44861111111111113</v>
      </c>
      <c r="M85" t="s">
        <v>33</v>
      </c>
      <c r="N85">
        <v>66.349999999999994</v>
      </c>
      <c r="O85">
        <v>4.7619047620000003</v>
      </c>
      <c r="P85">
        <v>3.3174999999999999</v>
      </c>
      <c r="Q85">
        <v>9.6999999999999993</v>
      </c>
    </row>
    <row r="86" spans="1:17" x14ac:dyDescent="0.35">
      <c r="A86" t="s">
        <v>293</v>
      </c>
      <c r="B86" t="s">
        <v>18</v>
      </c>
      <c r="C86" t="s">
        <v>19</v>
      </c>
      <c r="D86" t="s">
        <v>20</v>
      </c>
      <c r="E86" t="s">
        <v>31</v>
      </c>
      <c r="F86" t="s">
        <v>32</v>
      </c>
      <c r="G86">
        <v>25.91</v>
      </c>
      <c r="H86" s="29">
        <v>6</v>
      </c>
      <c r="I86">
        <v>7.7729999999999997</v>
      </c>
      <c r="J86">
        <v>163.233</v>
      </c>
      <c r="K86" s="1">
        <v>43501</v>
      </c>
      <c r="L86" s="2">
        <v>0.42777777777777781</v>
      </c>
      <c r="M86" t="s">
        <v>23</v>
      </c>
      <c r="N86">
        <v>155.46</v>
      </c>
      <c r="O86">
        <v>4.7619047620000003</v>
      </c>
      <c r="P86">
        <v>7.7729999999999997</v>
      </c>
      <c r="Q86">
        <v>8.6999999999999993</v>
      </c>
    </row>
    <row r="87" spans="1:17" x14ac:dyDescent="0.35">
      <c r="A87" t="s">
        <v>294</v>
      </c>
      <c r="B87" t="s">
        <v>18</v>
      </c>
      <c r="C87" t="s">
        <v>19</v>
      </c>
      <c r="D87" t="s">
        <v>20</v>
      </c>
      <c r="E87" t="s">
        <v>31</v>
      </c>
      <c r="F87" t="s">
        <v>28</v>
      </c>
      <c r="G87">
        <v>32.25</v>
      </c>
      <c r="H87" s="29">
        <v>4</v>
      </c>
      <c r="I87">
        <v>6.45</v>
      </c>
      <c r="J87">
        <v>135.44999999999999</v>
      </c>
      <c r="K87" s="1">
        <v>43509</v>
      </c>
      <c r="L87" s="2">
        <v>0.52638888888888891</v>
      </c>
      <c r="M87" t="s">
        <v>23</v>
      </c>
      <c r="N87">
        <v>129</v>
      </c>
      <c r="O87">
        <v>4.7619047620000003</v>
      </c>
      <c r="P87">
        <v>6.45</v>
      </c>
      <c r="Q87">
        <v>6.5</v>
      </c>
    </row>
    <row r="88" spans="1:17" x14ac:dyDescent="0.35">
      <c r="A88" t="s">
        <v>296</v>
      </c>
      <c r="B88" t="s">
        <v>18</v>
      </c>
      <c r="C88" t="s">
        <v>19</v>
      </c>
      <c r="D88" t="s">
        <v>27</v>
      </c>
      <c r="E88" t="s">
        <v>21</v>
      </c>
      <c r="F88" t="s">
        <v>28</v>
      </c>
      <c r="G88">
        <v>75.06</v>
      </c>
      <c r="H88" s="29">
        <v>9</v>
      </c>
      <c r="I88">
        <v>33.777000000000001</v>
      </c>
      <c r="J88">
        <v>709.31700000000001</v>
      </c>
      <c r="K88" s="1">
        <v>43543</v>
      </c>
      <c r="L88" s="2">
        <v>0.55902777777777779</v>
      </c>
      <c r="M88" t="s">
        <v>23</v>
      </c>
      <c r="N88">
        <v>675.54</v>
      </c>
      <c r="O88">
        <v>4.7619047620000003</v>
      </c>
      <c r="P88">
        <v>33.777000000000001</v>
      </c>
      <c r="Q88">
        <v>6.2</v>
      </c>
    </row>
    <row r="89" spans="1:17" x14ac:dyDescent="0.35">
      <c r="A89" t="s">
        <v>299</v>
      </c>
      <c r="B89" t="s">
        <v>18</v>
      </c>
      <c r="C89" t="s">
        <v>19</v>
      </c>
      <c r="D89" t="s">
        <v>20</v>
      </c>
      <c r="E89" t="s">
        <v>21</v>
      </c>
      <c r="F89" t="s">
        <v>36</v>
      </c>
      <c r="G89">
        <v>22.24</v>
      </c>
      <c r="H89" s="29">
        <v>10</v>
      </c>
      <c r="I89">
        <v>11.12</v>
      </c>
      <c r="J89">
        <v>233.52</v>
      </c>
      <c r="K89" s="1">
        <v>43505</v>
      </c>
      <c r="L89" s="2">
        <v>0.45833333333333331</v>
      </c>
      <c r="M89" t="s">
        <v>29</v>
      </c>
      <c r="N89">
        <v>222.4</v>
      </c>
      <c r="O89">
        <v>4.7619047620000003</v>
      </c>
      <c r="P89">
        <v>11.12</v>
      </c>
      <c r="Q89">
        <v>4.2</v>
      </c>
    </row>
    <row r="90" spans="1:17" x14ac:dyDescent="0.35">
      <c r="A90" t="s">
        <v>301</v>
      </c>
      <c r="B90" t="s">
        <v>18</v>
      </c>
      <c r="C90" t="s">
        <v>19</v>
      </c>
      <c r="D90" t="s">
        <v>20</v>
      </c>
      <c r="E90" t="s">
        <v>21</v>
      </c>
      <c r="F90" t="s">
        <v>36</v>
      </c>
      <c r="G90">
        <v>98.4</v>
      </c>
      <c r="H90" s="29">
        <v>7</v>
      </c>
      <c r="I90">
        <v>34.44</v>
      </c>
      <c r="J90">
        <v>723.24</v>
      </c>
      <c r="K90" s="1">
        <v>43536</v>
      </c>
      <c r="L90" s="2">
        <v>0.52986111111111112</v>
      </c>
      <c r="M90" t="s">
        <v>33</v>
      </c>
      <c r="N90">
        <v>688.8</v>
      </c>
      <c r="O90">
        <v>4.7619047620000003</v>
      </c>
      <c r="P90">
        <v>34.44</v>
      </c>
      <c r="Q90">
        <v>8.6999999999999993</v>
      </c>
    </row>
    <row r="91" spans="1:17" x14ac:dyDescent="0.35">
      <c r="A91" t="s">
        <v>304</v>
      </c>
      <c r="B91" t="s">
        <v>18</v>
      </c>
      <c r="C91" t="s">
        <v>19</v>
      </c>
      <c r="D91" t="s">
        <v>20</v>
      </c>
      <c r="E91" t="s">
        <v>31</v>
      </c>
      <c r="F91" t="s">
        <v>32</v>
      </c>
      <c r="G91">
        <v>70.739999999999995</v>
      </c>
      <c r="H91" s="29">
        <v>4</v>
      </c>
      <c r="I91">
        <v>14.148</v>
      </c>
      <c r="J91">
        <v>297.108</v>
      </c>
      <c r="K91" s="1">
        <v>43470</v>
      </c>
      <c r="L91" s="2">
        <v>0.67013888888888884</v>
      </c>
      <c r="M91" t="s">
        <v>33</v>
      </c>
      <c r="N91">
        <v>282.95999999999998</v>
      </c>
      <c r="O91">
        <v>4.7619047620000003</v>
      </c>
      <c r="P91">
        <v>14.148</v>
      </c>
      <c r="Q91">
        <v>4.4000000000000004</v>
      </c>
    </row>
    <row r="92" spans="1:17" x14ac:dyDescent="0.35">
      <c r="A92" t="s">
        <v>305</v>
      </c>
      <c r="B92" t="s">
        <v>18</v>
      </c>
      <c r="C92" t="s">
        <v>19</v>
      </c>
      <c r="D92" t="s">
        <v>20</v>
      </c>
      <c r="E92" t="s">
        <v>21</v>
      </c>
      <c r="F92" t="s">
        <v>32</v>
      </c>
      <c r="G92">
        <v>35.54</v>
      </c>
      <c r="H92" s="29">
        <v>10</v>
      </c>
      <c r="I92">
        <v>17.77</v>
      </c>
      <c r="J92">
        <v>373.17</v>
      </c>
      <c r="K92" s="1">
        <v>43469</v>
      </c>
      <c r="L92" s="2">
        <v>0.56527777777777777</v>
      </c>
      <c r="M92" t="s">
        <v>23</v>
      </c>
      <c r="N92">
        <v>355.4</v>
      </c>
      <c r="O92">
        <v>4.7619047620000003</v>
      </c>
      <c r="P92">
        <v>17.77</v>
      </c>
      <c r="Q92">
        <v>7</v>
      </c>
    </row>
    <row r="93" spans="1:17" x14ac:dyDescent="0.35">
      <c r="A93" t="s">
        <v>308</v>
      </c>
      <c r="B93" t="s">
        <v>18</v>
      </c>
      <c r="C93" t="s">
        <v>19</v>
      </c>
      <c r="D93" t="s">
        <v>20</v>
      </c>
      <c r="E93" t="s">
        <v>21</v>
      </c>
      <c r="F93" t="s">
        <v>32</v>
      </c>
      <c r="G93">
        <v>21.54</v>
      </c>
      <c r="H93" s="29">
        <v>9</v>
      </c>
      <c r="I93">
        <v>9.6929999999999996</v>
      </c>
      <c r="J93">
        <v>203.553</v>
      </c>
      <c r="K93" s="1">
        <v>43472</v>
      </c>
      <c r="L93" s="2">
        <v>0.48888888888888887</v>
      </c>
      <c r="M93" t="s">
        <v>33</v>
      </c>
      <c r="N93">
        <v>193.86</v>
      </c>
      <c r="O93">
        <v>4.7619047620000003</v>
      </c>
      <c r="P93">
        <v>9.6929999999999996</v>
      </c>
      <c r="Q93">
        <v>8.8000000000000007</v>
      </c>
    </row>
    <row r="94" spans="1:17" x14ac:dyDescent="0.35">
      <c r="A94" t="s">
        <v>309</v>
      </c>
      <c r="B94" t="s">
        <v>18</v>
      </c>
      <c r="C94" t="s">
        <v>19</v>
      </c>
      <c r="D94" t="s">
        <v>27</v>
      </c>
      <c r="E94" t="s">
        <v>21</v>
      </c>
      <c r="F94" t="s">
        <v>32</v>
      </c>
      <c r="G94">
        <v>12.03</v>
      </c>
      <c r="H94" s="29">
        <v>2</v>
      </c>
      <c r="I94">
        <v>1.2030000000000001</v>
      </c>
      <c r="J94">
        <v>25.263000000000002</v>
      </c>
      <c r="K94" s="1">
        <v>43492</v>
      </c>
      <c r="L94" s="2">
        <v>0.66041666666666665</v>
      </c>
      <c r="M94" t="s">
        <v>29</v>
      </c>
      <c r="N94">
        <v>24.06</v>
      </c>
      <c r="O94">
        <v>4.7619047620000003</v>
      </c>
      <c r="P94">
        <v>1.2030000000000001</v>
      </c>
      <c r="Q94">
        <v>5.0999999999999996</v>
      </c>
    </row>
    <row r="95" spans="1:17" x14ac:dyDescent="0.35">
      <c r="A95" t="s">
        <v>315</v>
      </c>
      <c r="B95" t="s">
        <v>18</v>
      </c>
      <c r="C95" t="s">
        <v>19</v>
      </c>
      <c r="D95" t="s">
        <v>20</v>
      </c>
      <c r="E95" t="s">
        <v>31</v>
      </c>
      <c r="F95" t="s">
        <v>36</v>
      </c>
      <c r="G95">
        <v>44.02</v>
      </c>
      <c r="H95" s="29">
        <v>10</v>
      </c>
      <c r="I95">
        <v>22.01</v>
      </c>
      <c r="J95">
        <v>462.21</v>
      </c>
      <c r="K95" s="1">
        <v>43544</v>
      </c>
      <c r="L95" s="2">
        <v>0.83124999999999993</v>
      </c>
      <c r="M95" t="s">
        <v>33</v>
      </c>
      <c r="N95">
        <v>440.2</v>
      </c>
      <c r="O95">
        <v>4.7619047620000003</v>
      </c>
      <c r="P95">
        <v>22.01</v>
      </c>
      <c r="Q95">
        <v>9.6</v>
      </c>
    </row>
    <row r="96" spans="1:17" x14ac:dyDescent="0.35">
      <c r="A96" t="s">
        <v>316</v>
      </c>
      <c r="B96" t="s">
        <v>18</v>
      </c>
      <c r="C96" t="s">
        <v>19</v>
      </c>
      <c r="D96" t="s">
        <v>27</v>
      </c>
      <c r="E96" t="s">
        <v>21</v>
      </c>
      <c r="F96" t="s">
        <v>32</v>
      </c>
      <c r="G96">
        <v>69.959999999999994</v>
      </c>
      <c r="H96" s="29">
        <v>8</v>
      </c>
      <c r="I96">
        <v>27.984000000000002</v>
      </c>
      <c r="J96">
        <v>587.66399999999999</v>
      </c>
      <c r="K96" s="1">
        <v>43511</v>
      </c>
      <c r="L96" s="2">
        <v>0.7090277777777777</v>
      </c>
      <c r="M96" t="s">
        <v>33</v>
      </c>
      <c r="N96">
        <v>559.67999999999995</v>
      </c>
      <c r="O96">
        <v>4.7619047620000003</v>
      </c>
      <c r="P96">
        <v>27.984000000000002</v>
      </c>
      <c r="Q96">
        <v>6.4</v>
      </c>
    </row>
    <row r="97" spans="1:17" x14ac:dyDescent="0.35">
      <c r="A97" t="s">
        <v>318</v>
      </c>
      <c r="B97" t="s">
        <v>18</v>
      </c>
      <c r="C97" t="s">
        <v>19</v>
      </c>
      <c r="D97" t="s">
        <v>27</v>
      </c>
      <c r="E97" t="s">
        <v>21</v>
      </c>
      <c r="F97" t="s">
        <v>36</v>
      </c>
      <c r="G97">
        <v>15.34</v>
      </c>
      <c r="H97" s="29">
        <v>1</v>
      </c>
      <c r="I97">
        <v>0.76700000000000002</v>
      </c>
      <c r="J97">
        <v>16.106999999999999</v>
      </c>
      <c r="K97" s="1">
        <v>43471</v>
      </c>
      <c r="L97" s="2">
        <v>0.46458333333333335</v>
      </c>
      <c r="M97" t="s">
        <v>29</v>
      </c>
      <c r="N97">
        <v>15.34</v>
      </c>
      <c r="O97">
        <v>4.7619047620000003</v>
      </c>
      <c r="P97">
        <v>0.76700000000000002</v>
      </c>
      <c r="Q97">
        <v>6.5</v>
      </c>
    </row>
    <row r="98" spans="1:17" x14ac:dyDescent="0.35">
      <c r="A98" t="s">
        <v>319</v>
      </c>
      <c r="B98" t="s">
        <v>18</v>
      </c>
      <c r="C98" t="s">
        <v>19</v>
      </c>
      <c r="D98" t="s">
        <v>20</v>
      </c>
      <c r="E98" t="s">
        <v>31</v>
      </c>
      <c r="F98" t="s">
        <v>22</v>
      </c>
      <c r="G98">
        <v>99.83</v>
      </c>
      <c r="H98" s="29">
        <v>6</v>
      </c>
      <c r="I98">
        <v>29.949000000000002</v>
      </c>
      <c r="J98">
        <v>628.92899999999997</v>
      </c>
      <c r="K98" s="1">
        <v>43528</v>
      </c>
      <c r="L98" s="2">
        <v>0.62638888888888888</v>
      </c>
      <c r="M98" t="s">
        <v>23</v>
      </c>
      <c r="N98">
        <v>598.98</v>
      </c>
      <c r="O98">
        <v>4.7619047620000003</v>
      </c>
      <c r="P98">
        <v>29.949000000000002</v>
      </c>
      <c r="Q98">
        <v>8.5</v>
      </c>
    </row>
    <row r="99" spans="1:17" x14ac:dyDescent="0.35">
      <c r="A99" t="s">
        <v>320</v>
      </c>
      <c r="B99" t="s">
        <v>18</v>
      </c>
      <c r="C99" t="s">
        <v>19</v>
      </c>
      <c r="D99" t="s">
        <v>20</v>
      </c>
      <c r="E99" t="s">
        <v>21</v>
      </c>
      <c r="F99" t="s">
        <v>22</v>
      </c>
      <c r="G99">
        <v>47.67</v>
      </c>
      <c r="H99" s="29">
        <v>4</v>
      </c>
      <c r="I99">
        <v>9.5340000000000007</v>
      </c>
      <c r="J99">
        <v>200.214</v>
      </c>
      <c r="K99" s="1">
        <v>43536</v>
      </c>
      <c r="L99" s="2">
        <v>0.59791666666666665</v>
      </c>
      <c r="M99" t="s">
        <v>29</v>
      </c>
      <c r="N99">
        <v>190.68</v>
      </c>
      <c r="O99">
        <v>4.7619047620000003</v>
      </c>
      <c r="P99">
        <v>9.5340000000000007</v>
      </c>
      <c r="Q99">
        <v>9.1</v>
      </c>
    </row>
    <row r="100" spans="1:17" x14ac:dyDescent="0.35">
      <c r="A100" t="s">
        <v>325</v>
      </c>
      <c r="B100" t="s">
        <v>18</v>
      </c>
      <c r="C100" t="s">
        <v>19</v>
      </c>
      <c r="D100" t="s">
        <v>20</v>
      </c>
      <c r="E100" t="s">
        <v>21</v>
      </c>
      <c r="F100" t="s">
        <v>32</v>
      </c>
      <c r="G100">
        <v>94.88</v>
      </c>
      <c r="H100" s="29">
        <v>7</v>
      </c>
      <c r="I100">
        <v>33.207999999999998</v>
      </c>
      <c r="J100">
        <v>697.36800000000005</v>
      </c>
      <c r="K100" s="1">
        <v>43499</v>
      </c>
      <c r="L100" s="2">
        <v>0.60972222222222217</v>
      </c>
      <c r="M100" t="s">
        <v>29</v>
      </c>
      <c r="N100">
        <v>664.16</v>
      </c>
      <c r="O100">
        <v>4.7619047620000003</v>
      </c>
      <c r="P100">
        <v>33.207999999999998</v>
      </c>
      <c r="Q100">
        <v>4.2</v>
      </c>
    </row>
    <row r="101" spans="1:17" x14ac:dyDescent="0.35">
      <c r="A101" t="s">
        <v>328</v>
      </c>
      <c r="B101" t="s">
        <v>18</v>
      </c>
      <c r="C101" t="s">
        <v>19</v>
      </c>
      <c r="D101" t="s">
        <v>20</v>
      </c>
      <c r="E101" t="s">
        <v>21</v>
      </c>
      <c r="F101" t="s">
        <v>28</v>
      </c>
      <c r="G101">
        <v>62.48</v>
      </c>
      <c r="H101" s="29">
        <v>1</v>
      </c>
      <c r="I101">
        <v>3.1240000000000001</v>
      </c>
      <c r="J101">
        <v>65.603999999999999</v>
      </c>
      <c r="K101" s="1">
        <v>43514</v>
      </c>
      <c r="L101" s="2">
        <v>0.8534722222222223</v>
      </c>
      <c r="M101" t="s">
        <v>29</v>
      </c>
      <c r="N101">
        <v>62.48</v>
      </c>
      <c r="O101">
        <v>4.7619047620000003</v>
      </c>
      <c r="P101">
        <v>3.1240000000000001</v>
      </c>
      <c r="Q101">
        <v>4.7</v>
      </c>
    </row>
    <row r="102" spans="1:17" x14ac:dyDescent="0.35">
      <c r="A102" t="s">
        <v>329</v>
      </c>
      <c r="B102" t="s">
        <v>18</v>
      </c>
      <c r="C102" t="s">
        <v>19</v>
      </c>
      <c r="D102" t="s">
        <v>20</v>
      </c>
      <c r="E102" t="s">
        <v>21</v>
      </c>
      <c r="F102" t="s">
        <v>44</v>
      </c>
      <c r="G102">
        <v>36.36</v>
      </c>
      <c r="H102" s="29">
        <v>2</v>
      </c>
      <c r="I102">
        <v>3.6360000000000001</v>
      </c>
      <c r="J102">
        <v>76.355999999999995</v>
      </c>
      <c r="K102" s="1">
        <v>43486</v>
      </c>
      <c r="L102" s="2">
        <v>0.41666666666666669</v>
      </c>
      <c r="M102" t="s">
        <v>29</v>
      </c>
      <c r="N102">
        <v>72.72</v>
      </c>
      <c r="O102">
        <v>4.7619047620000003</v>
      </c>
      <c r="P102">
        <v>3.6360000000000001</v>
      </c>
      <c r="Q102">
        <v>7.1</v>
      </c>
    </row>
    <row r="103" spans="1:17" x14ac:dyDescent="0.35">
      <c r="A103" t="s">
        <v>333</v>
      </c>
      <c r="B103" t="s">
        <v>18</v>
      </c>
      <c r="C103" t="s">
        <v>19</v>
      </c>
      <c r="D103" t="s">
        <v>20</v>
      </c>
      <c r="E103" t="s">
        <v>31</v>
      </c>
      <c r="F103" t="s">
        <v>32</v>
      </c>
      <c r="G103">
        <v>78.38</v>
      </c>
      <c r="H103" s="29">
        <v>6</v>
      </c>
      <c r="I103">
        <v>23.513999999999999</v>
      </c>
      <c r="J103">
        <v>493.79399999999998</v>
      </c>
      <c r="K103" s="1">
        <v>43475</v>
      </c>
      <c r="L103" s="2">
        <v>0.59444444444444444</v>
      </c>
      <c r="M103" t="s">
        <v>23</v>
      </c>
      <c r="N103">
        <v>470.28</v>
      </c>
      <c r="O103">
        <v>4.7619047620000003</v>
      </c>
      <c r="P103">
        <v>23.513999999999999</v>
      </c>
      <c r="Q103">
        <v>5.8</v>
      </c>
    </row>
    <row r="104" spans="1:17" x14ac:dyDescent="0.35">
      <c r="A104" t="s">
        <v>334</v>
      </c>
      <c r="B104" t="s">
        <v>18</v>
      </c>
      <c r="C104" t="s">
        <v>19</v>
      </c>
      <c r="D104" t="s">
        <v>20</v>
      </c>
      <c r="E104" t="s">
        <v>31</v>
      </c>
      <c r="F104" t="s">
        <v>32</v>
      </c>
      <c r="G104">
        <v>60.01</v>
      </c>
      <c r="H104" s="29">
        <v>4</v>
      </c>
      <c r="I104">
        <v>12.002000000000001</v>
      </c>
      <c r="J104">
        <v>252.042</v>
      </c>
      <c r="K104" s="1">
        <v>43490</v>
      </c>
      <c r="L104" s="2">
        <v>0.66249999999999998</v>
      </c>
      <c r="M104" t="s">
        <v>29</v>
      </c>
      <c r="N104">
        <v>240.04</v>
      </c>
      <c r="O104">
        <v>4.7619047620000003</v>
      </c>
      <c r="P104">
        <v>12.002000000000001</v>
      </c>
      <c r="Q104">
        <v>4.5</v>
      </c>
    </row>
    <row r="105" spans="1:17" x14ac:dyDescent="0.35">
      <c r="A105" t="s">
        <v>339</v>
      </c>
      <c r="B105" t="s">
        <v>18</v>
      </c>
      <c r="C105" t="s">
        <v>19</v>
      </c>
      <c r="D105" t="s">
        <v>27</v>
      </c>
      <c r="E105" t="s">
        <v>21</v>
      </c>
      <c r="F105" t="s">
        <v>28</v>
      </c>
      <c r="G105">
        <v>51.19</v>
      </c>
      <c r="H105" s="29">
        <v>4</v>
      </c>
      <c r="I105">
        <v>10.238</v>
      </c>
      <c r="J105">
        <v>214.99799999999999</v>
      </c>
      <c r="K105" s="1">
        <v>43542</v>
      </c>
      <c r="L105" s="2">
        <v>0.71875</v>
      </c>
      <c r="M105" t="s">
        <v>33</v>
      </c>
      <c r="N105">
        <v>204.76</v>
      </c>
      <c r="O105">
        <v>4.7619047620000003</v>
      </c>
      <c r="P105">
        <v>10.238</v>
      </c>
      <c r="Q105">
        <v>4.7</v>
      </c>
    </row>
    <row r="106" spans="1:17" x14ac:dyDescent="0.35">
      <c r="A106" t="s">
        <v>341</v>
      </c>
      <c r="B106" t="s">
        <v>18</v>
      </c>
      <c r="C106" t="s">
        <v>19</v>
      </c>
      <c r="D106" t="s">
        <v>20</v>
      </c>
      <c r="E106" t="s">
        <v>31</v>
      </c>
      <c r="F106" t="s">
        <v>28</v>
      </c>
      <c r="G106">
        <v>72.2</v>
      </c>
      <c r="H106" s="29">
        <v>7</v>
      </c>
      <c r="I106">
        <v>25.27</v>
      </c>
      <c r="J106">
        <v>530.66999999999996</v>
      </c>
      <c r="K106" s="1">
        <v>43550</v>
      </c>
      <c r="L106" s="2">
        <v>0.84305555555555556</v>
      </c>
      <c r="M106" t="s">
        <v>23</v>
      </c>
      <c r="N106">
        <v>505.4</v>
      </c>
      <c r="O106">
        <v>4.7619047620000003</v>
      </c>
      <c r="P106">
        <v>25.27</v>
      </c>
      <c r="Q106">
        <v>4.3</v>
      </c>
    </row>
    <row r="107" spans="1:17" x14ac:dyDescent="0.35">
      <c r="A107" t="s">
        <v>342</v>
      </c>
      <c r="B107" t="s">
        <v>18</v>
      </c>
      <c r="C107" t="s">
        <v>19</v>
      </c>
      <c r="D107" t="s">
        <v>27</v>
      </c>
      <c r="E107" t="s">
        <v>21</v>
      </c>
      <c r="F107" t="s">
        <v>36</v>
      </c>
      <c r="G107">
        <v>40.229999999999997</v>
      </c>
      <c r="H107" s="29">
        <v>7</v>
      </c>
      <c r="I107">
        <v>14.080500000000001</v>
      </c>
      <c r="J107">
        <v>295.69049999999999</v>
      </c>
      <c r="K107" s="1">
        <v>43554</v>
      </c>
      <c r="L107" s="2">
        <v>0.55694444444444446</v>
      </c>
      <c r="M107" t="s">
        <v>29</v>
      </c>
      <c r="N107">
        <v>281.61</v>
      </c>
      <c r="O107">
        <v>4.7619047620000003</v>
      </c>
      <c r="P107">
        <v>14.080500000000001</v>
      </c>
      <c r="Q107">
        <v>9.6</v>
      </c>
    </row>
    <row r="108" spans="1:17" x14ac:dyDescent="0.35">
      <c r="A108" t="s">
        <v>343</v>
      </c>
      <c r="B108" t="s">
        <v>18</v>
      </c>
      <c r="C108" t="s">
        <v>19</v>
      </c>
      <c r="D108" t="s">
        <v>20</v>
      </c>
      <c r="E108" t="s">
        <v>21</v>
      </c>
      <c r="F108" t="s">
        <v>32</v>
      </c>
      <c r="G108">
        <v>88.79</v>
      </c>
      <c r="H108" s="29">
        <v>8</v>
      </c>
      <c r="I108">
        <v>35.515999999999998</v>
      </c>
      <c r="J108">
        <v>745.83600000000001</v>
      </c>
      <c r="K108" s="1">
        <v>43513</v>
      </c>
      <c r="L108" s="2">
        <v>0.71458333333333324</v>
      </c>
      <c r="M108" t="s">
        <v>29</v>
      </c>
      <c r="N108">
        <v>710.32</v>
      </c>
      <c r="O108">
        <v>4.7619047620000003</v>
      </c>
      <c r="P108">
        <v>35.515999999999998</v>
      </c>
      <c r="Q108">
        <v>4.0999999999999996</v>
      </c>
    </row>
    <row r="109" spans="1:17" x14ac:dyDescent="0.35">
      <c r="A109" t="s">
        <v>344</v>
      </c>
      <c r="B109" t="s">
        <v>18</v>
      </c>
      <c r="C109" t="s">
        <v>19</v>
      </c>
      <c r="D109" t="s">
        <v>20</v>
      </c>
      <c r="E109" t="s">
        <v>21</v>
      </c>
      <c r="F109" t="s">
        <v>28</v>
      </c>
      <c r="G109">
        <v>26.48</v>
      </c>
      <c r="H109" s="29">
        <v>3</v>
      </c>
      <c r="I109">
        <v>3.972</v>
      </c>
      <c r="J109">
        <v>83.412000000000006</v>
      </c>
      <c r="K109" s="1">
        <v>43545</v>
      </c>
      <c r="L109" s="2">
        <v>0.44444444444444442</v>
      </c>
      <c r="M109" t="s">
        <v>23</v>
      </c>
      <c r="N109">
        <v>79.44</v>
      </c>
      <c r="O109">
        <v>4.7619047620000003</v>
      </c>
      <c r="P109">
        <v>3.972</v>
      </c>
      <c r="Q109">
        <v>4.7</v>
      </c>
    </row>
    <row r="110" spans="1:17" x14ac:dyDescent="0.35">
      <c r="A110" t="s">
        <v>345</v>
      </c>
      <c r="B110" t="s">
        <v>18</v>
      </c>
      <c r="C110" t="s">
        <v>19</v>
      </c>
      <c r="D110" t="s">
        <v>27</v>
      </c>
      <c r="E110" t="s">
        <v>21</v>
      </c>
      <c r="F110" t="s">
        <v>46</v>
      </c>
      <c r="G110">
        <v>81.91</v>
      </c>
      <c r="H110" s="29">
        <v>2</v>
      </c>
      <c r="I110">
        <v>8.1910000000000007</v>
      </c>
      <c r="J110">
        <v>172.011</v>
      </c>
      <c r="K110" s="1">
        <v>43529</v>
      </c>
      <c r="L110" s="2">
        <v>0.73819444444444438</v>
      </c>
      <c r="M110" t="s">
        <v>29</v>
      </c>
      <c r="N110">
        <v>163.82</v>
      </c>
      <c r="O110">
        <v>4.7619047620000003</v>
      </c>
      <c r="P110">
        <v>8.1910000000000007</v>
      </c>
      <c r="Q110">
        <v>7.8</v>
      </c>
    </row>
    <row r="111" spans="1:17" x14ac:dyDescent="0.35">
      <c r="A111" t="s">
        <v>348</v>
      </c>
      <c r="B111" t="s">
        <v>18</v>
      </c>
      <c r="C111" t="s">
        <v>19</v>
      </c>
      <c r="D111" t="s">
        <v>20</v>
      </c>
      <c r="E111" t="s">
        <v>21</v>
      </c>
      <c r="F111" t="s">
        <v>44</v>
      </c>
      <c r="G111">
        <v>14.23</v>
      </c>
      <c r="H111" s="29">
        <v>5</v>
      </c>
      <c r="I111">
        <v>3.5575000000000001</v>
      </c>
      <c r="J111">
        <v>74.707499999999996</v>
      </c>
      <c r="K111" s="1">
        <v>43497</v>
      </c>
      <c r="L111" s="2">
        <v>0.42222222222222222</v>
      </c>
      <c r="M111" t="s">
        <v>33</v>
      </c>
      <c r="N111">
        <v>71.150000000000006</v>
      </c>
      <c r="O111">
        <v>4.7619047620000003</v>
      </c>
      <c r="P111">
        <v>3.5575000000000001</v>
      </c>
      <c r="Q111">
        <v>4.4000000000000004</v>
      </c>
    </row>
    <row r="112" spans="1:17" x14ac:dyDescent="0.35">
      <c r="A112" t="s">
        <v>349</v>
      </c>
      <c r="B112" t="s">
        <v>18</v>
      </c>
      <c r="C112" t="s">
        <v>19</v>
      </c>
      <c r="D112" t="s">
        <v>20</v>
      </c>
      <c r="E112" t="s">
        <v>21</v>
      </c>
      <c r="F112" t="s">
        <v>22</v>
      </c>
      <c r="G112">
        <v>15.55</v>
      </c>
      <c r="H112" s="29">
        <v>9</v>
      </c>
      <c r="I112">
        <v>6.9974999999999996</v>
      </c>
      <c r="J112">
        <v>146.94749999999999</v>
      </c>
      <c r="K112" s="1">
        <v>43531</v>
      </c>
      <c r="L112" s="2">
        <v>0.54999999999999993</v>
      </c>
      <c r="M112" t="s">
        <v>29</v>
      </c>
      <c r="N112">
        <v>139.94999999999999</v>
      </c>
      <c r="O112">
        <v>4.7619047620000003</v>
      </c>
      <c r="P112">
        <v>6.9974999999999996</v>
      </c>
      <c r="Q112">
        <v>5</v>
      </c>
    </row>
    <row r="113" spans="1:17" x14ac:dyDescent="0.35">
      <c r="A113" t="s">
        <v>358</v>
      </c>
      <c r="B113" t="s">
        <v>18</v>
      </c>
      <c r="C113" t="s">
        <v>19</v>
      </c>
      <c r="D113" t="s">
        <v>27</v>
      </c>
      <c r="E113" t="s">
        <v>31</v>
      </c>
      <c r="F113" t="s">
        <v>22</v>
      </c>
      <c r="G113">
        <v>15.26</v>
      </c>
      <c r="H113" s="29">
        <v>6</v>
      </c>
      <c r="I113">
        <v>4.5780000000000003</v>
      </c>
      <c r="J113">
        <v>96.138000000000005</v>
      </c>
      <c r="K113" s="1">
        <v>43511</v>
      </c>
      <c r="L113" s="2">
        <v>0.75208333333333333</v>
      </c>
      <c r="M113" t="s">
        <v>23</v>
      </c>
      <c r="N113">
        <v>91.56</v>
      </c>
      <c r="O113">
        <v>4.7619047620000003</v>
      </c>
      <c r="P113">
        <v>4.5780000000000003</v>
      </c>
      <c r="Q113">
        <v>9.8000000000000007</v>
      </c>
    </row>
    <row r="114" spans="1:17" x14ac:dyDescent="0.35">
      <c r="A114" t="s">
        <v>359</v>
      </c>
      <c r="B114" t="s">
        <v>18</v>
      </c>
      <c r="C114" t="s">
        <v>19</v>
      </c>
      <c r="D114" t="s">
        <v>27</v>
      </c>
      <c r="E114" t="s">
        <v>21</v>
      </c>
      <c r="F114" t="s">
        <v>46</v>
      </c>
      <c r="G114">
        <v>61.77</v>
      </c>
      <c r="H114" s="29">
        <v>5</v>
      </c>
      <c r="I114">
        <v>15.442500000000001</v>
      </c>
      <c r="J114">
        <v>324.29250000000002</v>
      </c>
      <c r="K114" s="1">
        <v>43532</v>
      </c>
      <c r="L114" s="2">
        <v>0.55625000000000002</v>
      </c>
      <c r="M114" t="s">
        <v>29</v>
      </c>
      <c r="N114">
        <v>308.85000000000002</v>
      </c>
      <c r="O114">
        <v>4.7619047620000003</v>
      </c>
      <c r="P114">
        <v>15.442500000000001</v>
      </c>
      <c r="Q114">
        <v>6.7</v>
      </c>
    </row>
    <row r="115" spans="1:17" x14ac:dyDescent="0.35">
      <c r="A115" t="s">
        <v>360</v>
      </c>
      <c r="B115" t="s">
        <v>18</v>
      </c>
      <c r="C115" t="s">
        <v>19</v>
      </c>
      <c r="D115" t="s">
        <v>27</v>
      </c>
      <c r="E115" t="s">
        <v>31</v>
      </c>
      <c r="F115" t="s">
        <v>32</v>
      </c>
      <c r="G115">
        <v>21.52</v>
      </c>
      <c r="H115" s="29">
        <v>6</v>
      </c>
      <c r="I115">
        <v>6.4560000000000004</v>
      </c>
      <c r="J115">
        <v>135.57599999999999</v>
      </c>
      <c r="K115" s="1">
        <v>43482</v>
      </c>
      <c r="L115" s="2">
        <v>0.53333333333333333</v>
      </c>
      <c r="M115" t="s">
        <v>33</v>
      </c>
      <c r="N115">
        <v>129.12</v>
      </c>
      <c r="O115">
        <v>4.7619047620000003</v>
      </c>
      <c r="P115">
        <v>6.4560000000000004</v>
      </c>
      <c r="Q115">
        <v>9.4</v>
      </c>
    </row>
    <row r="116" spans="1:17" x14ac:dyDescent="0.35">
      <c r="A116" t="s">
        <v>362</v>
      </c>
      <c r="B116" t="s">
        <v>18</v>
      </c>
      <c r="C116" t="s">
        <v>19</v>
      </c>
      <c r="D116" t="s">
        <v>20</v>
      </c>
      <c r="E116" t="s">
        <v>31</v>
      </c>
      <c r="F116" t="s">
        <v>44</v>
      </c>
      <c r="G116">
        <v>99.78</v>
      </c>
      <c r="H116" s="29">
        <v>5</v>
      </c>
      <c r="I116">
        <v>24.945</v>
      </c>
      <c r="J116">
        <v>523.84500000000003</v>
      </c>
      <c r="K116" s="1">
        <v>43533</v>
      </c>
      <c r="L116" s="2">
        <v>0.79791666666666661</v>
      </c>
      <c r="M116" t="s">
        <v>29</v>
      </c>
      <c r="N116">
        <v>498.9</v>
      </c>
      <c r="O116">
        <v>4.7619047620000003</v>
      </c>
      <c r="P116">
        <v>24.945</v>
      </c>
      <c r="Q116">
        <v>5.4</v>
      </c>
    </row>
    <row r="117" spans="1:17" x14ac:dyDescent="0.35">
      <c r="A117" t="s">
        <v>365</v>
      </c>
      <c r="B117" t="s">
        <v>18</v>
      </c>
      <c r="C117" t="s">
        <v>19</v>
      </c>
      <c r="D117" t="s">
        <v>20</v>
      </c>
      <c r="E117" t="s">
        <v>31</v>
      </c>
      <c r="F117" t="s">
        <v>28</v>
      </c>
      <c r="G117">
        <v>36.36</v>
      </c>
      <c r="H117" s="29">
        <v>4</v>
      </c>
      <c r="I117">
        <v>7.2720000000000002</v>
      </c>
      <c r="J117">
        <v>152.71199999999999</v>
      </c>
      <c r="K117" s="1">
        <v>43549</v>
      </c>
      <c r="L117" s="2">
        <v>0.54652777777777783</v>
      </c>
      <c r="M117" t="s">
        <v>29</v>
      </c>
      <c r="N117">
        <v>145.44</v>
      </c>
      <c r="O117">
        <v>4.7619047620000003</v>
      </c>
      <c r="P117">
        <v>7.2720000000000002</v>
      </c>
      <c r="Q117">
        <v>7.6</v>
      </c>
    </row>
    <row r="118" spans="1:17" x14ac:dyDescent="0.35">
      <c r="A118" t="s">
        <v>367</v>
      </c>
      <c r="B118" t="s">
        <v>18</v>
      </c>
      <c r="C118" t="s">
        <v>19</v>
      </c>
      <c r="D118" t="s">
        <v>27</v>
      </c>
      <c r="E118" t="s">
        <v>31</v>
      </c>
      <c r="F118" t="s">
        <v>44</v>
      </c>
      <c r="G118">
        <v>32.9</v>
      </c>
      <c r="H118" s="29">
        <v>3</v>
      </c>
      <c r="I118">
        <v>4.9349999999999996</v>
      </c>
      <c r="J118">
        <v>103.63500000000001</v>
      </c>
      <c r="K118" s="1">
        <v>43513</v>
      </c>
      <c r="L118" s="2">
        <v>0.7270833333333333</v>
      </c>
      <c r="M118" t="s">
        <v>33</v>
      </c>
      <c r="N118">
        <v>98.7</v>
      </c>
      <c r="O118">
        <v>4.7619047620000003</v>
      </c>
      <c r="P118">
        <v>4.9349999999999996</v>
      </c>
      <c r="Q118">
        <v>9.1</v>
      </c>
    </row>
    <row r="119" spans="1:17" x14ac:dyDescent="0.35">
      <c r="A119" t="s">
        <v>368</v>
      </c>
      <c r="B119" t="s">
        <v>18</v>
      </c>
      <c r="C119" t="s">
        <v>19</v>
      </c>
      <c r="D119" t="s">
        <v>27</v>
      </c>
      <c r="E119" t="s">
        <v>31</v>
      </c>
      <c r="F119" t="s">
        <v>46</v>
      </c>
      <c r="G119">
        <v>77.02</v>
      </c>
      <c r="H119" s="29">
        <v>5</v>
      </c>
      <c r="I119">
        <v>19.254999999999999</v>
      </c>
      <c r="J119">
        <v>404.35500000000002</v>
      </c>
      <c r="K119" s="1">
        <v>43499</v>
      </c>
      <c r="L119" s="2">
        <v>0.66597222222222219</v>
      </c>
      <c r="M119" t="s">
        <v>29</v>
      </c>
      <c r="N119">
        <v>385.1</v>
      </c>
      <c r="O119">
        <v>4.7619047620000003</v>
      </c>
      <c r="P119">
        <v>19.254999999999999</v>
      </c>
      <c r="Q119">
        <v>5.5</v>
      </c>
    </row>
    <row r="120" spans="1:17" x14ac:dyDescent="0.35">
      <c r="A120" t="s">
        <v>369</v>
      </c>
      <c r="B120" t="s">
        <v>18</v>
      </c>
      <c r="C120" t="s">
        <v>19</v>
      </c>
      <c r="D120" t="s">
        <v>20</v>
      </c>
      <c r="E120" t="s">
        <v>31</v>
      </c>
      <c r="F120" t="s">
        <v>44</v>
      </c>
      <c r="G120">
        <v>23.48</v>
      </c>
      <c r="H120" s="29">
        <v>2</v>
      </c>
      <c r="I120">
        <v>2.3479999999999999</v>
      </c>
      <c r="J120">
        <v>49.308</v>
      </c>
      <c r="K120" s="1">
        <v>43538</v>
      </c>
      <c r="L120" s="2">
        <v>0.47291666666666665</v>
      </c>
      <c r="M120" t="s">
        <v>33</v>
      </c>
      <c r="N120">
        <v>46.96</v>
      </c>
      <c r="O120">
        <v>4.7619047620000003</v>
      </c>
      <c r="P120">
        <v>2.3479999999999999</v>
      </c>
      <c r="Q120">
        <v>7.9</v>
      </c>
    </row>
    <row r="121" spans="1:17" x14ac:dyDescent="0.35">
      <c r="A121" t="s">
        <v>371</v>
      </c>
      <c r="B121" t="s">
        <v>18</v>
      </c>
      <c r="C121" t="s">
        <v>19</v>
      </c>
      <c r="D121" t="s">
        <v>20</v>
      </c>
      <c r="E121" t="s">
        <v>21</v>
      </c>
      <c r="F121" t="s">
        <v>28</v>
      </c>
      <c r="G121">
        <v>28.45</v>
      </c>
      <c r="H121" s="29">
        <v>5</v>
      </c>
      <c r="I121">
        <v>7.1124999999999998</v>
      </c>
      <c r="J121">
        <v>149.36250000000001</v>
      </c>
      <c r="K121" s="1">
        <v>43545</v>
      </c>
      <c r="L121" s="2">
        <v>0.4284722222222222</v>
      </c>
      <c r="M121" t="s">
        <v>33</v>
      </c>
      <c r="N121">
        <v>142.25</v>
      </c>
      <c r="O121">
        <v>4.7619047620000003</v>
      </c>
      <c r="P121">
        <v>7.1124999999999998</v>
      </c>
      <c r="Q121">
        <v>9.1</v>
      </c>
    </row>
    <row r="122" spans="1:17" x14ac:dyDescent="0.35">
      <c r="A122" t="s">
        <v>372</v>
      </c>
      <c r="B122" t="s">
        <v>18</v>
      </c>
      <c r="C122" t="s">
        <v>19</v>
      </c>
      <c r="D122" t="s">
        <v>27</v>
      </c>
      <c r="E122" t="s">
        <v>31</v>
      </c>
      <c r="F122" t="s">
        <v>46</v>
      </c>
      <c r="G122">
        <v>76.400000000000006</v>
      </c>
      <c r="H122" s="29">
        <v>9</v>
      </c>
      <c r="I122">
        <v>34.380000000000003</v>
      </c>
      <c r="J122">
        <v>721.98</v>
      </c>
      <c r="K122" s="1">
        <v>43543</v>
      </c>
      <c r="L122" s="2">
        <v>0.65902777777777777</v>
      </c>
      <c r="M122" t="s">
        <v>23</v>
      </c>
      <c r="N122">
        <v>687.6</v>
      </c>
      <c r="O122">
        <v>4.7619047620000003</v>
      </c>
      <c r="P122">
        <v>34.380000000000003</v>
      </c>
      <c r="Q122">
        <v>7.5</v>
      </c>
    </row>
    <row r="123" spans="1:17" x14ac:dyDescent="0.35">
      <c r="A123" t="s">
        <v>380</v>
      </c>
      <c r="B123" t="s">
        <v>18</v>
      </c>
      <c r="C123" t="s">
        <v>19</v>
      </c>
      <c r="D123" t="s">
        <v>27</v>
      </c>
      <c r="E123" t="s">
        <v>31</v>
      </c>
      <c r="F123" t="s">
        <v>36</v>
      </c>
      <c r="G123">
        <v>44.65</v>
      </c>
      <c r="H123" s="29">
        <v>3</v>
      </c>
      <c r="I123">
        <v>6.6974999999999998</v>
      </c>
      <c r="J123">
        <v>140.64750000000001</v>
      </c>
      <c r="K123" s="1">
        <v>43510</v>
      </c>
      <c r="L123" s="2">
        <v>0.62777777777777777</v>
      </c>
      <c r="M123" t="s">
        <v>29</v>
      </c>
      <c r="N123">
        <v>133.94999999999999</v>
      </c>
      <c r="O123">
        <v>4.7619047620000003</v>
      </c>
      <c r="P123">
        <v>6.6974999999999998</v>
      </c>
      <c r="Q123">
        <v>6.2</v>
      </c>
    </row>
    <row r="124" spans="1:17" x14ac:dyDescent="0.35">
      <c r="A124" t="s">
        <v>381</v>
      </c>
      <c r="B124" t="s">
        <v>18</v>
      </c>
      <c r="C124" t="s">
        <v>19</v>
      </c>
      <c r="D124" t="s">
        <v>27</v>
      </c>
      <c r="E124" t="s">
        <v>21</v>
      </c>
      <c r="F124" t="s">
        <v>46</v>
      </c>
      <c r="G124">
        <v>77.930000000000007</v>
      </c>
      <c r="H124" s="29">
        <v>9</v>
      </c>
      <c r="I124">
        <v>35.0685</v>
      </c>
      <c r="J124">
        <v>736.43849999999998</v>
      </c>
      <c r="K124" s="1">
        <v>43523</v>
      </c>
      <c r="L124" s="2">
        <v>0.67361111111111116</v>
      </c>
      <c r="M124" t="s">
        <v>23</v>
      </c>
      <c r="N124">
        <v>701.37</v>
      </c>
      <c r="O124">
        <v>4.7619047620000003</v>
      </c>
      <c r="P124">
        <v>35.0685</v>
      </c>
      <c r="Q124">
        <v>7.6</v>
      </c>
    </row>
    <row r="125" spans="1:17" x14ac:dyDescent="0.35">
      <c r="A125" t="s">
        <v>382</v>
      </c>
      <c r="B125" t="s">
        <v>18</v>
      </c>
      <c r="C125" t="s">
        <v>19</v>
      </c>
      <c r="D125" t="s">
        <v>20</v>
      </c>
      <c r="E125" t="s">
        <v>31</v>
      </c>
      <c r="F125" t="s">
        <v>28</v>
      </c>
      <c r="G125">
        <v>71.95</v>
      </c>
      <c r="H125" s="29">
        <v>1</v>
      </c>
      <c r="I125">
        <v>3.5975000000000001</v>
      </c>
      <c r="J125">
        <v>75.547499999999999</v>
      </c>
      <c r="K125" s="1">
        <v>43500</v>
      </c>
      <c r="L125" s="2">
        <v>0.50972222222222219</v>
      </c>
      <c r="M125" t="s">
        <v>29</v>
      </c>
      <c r="N125">
        <v>71.95</v>
      </c>
      <c r="O125">
        <v>4.7619047620000003</v>
      </c>
      <c r="P125">
        <v>3.5975000000000001</v>
      </c>
      <c r="Q125">
        <v>7.3</v>
      </c>
    </row>
    <row r="126" spans="1:17" x14ac:dyDescent="0.35">
      <c r="A126" t="s">
        <v>384</v>
      </c>
      <c r="B126" t="s">
        <v>18</v>
      </c>
      <c r="C126" t="s">
        <v>19</v>
      </c>
      <c r="D126" t="s">
        <v>27</v>
      </c>
      <c r="E126" t="s">
        <v>31</v>
      </c>
      <c r="F126" t="s">
        <v>28</v>
      </c>
      <c r="G126">
        <v>26.02</v>
      </c>
      <c r="H126" s="29">
        <v>7</v>
      </c>
      <c r="I126">
        <v>9.1069999999999993</v>
      </c>
      <c r="J126">
        <v>191.24700000000001</v>
      </c>
      <c r="K126" s="1">
        <v>43552</v>
      </c>
      <c r="L126" s="2">
        <v>0.73472222222222217</v>
      </c>
      <c r="M126" t="s">
        <v>29</v>
      </c>
      <c r="N126">
        <v>182.14</v>
      </c>
      <c r="O126">
        <v>4.7619047620000003</v>
      </c>
      <c r="P126">
        <v>9.1069999999999993</v>
      </c>
      <c r="Q126">
        <v>5.0999999999999996</v>
      </c>
    </row>
    <row r="127" spans="1:17" x14ac:dyDescent="0.35">
      <c r="A127" t="s">
        <v>387</v>
      </c>
      <c r="B127" t="s">
        <v>18</v>
      </c>
      <c r="C127" t="s">
        <v>19</v>
      </c>
      <c r="D127" t="s">
        <v>27</v>
      </c>
      <c r="E127" t="s">
        <v>31</v>
      </c>
      <c r="F127" t="s">
        <v>28</v>
      </c>
      <c r="G127">
        <v>51.69</v>
      </c>
      <c r="H127" s="29">
        <v>7</v>
      </c>
      <c r="I127">
        <v>18.0915</v>
      </c>
      <c r="J127">
        <v>379.92149999999998</v>
      </c>
      <c r="K127" s="1">
        <v>43491</v>
      </c>
      <c r="L127" s="2">
        <v>0.76527777777777783</v>
      </c>
      <c r="M127" t="s">
        <v>29</v>
      </c>
      <c r="N127">
        <v>361.83</v>
      </c>
      <c r="O127">
        <v>4.7619047620000003</v>
      </c>
      <c r="P127">
        <v>18.0915</v>
      </c>
      <c r="Q127">
        <v>5.5</v>
      </c>
    </row>
    <row r="128" spans="1:17" x14ac:dyDescent="0.35">
      <c r="A128" t="s">
        <v>396</v>
      </c>
      <c r="B128" t="s">
        <v>18</v>
      </c>
      <c r="C128" t="s">
        <v>19</v>
      </c>
      <c r="D128" t="s">
        <v>20</v>
      </c>
      <c r="E128" t="s">
        <v>31</v>
      </c>
      <c r="F128" t="s">
        <v>44</v>
      </c>
      <c r="G128">
        <v>80.959999999999994</v>
      </c>
      <c r="H128" s="29">
        <v>8</v>
      </c>
      <c r="I128">
        <v>32.384</v>
      </c>
      <c r="J128">
        <v>680.06399999999996</v>
      </c>
      <c r="K128" s="1">
        <v>43513</v>
      </c>
      <c r="L128" s="2">
        <v>0.46666666666666662</v>
      </c>
      <c r="M128" t="s">
        <v>33</v>
      </c>
      <c r="N128">
        <v>647.67999999999995</v>
      </c>
      <c r="O128">
        <v>4.7619047620000003</v>
      </c>
      <c r="P128">
        <v>32.384</v>
      </c>
      <c r="Q128">
        <v>7.4</v>
      </c>
    </row>
    <row r="129" spans="1:17" x14ac:dyDescent="0.35">
      <c r="A129" t="s">
        <v>399</v>
      </c>
      <c r="B129" t="s">
        <v>18</v>
      </c>
      <c r="C129" t="s">
        <v>19</v>
      </c>
      <c r="D129" t="s">
        <v>27</v>
      </c>
      <c r="E129" t="s">
        <v>31</v>
      </c>
      <c r="F129" t="s">
        <v>32</v>
      </c>
      <c r="G129">
        <v>73.22</v>
      </c>
      <c r="H129" s="29">
        <v>6</v>
      </c>
      <c r="I129">
        <v>21.966000000000001</v>
      </c>
      <c r="J129">
        <v>461.286</v>
      </c>
      <c r="K129" s="1">
        <v>43486</v>
      </c>
      <c r="L129" s="2">
        <v>0.73888888888888893</v>
      </c>
      <c r="M129" t="s">
        <v>29</v>
      </c>
      <c r="N129">
        <v>439.32</v>
      </c>
      <c r="O129">
        <v>4.7619047620000003</v>
      </c>
      <c r="P129">
        <v>21.966000000000001</v>
      </c>
      <c r="Q129">
        <v>7.2</v>
      </c>
    </row>
    <row r="130" spans="1:17" x14ac:dyDescent="0.35">
      <c r="A130" t="s">
        <v>403</v>
      </c>
      <c r="B130" t="s">
        <v>18</v>
      </c>
      <c r="C130" t="s">
        <v>19</v>
      </c>
      <c r="D130" t="s">
        <v>20</v>
      </c>
      <c r="E130" t="s">
        <v>31</v>
      </c>
      <c r="F130" t="s">
        <v>32</v>
      </c>
      <c r="G130">
        <v>65.94</v>
      </c>
      <c r="H130" s="29">
        <v>4</v>
      </c>
      <c r="I130">
        <v>13.188000000000001</v>
      </c>
      <c r="J130">
        <v>276.94799999999998</v>
      </c>
      <c r="K130" s="1">
        <v>43548</v>
      </c>
      <c r="L130" s="2">
        <v>0.4368055555555555</v>
      </c>
      <c r="M130" t="s">
        <v>29</v>
      </c>
      <c r="N130">
        <v>263.76</v>
      </c>
      <c r="O130">
        <v>4.7619047620000003</v>
      </c>
      <c r="P130">
        <v>13.188000000000001</v>
      </c>
      <c r="Q130">
        <v>6</v>
      </c>
    </row>
    <row r="131" spans="1:17" x14ac:dyDescent="0.35">
      <c r="A131" t="s">
        <v>405</v>
      </c>
      <c r="B131" t="s">
        <v>18</v>
      </c>
      <c r="C131" t="s">
        <v>19</v>
      </c>
      <c r="D131" t="s">
        <v>20</v>
      </c>
      <c r="E131" t="s">
        <v>31</v>
      </c>
      <c r="F131" t="s">
        <v>28</v>
      </c>
      <c r="G131">
        <v>21.5</v>
      </c>
      <c r="H131" s="29">
        <v>9</v>
      </c>
      <c r="I131">
        <v>9.6750000000000007</v>
      </c>
      <c r="J131">
        <v>203.17500000000001</v>
      </c>
      <c r="K131" s="1">
        <v>43530</v>
      </c>
      <c r="L131" s="2">
        <v>0.53194444444444444</v>
      </c>
      <c r="M131" t="s">
        <v>33</v>
      </c>
      <c r="N131">
        <v>193.5</v>
      </c>
      <c r="O131">
        <v>4.7619047620000003</v>
      </c>
      <c r="P131">
        <v>9.6750000000000007</v>
      </c>
      <c r="Q131">
        <v>7.8</v>
      </c>
    </row>
    <row r="132" spans="1:17" x14ac:dyDescent="0.35">
      <c r="A132" t="s">
        <v>410</v>
      </c>
      <c r="B132" t="s">
        <v>18</v>
      </c>
      <c r="C132" t="s">
        <v>19</v>
      </c>
      <c r="D132" t="s">
        <v>27</v>
      </c>
      <c r="E132" t="s">
        <v>21</v>
      </c>
      <c r="F132" t="s">
        <v>32</v>
      </c>
      <c r="G132">
        <v>67.09</v>
      </c>
      <c r="H132" s="29">
        <v>5</v>
      </c>
      <c r="I132">
        <v>16.772500000000001</v>
      </c>
      <c r="J132">
        <v>352.22250000000003</v>
      </c>
      <c r="K132" s="1">
        <v>43468</v>
      </c>
      <c r="L132" s="2">
        <v>0.69930555555555562</v>
      </c>
      <c r="M132" t="s">
        <v>33</v>
      </c>
      <c r="N132">
        <v>335.45</v>
      </c>
      <c r="O132">
        <v>4.7619047620000003</v>
      </c>
      <c r="P132">
        <v>16.772500000000001</v>
      </c>
      <c r="Q132">
        <v>9.1</v>
      </c>
    </row>
    <row r="133" spans="1:17" x14ac:dyDescent="0.35">
      <c r="A133" t="s">
        <v>411</v>
      </c>
      <c r="B133" t="s">
        <v>18</v>
      </c>
      <c r="C133" t="s">
        <v>19</v>
      </c>
      <c r="D133" t="s">
        <v>20</v>
      </c>
      <c r="E133" t="s">
        <v>21</v>
      </c>
      <c r="F133" t="s">
        <v>46</v>
      </c>
      <c r="G133">
        <v>96.7</v>
      </c>
      <c r="H133" s="29">
        <v>5</v>
      </c>
      <c r="I133">
        <v>24.175000000000001</v>
      </c>
      <c r="J133">
        <v>507.67500000000001</v>
      </c>
      <c r="K133" s="1">
        <v>43479</v>
      </c>
      <c r="L133" s="2">
        <v>0.53611111111111109</v>
      </c>
      <c r="M133" t="s">
        <v>23</v>
      </c>
      <c r="N133">
        <v>483.5</v>
      </c>
      <c r="O133">
        <v>4.7619047620000003</v>
      </c>
      <c r="P133">
        <v>24.175000000000001</v>
      </c>
      <c r="Q133">
        <v>7</v>
      </c>
    </row>
    <row r="134" spans="1:17" x14ac:dyDescent="0.35">
      <c r="A134" t="s">
        <v>416</v>
      </c>
      <c r="B134" t="s">
        <v>18</v>
      </c>
      <c r="C134" t="s">
        <v>19</v>
      </c>
      <c r="D134" t="s">
        <v>20</v>
      </c>
      <c r="E134" t="s">
        <v>31</v>
      </c>
      <c r="F134" t="s">
        <v>36</v>
      </c>
      <c r="G134">
        <v>82.33</v>
      </c>
      <c r="H134" s="29">
        <v>4</v>
      </c>
      <c r="I134">
        <v>16.466000000000001</v>
      </c>
      <c r="J134">
        <v>345.786</v>
      </c>
      <c r="K134" s="1">
        <v>43476</v>
      </c>
      <c r="L134" s="2">
        <v>0.44236111111111115</v>
      </c>
      <c r="M134" t="s">
        <v>33</v>
      </c>
      <c r="N134">
        <v>329.32</v>
      </c>
      <c r="O134">
        <v>4.7619047620000003</v>
      </c>
      <c r="P134">
        <v>16.466000000000001</v>
      </c>
      <c r="Q134">
        <v>7.5</v>
      </c>
    </row>
    <row r="135" spans="1:17" x14ac:dyDescent="0.35">
      <c r="A135" t="s">
        <v>420</v>
      </c>
      <c r="B135" t="s">
        <v>18</v>
      </c>
      <c r="C135" t="s">
        <v>19</v>
      </c>
      <c r="D135" t="s">
        <v>27</v>
      </c>
      <c r="E135" t="s">
        <v>21</v>
      </c>
      <c r="F135" t="s">
        <v>44</v>
      </c>
      <c r="G135">
        <v>40.94</v>
      </c>
      <c r="H135" s="29">
        <v>5</v>
      </c>
      <c r="I135">
        <v>10.234999999999999</v>
      </c>
      <c r="J135">
        <v>214.935</v>
      </c>
      <c r="K135" s="1">
        <v>43471</v>
      </c>
      <c r="L135" s="2">
        <v>0.58194444444444449</v>
      </c>
      <c r="M135" t="s">
        <v>23</v>
      </c>
      <c r="N135">
        <v>204.7</v>
      </c>
      <c r="O135">
        <v>4.7619047620000003</v>
      </c>
      <c r="P135">
        <v>10.234999999999999</v>
      </c>
      <c r="Q135">
        <v>9.9</v>
      </c>
    </row>
    <row r="136" spans="1:17" x14ac:dyDescent="0.35">
      <c r="A136" t="s">
        <v>423</v>
      </c>
      <c r="B136" t="s">
        <v>18</v>
      </c>
      <c r="C136" t="s">
        <v>19</v>
      </c>
      <c r="D136" t="s">
        <v>27</v>
      </c>
      <c r="E136" t="s">
        <v>21</v>
      </c>
      <c r="F136" t="s">
        <v>22</v>
      </c>
      <c r="G136">
        <v>32.32</v>
      </c>
      <c r="H136" s="29">
        <v>10</v>
      </c>
      <c r="I136">
        <v>16.16</v>
      </c>
      <c r="J136">
        <v>339.36</v>
      </c>
      <c r="K136" s="1">
        <v>43516</v>
      </c>
      <c r="L136" s="2">
        <v>0.7006944444444444</v>
      </c>
      <c r="M136" t="s">
        <v>33</v>
      </c>
      <c r="N136">
        <v>323.2</v>
      </c>
      <c r="O136">
        <v>4.7619047620000003</v>
      </c>
      <c r="P136">
        <v>16.16</v>
      </c>
      <c r="Q136">
        <v>10</v>
      </c>
    </row>
    <row r="137" spans="1:17" x14ac:dyDescent="0.35">
      <c r="A137" t="s">
        <v>428</v>
      </c>
      <c r="B137" t="s">
        <v>18</v>
      </c>
      <c r="C137" t="s">
        <v>19</v>
      </c>
      <c r="D137" t="s">
        <v>20</v>
      </c>
      <c r="E137" t="s">
        <v>31</v>
      </c>
      <c r="F137" t="s">
        <v>28</v>
      </c>
      <c r="G137">
        <v>76.819999999999993</v>
      </c>
      <c r="H137" s="29">
        <v>1</v>
      </c>
      <c r="I137">
        <v>3.8410000000000002</v>
      </c>
      <c r="J137">
        <v>80.661000000000001</v>
      </c>
      <c r="K137" s="1">
        <v>43509</v>
      </c>
      <c r="L137" s="2">
        <v>0.76874999999999993</v>
      </c>
      <c r="M137" t="s">
        <v>23</v>
      </c>
      <c r="N137">
        <v>76.819999999999993</v>
      </c>
      <c r="O137">
        <v>4.7619047620000003</v>
      </c>
      <c r="P137">
        <v>3.8410000000000002</v>
      </c>
      <c r="Q137">
        <v>7.2</v>
      </c>
    </row>
    <row r="138" spans="1:17" x14ac:dyDescent="0.35">
      <c r="A138" t="s">
        <v>429</v>
      </c>
      <c r="B138" t="s">
        <v>18</v>
      </c>
      <c r="C138" t="s">
        <v>19</v>
      </c>
      <c r="D138" t="s">
        <v>20</v>
      </c>
      <c r="E138" t="s">
        <v>21</v>
      </c>
      <c r="F138" t="s">
        <v>36</v>
      </c>
      <c r="G138">
        <v>52.26</v>
      </c>
      <c r="H138" s="29">
        <v>10</v>
      </c>
      <c r="I138">
        <v>26.13</v>
      </c>
      <c r="J138">
        <v>548.73</v>
      </c>
      <c r="K138" s="1">
        <v>43533</v>
      </c>
      <c r="L138" s="2">
        <v>0.53125</v>
      </c>
      <c r="M138" t="s">
        <v>33</v>
      </c>
      <c r="N138">
        <v>522.6</v>
      </c>
      <c r="O138">
        <v>4.7619047620000003</v>
      </c>
      <c r="P138">
        <v>26.13</v>
      </c>
      <c r="Q138">
        <v>6.2</v>
      </c>
    </row>
    <row r="139" spans="1:17" x14ac:dyDescent="0.35">
      <c r="A139" t="s">
        <v>430</v>
      </c>
      <c r="B139" t="s">
        <v>18</v>
      </c>
      <c r="C139" t="s">
        <v>19</v>
      </c>
      <c r="D139" t="s">
        <v>27</v>
      </c>
      <c r="E139" t="s">
        <v>21</v>
      </c>
      <c r="F139" t="s">
        <v>22</v>
      </c>
      <c r="G139">
        <v>79.739999999999995</v>
      </c>
      <c r="H139" s="29">
        <v>1</v>
      </c>
      <c r="I139">
        <v>3.9870000000000001</v>
      </c>
      <c r="J139">
        <v>83.727000000000004</v>
      </c>
      <c r="K139" s="1">
        <v>43530</v>
      </c>
      <c r="L139" s="2">
        <v>0.44166666666666665</v>
      </c>
      <c r="M139" t="s">
        <v>23</v>
      </c>
      <c r="N139">
        <v>79.739999999999995</v>
      </c>
      <c r="O139">
        <v>4.7619047620000003</v>
      </c>
      <c r="P139">
        <v>3.9870000000000001</v>
      </c>
      <c r="Q139">
        <v>7.3</v>
      </c>
    </row>
    <row r="140" spans="1:17" x14ac:dyDescent="0.35">
      <c r="A140" t="s">
        <v>431</v>
      </c>
      <c r="B140" t="s">
        <v>18</v>
      </c>
      <c r="C140" t="s">
        <v>19</v>
      </c>
      <c r="D140" t="s">
        <v>27</v>
      </c>
      <c r="E140" t="s">
        <v>21</v>
      </c>
      <c r="F140" t="s">
        <v>22</v>
      </c>
      <c r="G140">
        <v>77.5</v>
      </c>
      <c r="H140" s="29">
        <v>5</v>
      </c>
      <c r="I140">
        <v>19.375</v>
      </c>
      <c r="J140">
        <v>406.875</v>
      </c>
      <c r="K140" s="1">
        <v>43489</v>
      </c>
      <c r="L140" s="2">
        <v>0.85833333333333339</v>
      </c>
      <c r="M140" t="s">
        <v>23</v>
      </c>
      <c r="N140">
        <v>387.5</v>
      </c>
      <c r="O140">
        <v>4.7619047620000003</v>
      </c>
      <c r="P140">
        <v>19.375</v>
      </c>
      <c r="Q140">
        <v>4.3</v>
      </c>
    </row>
    <row r="141" spans="1:17" x14ac:dyDescent="0.35">
      <c r="A141" t="s">
        <v>432</v>
      </c>
      <c r="B141" t="s">
        <v>18</v>
      </c>
      <c r="C141" t="s">
        <v>19</v>
      </c>
      <c r="D141" t="s">
        <v>27</v>
      </c>
      <c r="E141" t="s">
        <v>21</v>
      </c>
      <c r="F141" t="s">
        <v>44</v>
      </c>
      <c r="G141">
        <v>54.27</v>
      </c>
      <c r="H141" s="29">
        <v>5</v>
      </c>
      <c r="I141">
        <v>13.567500000000001</v>
      </c>
      <c r="J141">
        <v>284.91750000000002</v>
      </c>
      <c r="K141" s="1">
        <v>43537</v>
      </c>
      <c r="L141" s="2">
        <v>0.59444444444444444</v>
      </c>
      <c r="M141" t="s">
        <v>23</v>
      </c>
      <c r="N141">
        <v>271.35000000000002</v>
      </c>
      <c r="O141">
        <v>4.7619047620000003</v>
      </c>
      <c r="P141">
        <v>13.567500000000001</v>
      </c>
      <c r="Q141">
        <v>4.5999999999999996</v>
      </c>
    </row>
    <row r="142" spans="1:17" x14ac:dyDescent="0.35">
      <c r="A142" t="s">
        <v>441</v>
      </c>
      <c r="B142" t="s">
        <v>18</v>
      </c>
      <c r="C142" t="s">
        <v>19</v>
      </c>
      <c r="D142" t="s">
        <v>20</v>
      </c>
      <c r="E142" t="s">
        <v>31</v>
      </c>
      <c r="F142" t="s">
        <v>36</v>
      </c>
      <c r="G142">
        <v>67.260000000000005</v>
      </c>
      <c r="H142" s="29">
        <v>4</v>
      </c>
      <c r="I142">
        <v>13.452</v>
      </c>
      <c r="J142">
        <v>282.49200000000002</v>
      </c>
      <c r="K142" s="1">
        <v>43484</v>
      </c>
      <c r="L142" s="2">
        <v>0.64444444444444449</v>
      </c>
      <c r="M142" t="s">
        <v>33</v>
      </c>
      <c r="N142">
        <v>269.04000000000002</v>
      </c>
      <c r="O142">
        <v>4.7619047620000003</v>
      </c>
      <c r="P142">
        <v>13.452</v>
      </c>
      <c r="Q142">
        <v>8</v>
      </c>
    </row>
    <row r="143" spans="1:17" x14ac:dyDescent="0.35">
      <c r="A143" t="s">
        <v>442</v>
      </c>
      <c r="B143" t="s">
        <v>18</v>
      </c>
      <c r="C143" t="s">
        <v>19</v>
      </c>
      <c r="D143" t="s">
        <v>27</v>
      </c>
      <c r="E143" t="s">
        <v>31</v>
      </c>
      <c r="F143" t="s">
        <v>44</v>
      </c>
      <c r="G143">
        <v>13.79</v>
      </c>
      <c r="H143" s="29">
        <v>5</v>
      </c>
      <c r="I143">
        <v>3.4474999999999998</v>
      </c>
      <c r="J143">
        <v>72.397499999999994</v>
      </c>
      <c r="K143" s="1">
        <v>43476</v>
      </c>
      <c r="L143" s="2">
        <v>0.79652777777777783</v>
      </c>
      <c r="M143" t="s">
        <v>33</v>
      </c>
      <c r="N143">
        <v>68.95</v>
      </c>
      <c r="O143">
        <v>4.7619047620000003</v>
      </c>
      <c r="P143">
        <v>3.4474999999999998</v>
      </c>
      <c r="Q143">
        <v>7.8</v>
      </c>
    </row>
    <row r="144" spans="1:17" x14ac:dyDescent="0.35">
      <c r="A144" t="s">
        <v>444</v>
      </c>
      <c r="B144" t="s">
        <v>18</v>
      </c>
      <c r="C144" t="s">
        <v>19</v>
      </c>
      <c r="D144" t="s">
        <v>27</v>
      </c>
      <c r="E144" t="s">
        <v>21</v>
      </c>
      <c r="F144" t="s">
        <v>32</v>
      </c>
      <c r="G144">
        <v>56.53</v>
      </c>
      <c r="H144" s="29">
        <v>4</v>
      </c>
      <c r="I144">
        <v>11.305999999999999</v>
      </c>
      <c r="J144">
        <v>237.42599999999999</v>
      </c>
      <c r="K144" s="1">
        <v>43528</v>
      </c>
      <c r="L144" s="2">
        <v>0.82500000000000007</v>
      </c>
      <c r="M144" t="s">
        <v>23</v>
      </c>
      <c r="N144">
        <v>226.12</v>
      </c>
      <c r="O144">
        <v>4.7619047620000003</v>
      </c>
      <c r="P144">
        <v>11.305999999999999</v>
      </c>
      <c r="Q144">
        <v>5.5</v>
      </c>
    </row>
    <row r="145" spans="1:17" x14ac:dyDescent="0.35">
      <c r="A145" t="s">
        <v>448</v>
      </c>
      <c r="B145" t="s">
        <v>18</v>
      </c>
      <c r="C145" t="s">
        <v>19</v>
      </c>
      <c r="D145" t="s">
        <v>20</v>
      </c>
      <c r="E145" t="s">
        <v>31</v>
      </c>
      <c r="F145" t="s">
        <v>22</v>
      </c>
      <c r="G145">
        <v>20.97</v>
      </c>
      <c r="H145" s="29">
        <v>5</v>
      </c>
      <c r="I145">
        <v>5.2424999999999997</v>
      </c>
      <c r="J145">
        <v>110.0925</v>
      </c>
      <c r="K145" s="1">
        <v>43469</v>
      </c>
      <c r="L145" s="2">
        <v>0.55625000000000002</v>
      </c>
      <c r="M145" t="s">
        <v>29</v>
      </c>
      <c r="N145">
        <v>104.85</v>
      </c>
      <c r="O145">
        <v>4.7619047620000003</v>
      </c>
      <c r="P145">
        <v>5.2424999999999997</v>
      </c>
      <c r="Q145">
        <v>7.8</v>
      </c>
    </row>
    <row r="146" spans="1:17" x14ac:dyDescent="0.35">
      <c r="A146" t="s">
        <v>449</v>
      </c>
      <c r="B146" t="s">
        <v>18</v>
      </c>
      <c r="C146" t="s">
        <v>19</v>
      </c>
      <c r="D146" t="s">
        <v>27</v>
      </c>
      <c r="E146" t="s">
        <v>31</v>
      </c>
      <c r="F146" t="s">
        <v>36</v>
      </c>
      <c r="G146">
        <v>25.84</v>
      </c>
      <c r="H146" s="29">
        <v>3</v>
      </c>
      <c r="I146">
        <v>3.8759999999999999</v>
      </c>
      <c r="J146">
        <v>81.396000000000001</v>
      </c>
      <c r="K146" s="1">
        <v>43534</v>
      </c>
      <c r="L146" s="2">
        <v>0.78819444444444453</v>
      </c>
      <c r="M146" t="s">
        <v>23</v>
      </c>
      <c r="N146">
        <v>77.52</v>
      </c>
      <c r="O146">
        <v>4.7619047620000003</v>
      </c>
      <c r="P146">
        <v>3.8759999999999999</v>
      </c>
      <c r="Q146">
        <v>6.6</v>
      </c>
    </row>
    <row r="147" spans="1:17" x14ac:dyDescent="0.35">
      <c r="A147" t="s">
        <v>450</v>
      </c>
      <c r="B147" t="s">
        <v>18</v>
      </c>
      <c r="C147" t="s">
        <v>19</v>
      </c>
      <c r="D147" t="s">
        <v>27</v>
      </c>
      <c r="E147" t="s">
        <v>31</v>
      </c>
      <c r="F147" t="s">
        <v>32</v>
      </c>
      <c r="G147">
        <v>50.93</v>
      </c>
      <c r="H147" s="29">
        <v>8</v>
      </c>
      <c r="I147">
        <v>20.372</v>
      </c>
      <c r="J147">
        <v>427.81200000000001</v>
      </c>
      <c r="K147" s="1">
        <v>43546</v>
      </c>
      <c r="L147" s="2">
        <v>0.81666666666666676</v>
      </c>
      <c r="M147" t="s">
        <v>23</v>
      </c>
      <c r="N147">
        <v>407.44</v>
      </c>
      <c r="O147">
        <v>4.7619047620000003</v>
      </c>
      <c r="P147">
        <v>20.372</v>
      </c>
      <c r="Q147">
        <v>9.1999999999999993</v>
      </c>
    </row>
    <row r="148" spans="1:17" x14ac:dyDescent="0.35">
      <c r="A148" t="s">
        <v>455</v>
      </c>
      <c r="B148" t="s">
        <v>18</v>
      </c>
      <c r="C148" t="s">
        <v>19</v>
      </c>
      <c r="D148" t="s">
        <v>20</v>
      </c>
      <c r="E148" t="s">
        <v>21</v>
      </c>
      <c r="F148" t="s">
        <v>28</v>
      </c>
      <c r="G148">
        <v>25.22</v>
      </c>
      <c r="H148" s="29">
        <v>7</v>
      </c>
      <c r="I148">
        <v>8.827</v>
      </c>
      <c r="J148">
        <v>185.36699999999999</v>
      </c>
      <c r="K148" s="1">
        <v>43500</v>
      </c>
      <c r="L148" s="2">
        <v>0.43263888888888885</v>
      </c>
      <c r="M148" t="s">
        <v>29</v>
      </c>
      <c r="N148">
        <v>176.54</v>
      </c>
      <c r="O148">
        <v>4.7619047620000003</v>
      </c>
      <c r="P148">
        <v>8.827</v>
      </c>
      <c r="Q148">
        <v>8.1999999999999993</v>
      </c>
    </row>
    <row r="149" spans="1:17" x14ac:dyDescent="0.35">
      <c r="A149" t="s">
        <v>462</v>
      </c>
      <c r="B149" t="s">
        <v>18</v>
      </c>
      <c r="C149" t="s">
        <v>19</v>
      </c>
      <c r="D149" t="s">
        <v>20</v>
      </c>
      <c r="E149" t="s">
        <v>31</v>
      </c>
      <c r="F149" t="s">
        <v>22</v>
      </c>
      <c r="G149">
        <v>53.17</v>
      </c>
      <c r="H149" s="29">
        <v>7</v>
      </c>
      <c r="I149">
        <v>18.609500000000001</v>
      </c>
      <c r="J149">
        <v>390.79950000000002</v>
      </c>
      <c r="K149" s="1">
        <v>43486</v>
      </c>
      <c r="L149" s="2">
        <v>0.75069444444444444</v>
      </c>
      <c r="M149" t="s">
        <v>29</v>
      </c>
      <c r="N149">
        <v>372.19</v>
      </c>
      <c r="O149">
        <v>4.7619047620000003</v>
      </c>
      <c r="P149">
        <v>18.609500000000001</v>
      </c>
      <c r="Q149">
        <v>8.9</v>
      </c>
    </row>
    <row r="150" spans="1:17" x14ac:dyDescent="0.35">
      <c r="A150" t="s">
        <v>465</v>
      </c>
      <c r="B150" t="s">
        <v>18</v>
      </c>
      <c r="C150" t="s">
        <v>19</v>
      </c>
      <c r="D150" t="s">
        <v>20</v>
      </c>
      <c r="E150" t="s">
        <v>21</v>
      </c>
      <c r="F150" t="s">
        <v>32</v>
      </c>
      <c r="G150">
        <v>90.65</v>
      </c>
      <c r="H150" s="29">
        <v>10</v>
      </c>
      <c r="I150">
        <v>45.325000000000003</v>
      </c>
      <c r="J150">
        <v>951.82500000000005</v>
      </c>
      <c r="K150" s="1">
        <v>43532</v>
      </c>
      <c r="L150" s="2">
        <v>0.45347222222222222</v>
      </c>
      <c r="M150" t="s">
        <v>23</v>
      </c>
      <c r="N150">
        <v>906.5</v>
      </c>
      <c r="O150">
        <v>4.7619047620000003</v>
      </c>
      <c r="P150">
        <v>45.325000000000003</v>
      </c>
      <c r="Q150">
        <v>7.3</v>
      </c>
    </row>
    <row r="151" spans="1:17" x14ac:dyDescent="0.35">
      <c r="A151" t="s">
        <v>468</v>
      </c>
      <c r="B151" t="s">
        <v>18</v>
      </c>
      <c r="C151" t="s">
        <v>19</v>
      </c>
      <c r="D151" t="s">
        <v>27</v>
      </c>
      <c r="E151" t="s">
        <v>21</v>
      </c>
      <c r="F151" t="s">
        <v>28</v>
      </c>
      <c r="G151">
        <v>23.46</v>
      </c>
      <c r="H151" s="29">
        <v>6</v>
      </c>
      <c r="I151">
        <v>7.0380000000000003</v>
      </c>
      <c r="J151">
        <v>147.798</v>
      </c>
      <c r="K151" s="1">
        <v>43478</v>
      </c>
      <c r="L151" s="2">
        <v>0.80138888888888893</v>
      </c>
      <c r="M151" t="s">
        <v>23</v>
      </c>
      <c r="N151">
        <v>140.76</v>
      </c>
      <c r="O151">
        <v>4.7619047620000003</v>
      </c>
      <c r="P151">
        <v>7.0380000000000003</v>
      </c>
      <c r="Q151">
        <v>6.4</v>
      </c>
    </row>
    <row r="152" spans="1:17" x14ac:dyDescent="0.35">
      <c r="A152" t="s">
        <v>473</v>
      </c>
      <c r="B152" t="s">
        <v>18</v>
      </c>
      <c r="C152" t="s">
        <v>19</v>
      </c>
      <c r="D152" t="s">
        <v>27</v>
      </c>
      <c r="E152" t="s">
        <v>31</v>
      </c>
      <c r="F152" t="s">
        <v>32</v>
      </c>
      <c r="G152">
        <v>33.99</v>
      </c>
      <c r="H152" s="29">
        <v>6</v>
      </c>
      <c r="I152">
        <v>10.196999999999999</v>
      </c>
      <c r="J152">
        <v>214.137</v>
      </c>
      <c r="K152" s="1">
        <v>43532</v>
      </c>
      <c r="L152" s="2">
        <v>0.65069444444444446</v>
      </c>
      <c r="M152" t="s">
        <v>33</v>
      </c>
      <c r="N152">
        <v>203.94</v>
      </c>
      <c r="O152">
        <v>4.7619047620000003</v>
      </c>
      <c r="P152">
        <v>10.196999999999999</v>
      </c>
      <c r="Q152">
        <v>7.7</v>
      </c>
    </row>
    <row r="153" spans="1:17" x14ac:dyDescent="0.35">
      <c r="A153" t="s">
        <v>478</v>
      </c>
      <c r="B153" t="s">
        <v>18</v>
      </c>
      <c r="C153" t="s">
        <v>19</v>
      </c>
      <c r="D153" t="s">
        <v>20</v>
      </c>
      <c r="E153" t="s">
        <v>21</v>
      </c>
      <c r="F153" t="s">
        <v>32</v>
      </c>
      <c r="G153">
        <v>89.21</v>
      </c>
      <c r="H153" s="29">
        <v>9</v>
      </c>
      <c r="I153">
        <v>40.144500000000001</v>
      </c>
      <c r="J153">
        <v>843.03449999999998</v>
      </c>
      <c r="K153" s="1">
        <v>43480</v>
      </c>
      <c r="L153" s="2">
        <v>0.65416666666666667</v>
      </c>
      <c r="M153" t="s">
        <v>33</v>
      </c>
      <c r="N153">
        <v>802.89</v>
      </c>
      <c r="O153">
        <v>4.7619047620000003</v>
      </c>
      <c r="P153">
        <v>40.144500000000001</v>
      </c>
      <c r="Q153">
        <v>6.5</v>
      </c>
    </row>
    <row r="154" spans="1:17" x14ac:dyDescent="0.35">
      <c r="A154" t="s">
        <v>480</v>
      </c>
      <c r="B154" t="s">
        <v>18</v>
      </c>
      <c r="C154" t="s">
        <v>19</v>
      </c>
      <c r="D154" t="s">
        <v>27</v>
      </c>
      <c r="E154" t="s">
        <v>21</v>
      </c>
      <c r="F154" t="s">
        <v>36</v>
      </c>
      <c r="G154">
        <v>19.100000000000001</v>
      </c>
      <c r="H154" s="29">
        <v>7</v>
      </c>
      <c r="I154">
        <v>6.6849999999999996</v>
      </c>
      <c r="J154">
        <v>140.38499999999999</v>
      </c>
      <c r="K154" s="1">
        <v>43480</v>
      </c>
      <c r="L154" s="2">
        <v>0.4465277777777778</v>
      </c>
      <c r="M154" t="s">
        <v>29</v>
      </c>
      <c r="N154">
        <v>133.69999999999999</v>
      </c>
      <c r="O154">
        <v>4.7619047620000003</v>
      </c>
      <c r="P154">
        <v>6.6849999999999996</v>
      </c>
      <c r="Q154">
        <v>9.6999999999999993</v>
      </c>
    </row>
    <row r="155" spans="1:17" x14ac:dyDescent="0.35">
      <c r="A155" t="s">
        <v>488</v>
      </c>
      <c r="B155" t="s">
        <v>18</v>
      </c>
      <c r="C155" t="s">
        <v>19</v>
      </c>
      <c r="D155" t="s">
        <v>27</v>
      </c>
      <c r="E155" t="s">
        <v>21</v>
      </c>
      <c r="F155" t="s">
        <v>44</v>
      </c>
      <c r="G155">
        <v>63.61</v>
      </c>
      <c r="H155" s="29">
        <v>5</v>
      </c>
      <c r="I155">
        <v>15.9025</v>
      </c>
      <c r="J155">
        <v>333.95249999999999</v>
      </c>
      <c r="K155" s="1">
        <v>43540</v>
      </c>
      <c r="L155" s="2">
        <v>0.52986111111111112</v>
      </c>
      <c r="M155" t="s">
        <v>23</v>
      </c>
      <c r="N155">
        <v>318.05</v>
      </c>
      <c r="O155">
        <v>4.7619047620000003</v>
      </c>
      <c r="P155">
        <v>15.9025</v>
      </c>
      <c r="Q155">
        <v>4.8</v>
      </c>
    </row>
    <row r="156" spans="1:17" x14ac:dyDescent="0.35">
      <c r="A156" t="s">
        <v>489</v>
      </c>
      <c r="B156" t="s">
        <v>18</v>
      </c>
      <c r="C156" t="s">
        <v>19</v>
      </c>
      <c r="D156" t="s">
        <v>27</v>
      </c>
      <c r="E156" t="s">
        <v>31</v>
      </c>
      <c r="F156" t="s">
        <v>22</v>
      </c>
      <c r="G156">
        <v>25</v>
      </c>
      <c r="H156" s="29">
        <v>1</v>
      </c>
      <c r="I156">
        <v>1.25</v>
      </c>
      <c r="J156">
        <v>26.25</v>
      </c>
      <c r="K156" s="1">
        <v>43527</v>
      </c>
      <c r="L156" s="2">
        <v>0.63124999999999998</v>
      </c>
      <c r="M156" t="s">
        <v>23</v>
      </c>
      <c r="N156">
        <v>25</v>
      </c>
      <c r="O156">
        <v>4.7619047620000003</v>
      </c>
      <c r="P156">
        <v>1.25</v>
      </c>
      <c r="Q156">
        <v>5.5</v>
      </c>
    </row>
    <row r="157" spans="1:17" x14ac:dyDescent="0.35">
      <c r="A157" t="s">
        <v>490</v>
      </c>
      <c r="B157" t="s">
        <v>18</v>
      </c>
      <c r="C157" t="s">
        <v>19</v>
      </c>
      <c r="D157" t="s">
        <v>20</v>
      </c>
      <c r="E157" t="s">
        <v>31</v>
      </c>
      <c r="F157" t="s">
        <v>28</v>
      </c>
      <c r="G157">
        <v>20.77</v>
      </c>
      <c r="H157" s="29">
        <v>4</v>
      </c>
      <c r="I157">
        <v>4.1539999999999999</v>
      </c>
      <c r="J157">
        <v>87.233999999999995</v>
      </c>
      <c r="K157" s="1">
        <v>43496</v>
      </c>
      <c r="L157" s="2">
        <v>0.57430555555555551</v>
      </c>
      <c r="M157" t="s">
        <v>29</v>
      </c>
      <c r="N157">
        <v>83.08</v>
      </c>
      <c r="O157">
        <v>4.7619047620000003</v>
      </c>
      <c r="P157">
        <v>4.1539999999999999</v>
      </c>
      <c r="Q157">
        <v>4.7</v>
      </c>
    </row>
    <row r="158" spans="1:17" x14ac:dyDescent="0.35">
      <c r="A158" t="s">
        <v>500</v>
      </c>
      <c r="B158" t="s">
        <v>18</v>
      </c>
      <c r="C158" t="s">
        <v>19</v>
      </c>
      <c r="D158" t="s">
        <v>20</v>
      </c>
      <c r="E158" t="s">
        <v>31</v>
      </c>
      <c r="F158" t="s">
        <v>44</v>
      </c>
      <c r="G158">
        <v>51.34</v>
      </c>
      <c r="H158" s="29">
        <v>5</v>
      </c>
      <c r="I158">
        <v>12.835000000000001</v>
      </c>
      <c r="J158">
        <v>269.53500000000003</v>
      </c>
      <c r="K158" s="1">
        <v>43552</v>
      </c>
      <c r="L158" s="2">
        <v>0.64652777777777781</v>
      </c>
      <c r="M158" t="s">
        <v>33</v>
      </c>
      <c r="N158">
        <v>256.7</v>
      </c>
      <c r="O158">
        <v>4.7619047620000003</v>
      </c>
      <c r="P158">
        <v>12.835000000000001</v>
      </c>
      <c r="Q158">
        <v>9.1</v>
      </c>
    </row>
    <row r="159" spans="1:17" x14ac:dyDescent="0.35">
      <c r="A159" t="s">
        <v>507</v>
      </c>
      <c r="B159" t="s">
        <v>18</v>
      </c>
      <c r="C159" t="s">
        <v>19</v>
      </c>
      <c r="D159" t="s">
        <v>20</v>
      </c>
      <c r="E159" t="s">
        <v>21</v>
      </c>
      <c r="F159" t="s">
        <v>36</v>
      </c>
      <c r="G159">
        <v>40.049999999999997</v>
      </c>
      <c r="H159" s="29">
        <v>4</v>
      </c>
      <c r="I159">
        <v>8.01</v>
      </c>
      <c r="J159">
        <v>168.21</v>
      </c>
      <c r="K159" s="1">
        <v>43490</v>
      </c>
      <c r="L159" s="2">
        <v>0.4861111111111111</v>
      </c>
      <c r="M159" t="s">
        <v>29</v>
      </c>
      <c r="N159">
        <v>160.19999999999999</v>
      </c>
      <c r="O159">
        <v>4.7619047620000003</v>
      </c>
      <c r="P159">
        <v>8.01</v>
      </c>
      <c r="Q159">
        <v>9.6999999999999993</v>
      </c>
    </row>
    <row r="160" spans="1:17" x14ac:dyDescent="0.35">
      <c r="A160" t="s">
        <v>508</v>
      </c>
      <c r="B160" t="s">
        <v>18</v>
      </c>
      <c r="C160" t="s">
        <v>19</v>
      </c>
      <c r="D160" t="s">
        <v>20</v>
      </c>
      <c r="E160" t="s">
        <v>31</v>
      </c>
      <c r="F160" t="s">
        <v>46</v>
      </c>
      <c r="G160">
        <v>43.13</v>
      </c>
      <c r="H160" s="29">
        <v>10</v>
      </c>
      <c r="I160">
        <v>21.565000000000001</v>
      </c>
      <c r="J160">
        <v>452.86500000000001</v>
      </c>
      <c r="K160" s="1">
        <v>43498</v>
      </c>
      <c r="L160" s="2">
        <v>0.7715277777777777</v>
      </c>
      <c r="M160" t="s">
        <v>33</v>
      </c>
      <c r="N160">
        <v>431.3</v>
      </c>
      <c r="O160">
        <v>4.7619047620000003</v>
      </c>
      <c r="P160">
        <v>21.565000000000001</v>
      </c>
      <c r="Q160">
        <v>5.5</v>
      </c>
    </row>
    <row r="161" spans="1:17" x14ac:dyDescent="0.35">
      <c r="A161" t="s">
        <v>510</v>
      </c>
      <c r="B161" t="s">
        <v>18</v>
      </c>
      <c r="C161" t="s">
        <v>19</v>
      </c>
      <c r="D161" t="s">
        <v>20</v>
      </c>
      <c r="E161" t="s">
        <v>21</v>
      </c>
      <c r="F161" t="s">
        <v>28</v>
      </c>
      <c r="G161">
        <v>64.44</v>
      </c>
      <c r="H161" s="29">
        <v>5</v>
      </c>
      <c r="I161">
        <v>16.11</v>
      </c>
      <c r="J161">
        <v>338.31</v>
      </c>
      <c r="K161" s="1">
        <v>43554</v>
      </c>
      <c r="L161" s="2">
        <v>0.71111111111111114</v>
      </c>
      <c r="M161" t="s">
        <v>29</v>
      </c>
      <c r="N161">
        <v>322.2</v>
      </c>
      <c r="O161">
        <v>4.7619047620000003</v>
      </c>
      <c r="P161">
        <v>16.11</v>
      </c>
      <c r="Q161">
        <v>6.6</v>
      </c>
    </row>
    <row r="162" spans="1:17" x14ac:dyDescent="0.35">
      <c r="A162" t="s">
        <v>511</v>
      </c>
      <c r="B162" t="s">
        <v>18</v>
      </c>
      <c r="C162" t="s">
        <v>19</v>
      </c>
      <c r="D162" t="s">
        <v>27</v>
      </c>
      <c r="E162" t="s">
        <v>31</v>
      </c>
      <c r="F162" t="s">
        <v>22</v>
      </c>
      <c r="G162">
        <v>65.180000000000007</v>
      </c>
      <c r="H162" s="29">
        <v>3</v>
      </c>
      <c r="I162">
        <v>9.7769999999999992</v>
      </c>
      <c r="J162">
        <v>205.31700000000001</v>
      </c>
      <c r="K162" s="1">
        <v>43521</v>
      </c>
      <c r="L162" s="2">
        <v>0.85763888888888884</v>
      </c>
      <c r="M162" t="s">
        <v>33</v>
      </c>
      <c r="N162">
        <v>195.54</v>
      </c>
      <c r="O162">
        <v>4.7619047620000003</v>
      </c>
      <c r="P162">
        <v>9.7769999999999992</v>
      </c>
      <c r="Q162">
        <v>6.3</v>
      </c>
    </row>
    <row r="163" spans="1:17" x14ac:dyDescent="0.35">
      <c r="A163" t="s">
        <v>512</v>
      </c>
      <c r="B163" t="s">
        <v>18</v>
      </c>
      <c r="C163" t="s">
        <v>19</v>
      </c>
      <c r="D163" t="s">
        <v>27</v>
      </c>
      <c r="E163" t="s">
        <v>21</v>
      </c>
      <c r="F163" t="s">
        <v>36</v>
      </c>
      <c r="G163">
        <v>33.26</v>
      </c>
      <c r="H163" s="29">
        <v>5</v>
      </c>
      <c r="I163">
        <v>8.3149999999999995</v>
      </c>
      <c r="J163">
        <v>174.61500000000001</v>
      </c>
      <c r="K163" s="1">
        <v>43542</v>
      </c>
      <c r="L163" s="2">
        <v>0.67361111111111116</v>
      </c>
      <c r="M163" t="s">
        <v>33</v>
      </c>
      <c r="N163">
        <v>166.3</v>
      </c>
      <c r="O163">
        <v>4.7619047620000003</v>
      </c>
      <c r="P163">
        <v>8.3149999999999995</v>
      </c>
      <c r="Q163">
        <v>4.2</v>
      </c>
    </row>
    <row r="164" spans="1:17" x14ac:dyDescent="0.35">
      <c r="A164" t="s">
        <v>515</v>
      </c>
      <c r="B164" t="s">
        <v>18</v>
      </c>
      <c r="C164" t="s">
        <v>19</v>
      </c>
      <c r="D164" t="s">
        <v>27</v>
      </c>
      <c r="E164" t="s">
        <v>31</v>
      </c>
      <c r="F164" t="s">
        <v>28</v>
      </c>
      <c r="G164">
        <v>38.6</v>
      </c>
      <c r="H164" s="29">
        <v>1</v>
      </c>
      <c r="I164">
        <v>1.93</v>
      </c>
      <c r="J164">
        <v>40.53</v>
      </c>
      <c r="K164" s="1">
        <v>43494</v>
      </c>
      <c r="L164" s="2">
        <v>0.47638888888888892</v>
      </c>
      <c r="M164" t="s">
        <v>23</v>
      </c>
      <c r="N164">
        <v>38.6</v>
      </c>
      <c r="O164">
        <v>4.7619047620000003</v>
      </c>
      <c r="P164">
        <v>1.93</v>
      </c>
      <c r="Q164">
        <v>6.7</v>
      </c>
    </row>
    <row r="165" spans="1:17" x14ac:dyDescent="0.35">
      <c r="A165" t="s">
        <v>518</v>
      </c>
      <c r="B165" t="s">
        <v>18</v>
      </c>
      <c r="C165" t="s">
        <v>19</v>
      </c>
      <c r="D165" t="s">
        <v>27</v>
      </c>
      <c r="E165" t="s">
        <v>31</v>
      </c>
      <c r="F165" t="s">
        <v>36</v>
      </c>
      <c r="G165">
        <v>37.14</v>
      </c>
      <c r="H165" s="29">
        <v>5</v>
      </c>
      <c r="I165">
        <v>9.2850000000000001</v>
      </c>
      <c r="J165">
        <v>194.98500000000001</v>
      </c>
      <c r="K165" s="1">
        <v>43473</v>
      </c>
      <c r="L165" s="2">
        <v>0.54513888888888895</v>
      </c>
      <c r="M165" t="s">
        <v>23</v>
      </c>
      <c r="N165">
        <v>185.7</v>
      </c>
      <c r="O165">
        <v>4.7619047620000003</v>
      </c>
      <c r="P165">
        <v>9.2850000000000001</v>
      </c>
      <c r="Q165">
        <v>5</v>
      </c>
    </row>
    <row r="166" spans="1:17" x14ac:dyDescent="0.35">
      <c r="A166" t="s">
        <v>523</v>
      </c>
      <c r="B166" t="s">
        <v>18</v>
      </c>
      <c r="C166" t="s">
        <v>19</v>
      </c>
      <c r="D166" t="s">
        <v>27</v>
      </c>
      <c r="E166" t="s">
        <v>31</v>
      </c>
      <c r="F166" t="s">
        <v>46</v>
      </c>
      <c r="G166">
        <v>37.15</v>
      </c>
      <c r="H166" s="29">
        <v>4</v>
      </c>
      <c r="I166">
        <v>7.43</v>
      </c>
      <c r="J166">
        <v>156.03</v>
      </c>
      <c r="K166" s="1">
        <v>43547</v>
      </c>
      <c r="L166" s="2">
        <v>0.7909722222222223</v>
      </c>
      <c r="M166" t="s">
        <v>23</v>
      </c>
      <c r="N166">
        <v>148.6</v>
      </c>
      <c r="O166">
        <v>4.7619047620000003</v>
      </c>
      <c r="P166">
        <v>7.43</v>
      </c>
      <c r="Q166">
        <v>8.3000000000000007</v>
      </c>
    </row>
    <row r="167" spans="1:17" x14ac:dyDescent="0.35">
      <c r="A167" t="s">
        <v>527</v>
      </c>
      <c r="B167" t="s">
        <v>18</v>
      </c>
      <c r="C167" t="s">
        <v>19</v>
      </c>
      <c r="D167" t="s">
        <v>20</v>
      </c>
      <c r="E167" t="s">
        <v>21</v>
      </c>
      <c r="F167" t="s">
        <v>46</v>
      </c>
      <c r="G167">
        <v>19.66</v>
      </c>
      <c r="H167" s="29">
        <v>10</v>
      </c>
      <c r="I167">
        <v>9.83</v>
      </c>
      <c r="J167">
        <v>206.43</v>
      </c>
      <c r="K167" s="1">
        <v>43539</v>
      </c>
      <c r="L167" s="2">
        <v>0.76388888888888884</v>
      </c>
      <c r="M167" t="s">
        <v>33</v>
      </c>
      <c r="N167">
        <v>196.6</v>
      </c>
      <c r="O167">
        <v>4.7619047620000003</v>
      </c>
      <c r="P167">
        <v>9.83</v>
      </c>
      <c r="Q167">
        <v>7.2</v>
      </c>
    </row>
    <row r="168" spans="1:17" x14ac:dyDescent="0.35">
      <c r="A168" t="s">
        <v>535</v>
      </c>
      <c r="B168" t="s">
        <v>18</v>
      </c>
      <c r="C168" t="s">
        <v>19</v>
      </c>
      <c r="D168" t="s">
        <v>20</v>
      </c>
      <c r="E168" t="s">
        <v>21</v>
      </c>
      <c r="F168" t="s">
        <v>36</v>
      </c>
      <c r="G168">
        <v>51.52</v>
      </c>
      <c r="H168" s="29">
        <v>8</v>
      </c>
      <c r="I168">
        <v>20.608000000000001</v>
      </c>
      <c r="J168">
        <v>432.76799999999997</v>
      </c>
      <c r="K168" s="1">
        <v>43498</v>
      </c>
      <c r="L168" s="2">
        <v>0.65763888888888888</v>
      </c>
      <c r="M168" t="s">
        <v>29</v>
      </c>
      <c r="N168">
        <v>412.16</v>
      </c>
      <c r="O168">
        <v>4.7619047620000003</v>
      </c>
      <c r="P168">
        <v>20.608000000000001</v>
      </c>
      <c r="Q168">
        <v>9.6</v>
      </c>
    </row>
    <row r="169" spans="1:17" x14ac:dyDescent="0.35">
      <c r="A169" t="s">
        <v>541</v>
      </c>
      <c r="B169" t="s">
        <v>18</v>
      </c>
      <c r="C169" t="s">
        <v>19</v>
      </c>
      <c r="D169" t="s">
        <v>20</v>
      </c>
      <c r="E169" t="s">
        <v>31</v>
      </c>
      <c r="F169" t="s">
        <v>28</v>
      </c>
      <c r="G169">
        <v>24.18</v>
      </c>
      <c r="H169" s="29">
        <v>8</v>
      </c>
      <c r="I169">
        <v>9.6720000000000006</v>
      </c>
      <c r="J169">
        <v>203.11199999999999</v>
      </c>
      <c r="K169" s="1">
        <v>43493</v>
      </c>
      <c r="L169" s="2">
        <v>0.87083333333333324</v>
      </c>
      <c r="M169" t="s">
        <v>23</v>
      </c>
      <c r="N169">
        <v>193.44</v>
      </c>
      <c r="O169">
        <v>4.7619047620000003</v>
      </c>
      <c r="P169">
        <v>9.6720000000000006</v>
      </c>
      <c r="Q169">
        <v>9.8000000000000007</v>
      </c>
    </row>
    <row r="170" spans="1:17" x14ac:dyDescent="0.35">
      <c r="A170" t="s">
        <v>547</v>
      </c>
      <c r="B170" t="s">
        <v>18</v>
      </c>
      <c r="C170" t="s">
        <v>19</v>
      </c>
      <c r="D170" t="s">
        <v>27</v>
      </c>
      <c r="E170" t="s">
        <v>21</v>
      </c>
      <c r="F170" t="s">
        <v>32</v>
      </c>
      <c r="G170">
        <v>42.91</v>
      </c>
      <c r="H170" s="29">
        <v>5</v>
      </c>
      <c r="I170">
        <v>10.727499999999999</v>
      </c>
      <c r="J170">
        <v>225.2775</v>
      </c>
      <c r="K170" s="1">
        <v>43470</v>
      </c>
      <c r="L170" s="2">
        <v>0.7284722222222223</v>
      </c>
      <c r="M170" t="s">
        <v>23</v>
      </c>
      <c r="N170">
        <v>214.55</v>
      </c>
      <c r="O170">
        <v>4.7619047620000003</v>
      </c>
      <c r="P170">
        <v>10.727499999999999</v>
      </c>
      <c r="Q170">
        <v>6.1</v>
      </c>
    </row>
    <row r="171" spans="1:17" x14ac:dyDescent="0.35">
      <c r="A171" t="s">
        <v>548</v>
      </c>
      <c r="B171" t="s">
        <v>18</v>
      </c>
      <c r="C171" t="s">
        <v>19</v>
      </c>
      <c r="D171" t="s">
        <v>27</v>
      </c>
      <c r="E171" t="s">
        <v>21</v>
      </c>
      <c r="F171" t="s">
        <v>46</v>
      </c>
      <c r="G171">
        <v>54.28</v>
      </c>
      <c r="H171" s="29">
        <v>7</v>
      </c>
      <c r="I171">
        <v>18.998000000000001</v>
      </c>
      <c r="J171">
        <v>398.95800000000003</v>
      </c>
      <c r="K171" s="1">
        <v>43492</v>
      </c>
      <c r="L171" s="2">
        <v>0.75347222222222221</v>
      </c>
      <c r="M171" t="s">
        <v>23</v>
      </c>
      <c r="N171">
        <v>379.96</v>
      </c>
      <c r="O171">
        <v>4.7619047620000003</v>
      </c>
      <c r="P171">
        <v>18.998000000000001</v>
      </c>
      <c r="Q171">
        <v>9.3000000000000007</v>
      </c>
    </row>
    <row r="172" spans="1:17" x14ac:dyDescent="0.35">
      <c r="A172" t="s">
        <v>549</v>
      </c>
      <c r="B172" t="s">
        <v>18</v>
      </c>
      <c r="C172" t="s">
        <v>19</v>
      </c>
      <c r="D172" t="s">
        <v>27</v>
      </c>
      <c r="E172" t="s">
        <v>31</v>
      </c>
      <c r="F172" t="s">
        <v>28</v>
      </c>
      <c r="G172">
        <v>99.55</v>
      </c>
      <c r="H172" s="29">
        <v>7</v>
      </c>
      <c r="I172">
        <v>34.842500000000001</v>
      </c>
      <c r="J172">
        <v>731.6925</v>
      </c>
      <c r="K172" s="1">
        <v>43538</v>
      </c>
      <c r="L172" s="2">
        <v>0.50486111111111109</v>
      </c>
      <c r="M172" t="s">
        <v>29</v>
      </c>
      <c r="N172">
        <v>696.85</v>
      </c>
      <c r="O172">
        <v>4.7619047620000003</v>
      </c>
      <c r="P172">
        <v>34.842500000000001</v>
      </c>
      <c r="Q172">
        <v>7.6</v>
      </c>
    </row>
    <row r="173" spans="1:17" x14ac:dyDescent="0.35">
      <c r="A173" t="s">
        <v>554</v>
      </c>
      <c r="B173" t="s">
        <v>18</v>
      </c>
      <c r="C173" t="s">
        <v>19</v>
      </c>
      <c r="D173" t="s">
        <v>27</v>
      </c>
      <c r="E173" t="s">
        <v>31</v>
      </c>
      <c r="F173" t="s">
        <v>32</v>
      </c>
      <c r="G173">
        <v>34.729999999999997</v>
      </c>
      <c r="H173" s="29">
        <v>2</v>
      </c>
      <c r="I173">
        <v>3.4729999999999999</v>
      </c>
      <c r="J173">
        <v>72.933000000000007</v>
      </c>
      <c r="K173" s="1">
        <v>43525</v>
      </c>
      <c r="L173" s="2">
        <v>0.7597222222222223</v>
      </c>
      <c r="M173" t="s">
        <v>23</v>
      </c>
      <c r="N173">
        <v>69.459999999999994</v>
      </c>
      <c r="O173">
        <v>4.7619047620000003</v>
      </c>
      <c r="P173">
        <v>3.4729999999999999</v>
      </c>
      <c r="Q173">
        <v>9.6999999999999993</v>
      </c>
    </row>
    <row r="174" spans="1:17" x14ac:dyDescent="0.35">
      <c r="A174" t="s">
        <v>558</v>
      </c>
      <c r="B174" t="s">
        <v>18</v>
      </c>
      <c r="C174" t="s">
        <v>19</v>
      </c>
      <c r="D174" t="s">
        <v>20</v>
      </c>
      <c r="E174" t="s">
        <v>21</v>
      </c>
      <c r="F174" t="s">
        <v>32</v>
      </c>
      <c r="G174">
        <v>37.44</v>
      </c>
      <c r="H174" s="29">
        <v>6</v>
      </c>
      <c r="I174">
        <v>11.231999999999999</v>
      </c>
      <c r="J174">
        <v>235.87200000000001</v>
      </c>
      <c r="K174" s="1">
        <v>43502</v>
      </c>
      <c r="L174" s="2">
        <v>0.57986111111111105</v>
      </c>
      <c r="M174" t="s">
        <v>33</v>
      </c>
      <c r="N174">
        <v>224.64</v>
      </c>
      <c r="O174">
        <v>4.7619047620000003</v>
      </c>
      <c r="P174">
        <v>11.231999999999999</v>
      </c>
      <c r="Q174">
        <v>5.9</v>
      </c>
    </row>
    <row r="175" spans="1:17" x14ac:dyDescent="0.35">
      <c r="A175" t="s">
        <v>560</v>
      </c>
      <c r="B175" t="s">
        <v>18</v>
      </c>
      <c r="C175" t="s">
        <v>19</v>
      </c>
      <c r="D175" t="s">
        <v>27</v>
      </c>
      <c r="E175" t="s">
        <v>31</v>
      </c>
      <c r="F175" t="s">
        <v>44</v>
      </c>
      <c r="G175">
        <v>81.709999999999994</v>
      </c>
      <c r="H175" s="29">
        <v>6</v>
      </c>
      <c r="I175">
        <v>24.513000000000002</v>
      </c>
      <c r="J175">
        <v>514.77300000000002</v>
      </c>
      <c r="K175" s="1">
        <v>43492</v>
      </c>
      <c r="L175" s="2">
        <v>0.60833333333333328</v>
      </c>
      <c r="M175" t="s">
        <v>33</v>
      </c>
      <c r="N175">
        <v>490.26</v>
      </c>
      <c r="O175">
        <v>4.7619047620000003</v>
      </c>
      <c r="P175">
        <v>24.513000000000002</v>
      </c>
      <c r="Q175">
        <v>8</v>
      </c>
    </row>
    <row r="176" spans="1:17" x14ac:dyDescent="0.35">
      <c r="A176" t="s">
        <v>561</v>
      </c>
      <c r="B176" t="s">
        <v>18</v>
      </c>
      <c r="C176" t="s">
        <v>19</v>
      </c>
      <c r="D176" t="s">
        <v>20</v>
      </c>
      <c r="E176" t="s">
        <v>21</v>
      </c>
      <c r="F176" t="s">
        <v>36</v>
      </c>
      <c r="G176">
        <v>91.41</v>
      </c>
      <c r="H176" s="29">
        <v>5</v>
      </c>
      <c r="I176">
        <v>22.852499999999999</v>
      </c>
      <c r="J176">
        <v>479.90249999999997</v>
      </c>
      <c r="K176" s="1">
        <v>43521</v>
      </c>
      <c r="L176" s="2">
        <v>0.66875000000000007</v>
      </c>
      <c r="M176" t="s">
        <v>23</v>
      </c>
      <c r="N176">
        <v>457.05</v>
      </c>
      <c r="O176">
        <v>4.7619047620000003</v>
      </c>
      <c r="P176">
        <v>22.852499999999999</v>
      </c>
      <c r="Q176">
        <v>7.1</v>
      </c>
    </row>
    <row r="177" spans="1:17" x14ac:dyDescent="0.35">
      <c r="A177" t="s">
        <v>565</v>
      </c>
      <c r="B177" t="s">
        <v>18</v>
      </c>
      <c r="C177" t="s">
        <v>19</v>
      </c>
      <c r="D177" t="s">
        <v>27</v>
      </c>
      <c r="E177" t="s">
        <v>31</v>
      </c>
      <c r="F177" t="s">
        <v>36</v>
      </c>
      <c r="G177">
        <v>98.09</v>
      </c>
      <c r="H177" s="29">
        <v>9</v>
      </c>
      <c r="I177">
        <v>44.140500000000003</v>
      </c>
      <c r="J177">
        <v>926.95050000000003</v>
      </c>
      <c r="K177" s="1">
        <v>43513</v>
      </c>
      <c r="L177" s="2">
        <v>0.82013888888888886</v>
      </c>
      <c r="M177" t="s">
        <v>29</v>
      </c>
      <c r="N177">
        <v>882.81</v>
      </c>
      <c r="O177">
        <v>4.7619047620000003</v>
      </c>
      <c r="P177">
        <v>44.140500000000003</v>
      </c>
      <c r="Q177">
        <v>9.3000000000000007</v>
      </c>
    </row>
    <row r="178" spans="1:17" x14ac:dyDescent="0.35">
      <c r="A178" t="s">
        <v>566</v>
      </c>
      <c r="B178" t="s">
        <v>18</v>
      </c>
      <c r="C178" t="s">
        <v>19</v>
      </c>
      <c r="D178" t="s">
        <v>27</v>
      </c>
      <c r="E178" t="s">
        <v>31</v>
      </c>
      <c r="F178" t="s">
        <v>22</v>
      </c>
      <c r="G178">
        <v>25.43</v>
      </c>
      <c r="H178" s="29">
        <v>6</v>
      </c>
      <c r="I178">
        <v>7.6289999999999996</v>
      </c>
      <c r="J178">
        <v>160.209</v>
      </c>
      <c r="K178" s="1">
        <v>43508</v>
      </c>
      <c r="L178" s="2">
        <v>0.79236111111111107</v>
      </c>
      <c r="M178" t="s">
        <v>23</v>
      </c>
      <c r="N178">
        <v>152.58000000000001</v>
      </c>
      <c r="O178">
        <v>4.7619047620000003</v>
      </c>
      <c r="P178">
        <v>7.6289999999999996</v>
      </c>
      <c r="Q178">
        <v>7</v>
      </c>
    </row>
    <row r="179" spans="1:17" x14ac:dyDescent="0.35">
      <c r="A179" t="s">
        <v>567</v>
      </c>
      <c r="B179" t="s">
        <v>18</v>
      </c>
      <c r="C179" t="s">
        <v>19</v>
      </c>
      <c r="D179" t="s">
        <v>20</v>
      </c>
      <c r="E179" t="s">
        <v>31</v>
      </c>
      <c r="F179" t="s">
        <v>46</v>
      </c>
      <c r="G179">
        <v>86.68</v>
      </c>
      <c r="H179" s="29">
        <v>8</v>
      </c>
      <c r="I179">
        <v>34.671999999999997</v>
      </c>
      <c r="J179">
        <v>728.11199999999997</v>
      </c>
      <c r="K179" s="1">
        <v>43489</v>
      </c>
      <c r="L179" s="2">
        <v>0.75277777777777777</v>
      </c>
      <c r="M179" t="s">
        <v>33</v>
      </c>
      <c r="N179">
        <v>693.44</v>
      </c>
      <c r="O179">
        <v>4.7619047620000003</v>
      </c>
      <c r="P179">
        <v>34.671999999999997</v>
      </c>
      <c r="Q179">
        <v>7.2</v>
      </c>
    </row>
    <row r="180" spans="1:17" x14ac:dyDescent="0.35">
      <c r="A180" t="s">
        <v>570</v>
      </c>
      <c r="B180" t="s">
        <v>18</v>
      </c>
      <c r="C180" t="s">
        <v>19</v>
      </c>
      <c r="D180" t="s">
        <v>27</v>
      </c>
      <c r="E180" t="s">
        <v>21</v>
      </c>
      <c r="F180" t="s">
        <v>32</v>
      </c>
      <c r="G180">
        <v>28.32</v>
      </c>
      <c r="H180" s="29">
        <v>5</v>
      </c>
      <c r="I180">
        <v>7.08</v>
      </c>
      <c r="J180">
        <v>148.68</v>
      </c>
      <c r="K180" s="1">
        <v>43535</v>
      </c>
      <c r="L180" s="2">
        <v>0.56111111111111112</v>
      </c>
      <c r="M180" t="s">
        <v>23</v>
      </c>
      <c r="N180">
        <v>141.6</v>
      </c>
      <c r="O180">
        <v>4.7619047620000003</v>
      </c>
      <c r="P180">
        <v>7.08</v>
      </c>
      <c r="Q180">
        <v>6.2</v>
      </c>
    </row>
    <row r="181" spans="1:17" x14ac:dyDescent="0.35">
      <c r="A181" t="s">
        <v>573</v>
      </c>
      <c r="B181" t="s">
        <v>18</v>
      </c>
      <c r="C181" t="s">
        <v>19</v>
      </c>
      <c r="D181" t="s">
        <v>27</v>
      </c>
      <c r="E181" t="s">
        <v>31</v>
      </c>
      <c r="F181" t="s">
        <v>32</v>
      </c>
      <c r="G181">
        <v>97.94</v>
      </c>
      <c r="H181" s="29">
        <v>1</v>
      </c>
      <c r="I181">
        <v>4.8970000000000002</v>
      </c>
      <c r="J181">
        <v>102.837</v>
      </c>
      <c r="K181" s="1">
        <v>43531</v>
      </c>
      <c r="L181" s="2">
        <v>0.48888888888888887</v>
      </c>
      <c r="M181" t="s">
        <v>23</v>
      </c>
      <c r="N181">
        <v>97.94</v>
      </c>
      <c r="O181">
        <v>4.7619047620000003</v>
      </c>
      <c r="P181">
        <v>4.8970000000000002</v>
      </c>
      <c r="Q181">
        <v>6.9</v>
      </c>
    </row>
    <row r="182" spans="1:17" x14ac:dyDescent="0.35">
      <c r="A182" t="s">
        <v>574</v>
      </c>
      <c r="B182" t="s">
        <v>18</v>
      </c>
      <c r="C182" t="s">
        <v>19</v>
      </c>
      <c r="D182" t="s">
        <v>27</v>
      </c>
      <c r="E182" t="s">
        <v>21</v>
      </c>
      <c r="F182" t="s">
        <v>46</v>
      </c>
      <c r="G182">
        <v>73.05</v>
      </c>
      <c r="H182" s="29">
        <v>4</v>
      </c>
      <c r="I182">
        <v>14.61</v>
      </c>
      <c r="J182">
        <v>306.81</v>
      </c>
      <c r="K182" s="1">
        <v>43521</v>
      </c>
      <c r="L182" s="2">
        <v>0.71944444444444444</v>
      </c>
      <c r="M182" t="s">
        <v>33</v>
      </c>
      <c r="N182">
        <v>292.2</v>
      </c>
      <c r="O182">
        <v>4.7619047620000003</v>
      </c>
      <c r="P182">
        <v>14.61</v>
      </c>
      <c r="Q182">
        <v>4.9000000000000004</v>
      </c>
    </row>
    <row r="183" spans="1:17" x14ac:dyDescent="0.35">
      <c r="A183" t="s">
        <v>576</v>
      </c>
      <c r="B183" t="s">
        <v>18</v>
      </c>
      <c r="C183" t="s">
        <v>19</v>
      </c>
      <c r="D183" t="s">
        <v>27</v>
      </c>
      <c r="E183" t="s">
        <v>31</v>
      </c>
      <c r="F183" t="s">
        <v>32</v>
      </c>
      <c r="G183">
        <v>30.68</v>
      </c>
      <c r="H183" s="29">
        <v>3</v>
      </c>
      <c r="I183">
        <v>4.6020000000000003</v>
      </c>
      <c r="J183">
        <v>96.641999999999996</v>
      </c>
      <c r="K183" s="1">
        <v>43487</v>
      </c>
      <c r="L183" s="2">
        <v>0.45833333333333331</v>
      </c>
      <c r="M183" t="s">
        <v>23</v>
      </c>
      <c r="N183">
        <v>92.04</v>
      </c>
      <c r="O183">
        <v>4.7619047620000003</v>
      </c>
      <c r="P183">
        <v>4.6020000000000003</v>
      </c>
      <c r="Q183">
        <v>9.1</v>
      </c>
    </row>
    <row r="184" spans="1:17" x14ac:dyDescent="0.35">
      <c r="A184" t="s">
        <v>582</v>
      </c>
      <c r="B184" t="s">
        <v>18</v>
      </c>
      <c r="C184" t="s">
        <v>19</v>
      </c>
      <c r="D184" t="s">
        <v>27</v>
      </c>
      <c r="E184" t="s">
        <v>21</v>
      </c>
      <c r="F184" t="s">
        <v>46</v>
      </c>
      <c r="G184">
        <v>29.42</v>
      </c>
      <c r="H184" s="29">
        <v>10</v>
      </c>
      <c r="I184">
        <v>14.71</v>
      </c>
      <c r="J184">
        <v>308.91000000000003</v>
      </c>
      <c r="K184" s="1">
        <v>43477</v>
      </c>
      <c r="L184" s="2">
        <v>0.68263888888888891</v>
      </c>
      <c r="M184" t="s">
        <v>23</v>
      </c>
      <c r="N184">
        <v>294.2</v>
      </c>
      <c r="O184">
        <v>4.7619047620000003</v>
      </c>
      <c r="P184">
        <v>14.71</v>
      </c>
      <c r="Q184">
        <v>8.9</v>
      </c>
    </row>
    <row r="185" spans="1:17" x14ac:dyDescent="0.35">
      <c r="A185" t="s">
        <v>583</v>
      </c>
      <c r="B185" t="s">
        <v>18</v>
      </c>
      <c r="C185" t="s">
        <v>19</v>
      </c>
      <c r="D185" t="s">
        <v>27</v>
      </c>
      <c r="E185" t="s">
        <v>31</v>
      </c>
      <c r="F185" t="s">
        <v>36</v>
      </c>
      <c r="G185">
        <v>60.95</v>
      </c>
      <c r="H185" s="29">
        <v>9</v>
      </c>
      <c r="I185">
        <v>27.427499999999998</v>
      </c>
      <c r="J185">
        <v>575.97749999999996</v>
      </c>
      <c r="K185" s="1">
        <v>43472</v>
      </c>
      <c r="L185" s="2">
        <v>0.50555555555555554</v>
      </c>
      <c r="M185" t="s">
        <v>33</v>
      </c>
      <c r="N185">
        <v>548.54999999999995</v>
      </c>
      <c r="O185">
        <v>4.7619047620000003</v>
      </c>
      <c r="P185">
        <v>27.427499999999998</v>
      </c>
      <c r="Q185">
        <v>6</v>
      </c>
    </row>
    <row r="186" spans="1:17" x14ac:dyDescent="0.35">
      <c r="A186" t="s">
        <v>585</v>
      </c>
      <c r="B186" t="s">
        <v>18</v>
      </c>
      <c r="C186" t="s">
        <v>19</v>
      </c>
      <c r="D186" t="s">
        <v>27</v>
      </c>
      <c r="E186" t="s">
        <v>21</v>
      </c>
      <c r="F186" t="s">
        <v>28</v>
      </c>
      <c r="G186">
        <v>66.06</v>
      </c>
      <c r="H186" s="29">
        <v>6</v>
      </c>
      <c r="I186">
        <v>19.818000000000001</v>
      </c>
      <c r="J186">
        <v>416.178</v>
      </c>
      <c r="K186" s="1">
        <v>43488</v>
      </c>
      <c r="L186" s="2">
        <v>0.43611111111111112</v>
      </c>
      <c r="M186" t="s">
        <v>29</v>
      </c>
      <c r="N186">
        <v>396.36</v>
      </c>
      <c r="O186">
        <v>4.7619047620000003</v>
      </c>
      <c r="P186">
        <v>19.818000000000001</v>
      </c>
      <c r="Q186">
        <v>7.3</v>
      </c>
    </row>
    <row r="187" spans="1:17" x14ac:dyDescent="0.35">
      <c r="A187" t="s">
        <v>590</v>
      </c>
      <c r="B187" t="s">
        <v>18</v>
      </c>
      <c r="C187" t="s">
        <v>19</v>
      </c>
      <c r="D187" t="s">
        <v>20</v>
      </c>
      <c r="E187" t="s">
        <v>31</v>
      </c>
      <c r="F187" t="s">
        <v>28</v>
      </c>
      <c r="G187">
        <v>19.32</v>
      </c>
      <c r="H187" s="29">
        <v>7</v>
      </c>
      <c r="I187">
        <v>6.7619999999999996</v>
      </c>
      <c r="J187">
        <v>142.00200000000001</v>
      </c>
      <c r="K187" s="1">
        <v>43549</v>
      </c>
      <c r="L187" s="2">
        <v>0.78541666666666676</v>
      </c>
      <c r="M187" t="s">
        <v>29</v>
      </c>
      <c r="N187">
        <v>135.24</v>
      </c>
      <c r="O187">
        <v>4.7619047620000003</v>
      </c>
      <c r="P187">
        <v>6.7619999999999996</v>
      </c>
      <c r="Q187">
        <v>6.9</v>
      </c>
    </row>
    <row r="188" spans="1:17" x14ac:dyDescent="0.35">
      <c r="A188" t="s">
        <v>594</v>
      </c>
      <c r="B188" t="s">
        <v>18</v>
      </c>
      <c r="C188" t="s">
        <v>19</v>
      </c>
      <c r="D188" t="s">
        <v>20</v>
      </c>
      <c r="E188" t="s">
        <v>31</v>
      </c>
      <c r="F188" t="s">
        <v>44</v>
      </c>
      <c r="G188">
        <v>41.66</v>
      </c>
      <c r="H188" s="29">
        <v>6</v>
      </c>
      <c r="I188">
        <v>12.497999999999999</v>
      </c>
      <c r="J188">
        <v>262.45800000000003</v>
      </c>
      <c r="K188" s="1">
        <v>43467</v>
      </c>
      <c r="L188" s="2">
        <v>0.64166666666666672</v>
      </c>
      <c r="M188" t="s">
        <v>23</v>
      </c>
      <c r="N188">
        <v>249.96</v>
      </c>
      <c r="O188">
        <v>4.7619047620000003</v>
      </c>
      <c r="P188">
        <v>12.497999999999999</v>
      </c>
      <c r="Q188">
        <v>5.6</v>
      </c>
    </row>
    <row r="189" spans="1:17" x14ac:dyDescent="0.35">
      <c r="A189" t="s">
        <v>595</v>
      </c>
      <c r="B189" t="s">
        <v>18</v>
      </c>
      <c r="C189" t="s">
        <v>19</v>
      </c>
      <c r="D189" t="s">
        <v>20</v>
      </c>
      <c r="E189" t="s">
        <v>21</v>
      </c>
      <c r="F189" t="s">
        <v>32</v>
      </c>
      <c r="G189">
        <v>72.42</v>
      </c>
      <c r="H189" s="29">
        <v>3</v>
      </c>
      <c r="I189">
        <v>10.863</v>
      </c>
      <c r="J189">
        <v>228.12299999999999</v>
      </c>
      <c r="K189" s="1">
        <v>43553</v>
      </c>
      <c r="L189" s="2">
        <v>0.70416666666666661</v>
      </c>
      <c r="M189" t="s">
        <v>23</v>
      </c>
      <c r="N189">
        <v>217.26</v>
      </c>
      <c r="O189">
        <v>4.7619047620000003</v>
      </c>
      <c r="P189">
        <v>10.863</v>
      </c>
      <c r="Q189">
        <v>8.1999999999999993</v>
      </c>
    </row>
    <row r="190" spans="1:17" x14ac:dyDescent="0.35">
      <c r="A190" t="s">
        <v>599</v>
      </c>
      <c r="B190" t="s">
        <v>18</v>
      </c>
      <c r="C190" t="s">
        <v>19</v>
      </c>
      <c r="D190" t="s">
        <v>20</v>
      </c>
      <c r="E190" t="s">
        <v>31</v>
      </c>
      <c r="F190" t="s">
        <v>28</v>
      </c>
      <c r="G190">
        <v>74.510000000000005</v>
      </c>
      <c r="H190" s="29">
        <v>6</v>
      </c>
      <c r="I190">
        <v>22.353000000000002</v>
      </c>
      <c r="J190">
        <v>469.41300000000001</v>
      </c>
      <c r="K190" s="1">
        <v>43544</v>
      </c>
      <c r="L190" s="2">
        <v>0.63055555555555554</v>
      </c>
      <c r="M190" t="s">
        <v>23</v>
      </c>
      <c r="N190">
        <v>447.06</v>
      </c>
      <c r="O190">
        <v>4.7619047620000003</v>
      </c>
      <c r="P190">
        <v>22.353000000000002</v>
      </c>
      <c r="Q190">
        <v>5</v>
      </c>
    </row>
    <row r="191" spans="1:17" x14ac:dyDescent="0.35">
      <c r="A191" t="s">
        <v>601</v>
      </c>
      <c r="B191" t="s">
        <v>18</v>
      </c>
      <c r="C191" t="s">
        <v>19</v>
      </c>
      <c r="D191" t="s">
        <v>27</v>
      </c>
      <c r="E191" t="s">
        <v>21</v>
      </c>
      <c r="F191" t="s">
        <v>44</v>
      </c>
      <c r="G191">
        <v>81.209999999999994</v>
      </c>
      <c r="H191" s="29">
        <v>10</v>
      </c>
      <c r="I191">
        <v>40.604999999999997</v>
      </c>
      <c r="J191">
        <v>852.70500000000004</v>
      </c>
      <c r="K191" s="1">
        <v>43482</v>
      </c>
      <c r="L191" s="2">
        <v>0.54236111111111118</v>
      </c>
      <c r="M191" t="s">
        <v>33</v>
      </c>
      <c r="N191">
        <v>812.1</v>
      </c>
      <c r="O191">
        <v>4.7619047620000003</v>
      </c>
      <c r="P191">
        <v>40.604999999999997</v>
      </c>
      <c r="Q191">
        <v>6.3</v>
      </c>
    </row>
    <row r="192" spans="1:17" x14ac:dyDescent="0.35">
      <c r="A192" t="s">
        <v>603</v>
      </c>
      <c r="B192" t="s">
        <v>18</v>
      </c>
      <c r="C192" t="s">
        <v>19</v>
      </c>
      <c r="D192" t="s">
        <v>27</v>
      </c>
      <c r="E192" t="s">
        <v>21</v>
      </c>
      <c r="F192" t="s">
        <v>46</v>
      </c>
      <c r="G192">
        <v>65.739999999999995</v>
      </c>
      <c r="H192" s="29">
        <v>9</v>
      </c>
      <c r="I192">
        <v>29.582999999999998</v>
      </c>
      <c r="J192">
        <v>621.24300000000005</v>
      </c>
      <c r="K192" s="1">
        <v>43466</v>
      </c>
      <c r="L192" s="2">
        <v>0.57986111111111105</v>
      </c>
      <c r="M192" t="s">
        <v>29</v>
      </c>
      <c r="N192">
        <v>591.66</v>
      </c>
      <c r="O192">
        <v>4.7619047620000003</v>
      </c>
      <c r="P192">
        <v>29.582999999999998</v>
      </c>
      <c r="Q192">
        <v>7.7</v>
      </c>
    </row>
    <row r="193" spans="1:17" x14ac:dyDescent="0.35">
      <c r="A193" t="s">
        <v>608</v>
      </c>
      <c r="B193" t="s">
        <v>18</v>
      </c>
      <c r="C193" t="s">
        <v>19</v>
      </c>
      <c r="D193" t="s">
        <v>20</v>
      </c>
      <c r="E193" t="s">
        <v>31</v>
      </c>
      <c r="F193" t="s">
        <v>44</v>
      </c>
      <c r="G193">
        <v>10.130000000000001</v>
      </c>
      <c r="H193" s="29">
        <v>7</v>
      </c>
      <c r="I193">
        <v>3.5455000000000001</v>
      </c>
      <c r="J193">
        <v>74.455500000000001</v>
      </c>
      <c r="K193" s="1">
        <v>43534</v>
      </c>
      <c r="L193" s="2">
        <v>0.81597222222222221</v>
      </c>
      <c r="M193" t="s">
        <v>23</v>
      </c>
      <c r="N193">
        <v>70.91</v>
      </c>
      <c r="O193">
        <v>4.7619047620000003</v>
      </c>
      <c r="P193">
        <v>3.5455000000000001</v>
      </c>
      <c r="Q193">
        <v>8.3000000000000007</v>
      </c>
    </row>
    <row r="194" spans="1:17" x14ac:dyDescent="0.35">
      <c r="A194" t="s">
        <v>610</v>
      </c>
      <c r="B194" t="s">
        <v>18</v>
      </c>
      <c r="C194" t="s">
        <v>19</v>
      </c>
      <c r="D194" t="s">
        <v>27</v>
      </c>
      <c r="E194" t="s">
        <v>31</v>
      </c>
      <c r="F194" t="s">
        <v>36</v>
      </c>
      <c r="G194">
        <v>85.91</v>
      </c>
      <c r="H194" s="29">
        <v>5</v>
      </c>
      <c r="I194">
        <v>21.477499999999999</v>
      </c>
      <c r="J194">
        <v>451.02749999999997</v>
      </c>
      <c r="K194" s="1">
        <v>43546</v>
      </c>
      <c r="L194" s="2">
        <v>0.60625000000000007</v>
      </c>
      <c r="M194" t="s">
        <v>33</v>
      </c>
      <c r="N194">
        <v>429.55</v>
      </c>
      <c r="O194">
        <v>4.7619047620000003</v>
      </c>
      <c r="P194">
        <v>21.477499999999999</v>
      </c>
      <c r="Q194">
        <v>8.6</v>
      </c>
    </row>
    <row r="195" spans="1:17" x14ac:dyDescent="0.35">
      <c r="A195" t="s">
        <v>614</v>
      </c>
      <c r="B195" t="s">
        <v>18</v>
      </c>
      <c r="C195" t="s">
        <v>19</v>
      </c>
      <c r="D195" t="s">
        <v>27</v>
      </c>
      <c r="E195" t="s">
        <v>21</v>
      </c>
      <c r="F195" t="s">
        <v>22</v>
      </c>
      <c r="G195">
        <v>64.27</v>
      </c>
      <c r="H195" s="29">
        <v>4</v>
      </c>
      <c r="I195">
        <v>12.853999999999999</v>
      </c>
      <c r="J195">
        <v>269.93400000000003</v>
      </c>
      <c r="K195" s="1">
        <v>43550</v>
      </c>
      <c r="L195" s="2">
        <v>0.57916666666666672</v>
      </c>
      <c r="M195" t="s">
        <v>29</v>
      </c>
      <c r="N195">
        <v>257.08</v>
      </c>
      <c r="O195">
        <v>4.7619047620000003</v>
      </c>
      <c r="P195">
        <v>12.853999999999999</v>
      </c>
      <c r="Q195">
        <v>7.7</v>
      </c>
    </row>
    <row r="196" spans="1:17" x14ac:dyDescent="0.35">
      <c r="A196" t="s">
        <v>617</v>
      </c>
      <c r="B196" t="s">
        <v>18</v>
      </c>
      <c r="C196" t="s">
        <v>19</v>
      </c>
      <c r="D196" t="s">
        <v>20</v>
      </c>
      <c r="E196" t="s">
        <v>21</v>
      </c>
      <c r="F196" t="s">
        <v>22</v>
      </c>
      <c r="G196">
        <v>77.680000000000007</v>
      </c>
      <c r="H196" s="29">
        <v>4</v>
      </c>
      <c r="I196">
        <v>15.536</v>
      </c>
      <c r="J196">
        <v>326.25599999999997</v>
      </c>
      <c r="K196" s="1">
        <v>43497</v>
      </c>
      <c r="L196" s="2">
        <v>0.82916666666666661</v>
      </c>
      <c r="M196" t="s">
        <v>29</v>
      </c>
      <c r="N196">
        <v>310.72000000000003</v>
      </c>
      <c r="O196">
        <v>4.7619047620000003</v>
      </c>
      <c r="P196">
        <v>15.536</v>
      </c>
      <c r="Q196">
        <v>8.4</v>
      </c>
    </row>
    <row r="197" spans="1:17" x14ac:dyDescent="0.35">
      <c r="A197" t="s">
        <v>621</v>
      </c>
      <c r="B197" t="s">
        <v>18</v>
      </c>
      <c r="C197" t="s">
        <v>19</v>
      </c>
      <c r="D197" t="s">
        <v>27</v>
      </c>
      <c r="E197" t="s">
        <v>31</v>
      </c>
      <c r="F197" t="s">
        <v>22</v>
      </c>
      <c r="G197">
        <v>51.71</v>
      </c>
      <c r="H197" s="29">
        <v>4</v>
      </c>
      <c r="I197">
        <v>10.342000000000001</v>
      </c>
      <c r="J197">
        <v>217.18199999999999</v>
      </c>
      <c r="K197" s="1">
        <v>43533</v>
      </c>
      <c r="L197" s="2">
        <v>0.57847222222222217</v>
      </c>
      <c r="M197" t="s">
        <v>33</v>
      </c>
      <c r="N197">
        <v>206.84</v>
      </c>
      <c r="O197">
        <v>4.7619047620000003</v>
      </c>
      <c r="P197">
        <v>10.342000000000001</v>
      </c>
      <c r="Q197">
        <v>9.8000000000000007</v>
      </c>
    </row>
    <row r="198" spans="1:17" x14ac:dyDescent="0.35">
      <c r="A198" t="s">
        <v>622</v>
      </c>
      <c r="B198" t="s">
        <v>18</v>
      </c>
      <c r="C198" t="s">
        <v>19</v>
      </c>
      <c r="D198" t="s">
        <v>27</v>
      </c>
      <c r="E198" t="s">
        <v>21</v>
      </c>
      <c r="F198" t="s">
        <v>44</v>
      </c>
      <c r="G198">
        <v>52.34</v>
      </c>
      <c r="H198" s="29">
        <v>3</v>
      </c>
      <c r="I198">
        <v>7.851</v>
      </c>
      <c r="J198">
        <v>164.87100000000001</v>
      </c>
      <c r="K198" s="1">
        <v>43551</v>
      </c>
      <c r="L198" s="2">
        <v>0.5854166666666667</v>
      </c>
      <c r="M198" t="s">
        <v>29</v>
      </c>
      <c r="N198">
        <v>157.02000000000001</v>
      </c>
      <c r="O198">
        <v>4.7619047620000003</v>
      </c>
      <c r="P198">
        <v>7.851</v>
      </c>
      <c r="Q198">
        <v>9.1999999999999993</v>
      </c>
    </row>
    <row r="199" spans="1:17" x14ac:dyDescent="0.35">
      <c r="A199" t="s">
        <v>623</v>
      </c>
      <c r="B199" t="s">
        <v>18</v>
      </c>
      <c r="C199" t="s">
        <v>19</v>
      </c>
      <c r="D199" t="s">
        <v>27</v>
      </c>
      <c r="E199" t="s">
        <v>21</v>
      </c>
      <c r="F199" t="s">
        <v>36</v>
      </c>
      <c r="G199">
        <v>43.06</v>
      </c>
      <c r="H199" s="29">
        <v>5</v>
      </c>
      <c r="I199">
        <v>10.765000000000001</v>
      </c>
      <c r="J199">
        <v>226.065</v>
      </c>
      <c r="K199" s="1">
        <v>43500</v>
      </c>
      <c r="L199" s="2">
        <v>0.69305555555555554</v>
      </c>
      <c r="M199" t="s">
        <v>23</v>
      </c>
      <c r="N199">
        <v>215.3</v>
      </c>
      <c r="O199">
        <v>4.7619047620000003</v>
      </c>
      <c r="P199">
        <v>10.765000000000001</v>
      </c>
      <c r="Q199">
        <v>7.7</v>
      </c>
    </row>
    <row r="200" spans="1:17" x14ac:dyDescent="0.35">
      <c r="A200" t="s">
        <v>625</v>
      </c>
      <c r="B200" t="s">
        <v>18</v>
      </c>
      <c r="C200" t="s">
        <v>19</v>
      </c>
      <c r="D200" t="s">
        <v>27</v>
      </c>
      <c r="E200" t="s">
        <v>31</v>
      </c>
      <c r="F200" t="s">
        <v>22</v>
      </c>
      <c r="G200">
        <v>14.62</v>
      </c>
      <c r="H200" s="29">
        <v>5</v>
      </c>
      <c r="I200">
        <v>3.6549999999999998</v>
      </c>
      <c r="J200">
        <v>76.754999999999995</v>
      </c>
      <c r="K200" s="1">
        <v>43528</v>
      </c>
      <c r="L200" s="2">
        <v>0.51597222222222217</v>
      </c>
      <c r="M200" t="s">
        <v>29</v>
      </c>
      <c r="N200">
        <v>73.099999999999994</v>
      </c>
      <c r="O200">
        <v>4.7619047620000003</v>
      </c>
      <c r="P200">
        <v>3.6549999999999998</v>
      </c>
      <c r="Q200">
        <v>4.4000000000000004</v>
      </c>
    </row>
    <row r="201" spans="1:17" x14ac:dyDescent="0.35">
      <c r="A201" t="s">
        <v>628</v>
      </c>
      <c r="B201" t="s">
        <v>18</v>
      </c>
      <c r="C201" t="s">
        <v>19</v>
      </c>
      <c r="D201" t="s">
        <v>20</v>
      </c>
      <c r="E201" t="s">
        <v>21</v>
      </c>
      <c r="F201" t="s">
        <v>36</v>
      </c>
      <c r="G201">
        <v>45.58</v>
      </c>
      <c r="H201" s="29">
        <v>1</v>
      </c>
      <c r="I201">
        <v>2.2789999999999999</v>
      </c>
      <c r="J201">
        <v>47.859000000000002</v>
      </c>
      <c r="K201" s="1">
        <v>43503</v>
      </c>
      <c r="L201" s="2">
        <v>0.59236111111111112</v>
      </c>
      <c r="M201" t="s">
        <v>29</v>
      </c>
      <c r="N201">
        <v>45.58</v>
      </c>
      <c r="O201">
        <v>4.7619047620000003</v>
      </c>
      <c r="P201">
        <v>2.2789999999999999</v>
      </c>
      <c r="Q201">
        <v>9.8000000000000007</v>
      </c>
    </row>
    <row r="202" spans="1:17" x14ac:dyDescent="0.35">
      <c r="A202" t="s">
        <v>629</v>
      </c>
      <c r="B202" t="s">
        <v>18</v>
      </c>
      <c r="C202" t="s">
        <v>19</v>
      </c>
      <c r="D202" t="s">
        <v>20</v>
      </c>
      <c r="E202" t="s">
        <v>21</v>
      </c>
      <c r="F202" t="s">
        <v>36</v>
      </c>
      <c r="G202">
        <v>75.2</v>
      </c>
      <c r="H202" s="29">
        <v>3</v>
      </c>
      <c r="I202">
        <v>11.28</v>
      </c>
      <c r="J202">
        <v>236.88</v>
      </c>
      <c r="K202" s="1">
        <v>43501</v>
      </c>
      <c r="L202" s="2">
        <v>0.49374999999999997</v>
      </c>
      <c r="M202" t="s">
        <v>23</v>
      </c>
      <c r="N202">
        <v>225.6</v>
      </c>
      <c r="O202">
        <v>4.7619047620000003</v>
      </c>
      <c r="P202">
        <v>11.28</v>
      </c>
      <c r="Q202">
        <v>4.8</v>
      </c>
    </row>
    <row r="203" spans="1:17" x14ac:dyDescent="0.35">
      <c r="A203" t="s">
        <v>632</v>
      </c>
      <c r="B203" t="s">
        <v>18</v>
      </c>
      <c r="C203" t="s">
        <v>19</v>
      </c>
      <c r="D203" t="s">
        <v>27</v>
      </c>
      <c r="E203" t="s">
        <v>31</v>
      </c>
      <c r="F203" t="s">
        <v>44</v>
      </c>
      <c r="G203">
        <v>52.2</v>
      </c>
      <c r="H203" s="29">
        <v>3</v>
      </c>
      <c r="I203">
        <v>7.83</v>
      </c>
      <c r="J203">
        <v>164.43</v>
      </c>
      <c r="K203" s="1">
        <v>43511</v>
      </c>
      <c r="L203" s="2">
        <v>0.5625</v>
      </c>
      <c r="M203" t="s">
        <v>33</v>
      </c>
      <c r="N203">
        <v>156.6</v>
      </c>
      <c r="O203">
        <v>4.7619047620000003</v>
      </c>
      <c r="P203">
        <v>7.83</v>
      </c>
      <c r="Q203">
        <v>9.5</v>
      </c>
    </row>
    <row r="204" spans="1:17" x14ac:dyDescent="0.35">
      <c r="A204" t="s">
        <v>635</v>
      </c>
      <c r="B204" t="s">
        <v>18</v>
      </c>
      <c r="C204" t="s">
        <v>19</v>
      </c>
      <c r="D204" t="s">
        <v>20</v>
      </c>
      <c r="E204" t="s">
        <v>21</v>
      </c>
      <c r="F204" t="s">
        <v>32</v>
      </c>
      <c r="G204">
        <v>70.319999999999993</v>
      </c>
      <c r="H204" s="29">
        <v>2</v>
      </c>
      <c r="I204">
        <v>7.032</v>
      </c>
      <c r="J204">
        <v>147.672</v>
      </c>
      <c r="K204" s="1">
        <v>43548</v>
      </c>
      <c r="L204" s="2">
        <v>0.59861111111111109</v>
      </c>
      <c r="M204" t="s">
        <v>23</v>
      </c>
      <c r="N204">
        <v>140.63999999999999</v>
      </c>
      <c r="O204">
        <v>4.7619047620000003</v>
      </c>
      <c r="P204">
        <v>7.032</v>
      </c>
      <c r="Q204">
        <v>9.6</v>
      </c>
    </row>
    <row r="205" spans="1:17" x14ac:dyDescent="0.35">
      <c r="A205" t="s">
        <v>642</v>
      </c>
      <c r="B205" t="s">
        <v>18</v>
      </c>
      <c r="C205" t="s">
        <v>19</v>
      </c>
      <c r="D205" t="s">
        <v>20</v>
      </c>
      <c r="E205" t="s">
        <v>21</v>
      </c>
      <c r="F205" t="s">
        <v>46</v>
      </c>
      <c r="G205">
        <v>53.65</v>
      </c>
      <c r="H205" s="29">
        <v>7</v>
      </c>
      <c r="I205">
        <v>18.7775</v>
      </c>
      <c r="J205">
        <v>394.32749999999999</v>
      </c>
      <c r="K205" s="1">
        <v>43506</v>
      </c>
      <c r="L205" s="2">
        <v>0.53888888888888886</v>
      </c>
      <c r="M205" t="s">
        <v>23</v>
      </c>
      <c r="N205">
        <v>375.55</v>
      </c>
      <c r="O205">
        <v>4.7619047620000003</v>
      </c>
      <c r="P205">
        <v>18.7775</v>
      </c>
      <c r="Q205">
        <v>5.2</v>
      </c>
    </row>
    <row r="206" spans="1:17" x14ac:dyDescent="0.35">
      <c r="A206" t="s">
        <v>644</v>
      </c>
      <c r="B206" t="s">
        <v>18</v>
      </c>
      <c r="C206" t="s">
        <v>19</v>
      </c>
      <c r="D206" t="s">
        <v>27</v>
      </c>
      <c r="E206" t="s">
        <v>31</v>
      </c>
      <c r="F206" t="s">
        <v>46</v>
      </c>
      <c r="G206">
        <v>30.61</v>
      </c>
      <c r="H206" s="29">
        <v>1</v>
      </c>
      <c r="I206">
        <v>1.5305</v>
      </c>
      <c r="J206">
        <v>32.140500000000003</v>
      </c>
      <c r="K206" s="1">
        <v>43488</v>
      </c>
      <c r="L206" s="2">
        <v>0.51388888888888895</v>
      </c>
      <c r="M206" t="s">
        <v>23</v>
      </c>
      <c r="N206">
        <v>30.61</v>
      </c>
      <c r="O206">
        <v>4.7619047620000003</v>
      </c>
      <c r="P206">
        <v>1.5305</v>
      </c>
      <c r="Q206">
        <v>5.2</v>
      </c>
    </row>
    <row r="207" spans="1:17" x14ac:dyDescent="0.35">
      <c r="A207" t="s">
        <v>646</v>
      </c>
      <c r="B207" t="s">
        <v>18</v>
      </c>
      <c r="C207" t="s">
        <v>19</v>
      </c>
      <c r="D207" t="s">
        <v>27</v>
      </c>
      <c r="E207" t="s">
        <v>21</v>
      </c>
      <c r="F207" t="s">
        <v>28</v>
      </c>
      <c r="G207">
        <v>28.96</v>
      </c>
      <c r="H207" s="29">
        <v>1</v>
      </c>
      <c r="I207">
        <v>1.448</v>
      </c>
      <c r="J207">
        <v>30.408000000000001</v>
      </c>
      <c r="K207" s="1">
        <v>43503</v>
      </c>
      <c r="L207" s="2">
        <v>0.4291666666666667</v>
      </c>
      <c r="M207" t="s">
        <v>33</v>
      </c>
      <c r="N207">
        <v>28.96</v>
      </c>
      <c r="O207">
        <v>4.7619047620000003</v>
      </c>
      <c r="P207">
        <v>1.448</v>
      </c>
      <c r="Q207">
        <v>6.2</v>
      </c>
    </row>
    <row r="208" spans="1:17" x14ac:dyDescent="0.35">
      <c r="A208" t="s">
        <v>650</v>
      </c>
      <c r="B208" t="s">
        <v>18</v>
      </c>
      <c r="C208" t="s">
        <v>19</v>
      </c>
      <c r="D208" t="s">
        <v>20</v>
      </c>
      <c r="E208" t="s">
        <v>31</v>
      </c>
      <c r="F208" t="s">
        <v>44</v>
      </c>
      <c r="G208">
        <v>67.45</v>
      </c>
      <c r="H208" s="29">
        <v>10</v>
      </c>
      <c r="I208">
        <v>33.725000000000001</v>
      </c>
      <c r="J208">
        <v>708.22500000000002</v>
      </c>
      <c r="K208" s="1">
        <v>43499</v>
      </c>
      <c r="L208" s="2">
        <v>0.47569444444444442</v>
      </c>
      <c r="M208" t="s">
        <v>23</v>
      </c>
      <c r="N208">
        <v>674.5</v>
      </c>
      <c r="O208">
        <v>4.7619047620000003</v>
      </c>
      <c r="P208">
        <v>33.725000000000001</v>
      </c>
      <c r="Q208">
        <v>4.2</v>
      </c>
    </row>
    <row r="209" spans="1:17" x14ac:dyDescent="0.35">
      <c r="A209" t="s">
        <v>651</v>
      </c>
      <c r="B209" t="s">
        <v>18</v>
      </c>
      <c r="C209" t="s">
        <v>19</v>
      </c>
      <c r="D209" t="s">
        <v>20</v>
      </c>
      <c r="E209" t="s">
        <v>21</v>
      </c>
      <c r="F209" t="s">
        <v>36</v>
      </c>
      <c r="G209">
        <v>38.72</v>
      </c>
      <c r="H209" s="29">
        <v>9</v>
      </c>
      <c r="I209">
        <v>17.423999999999999</v>
      </c>
      <c r="J209">
        <v>365.904</v>
      </c>
      <c r="K209" s="1">
        <v>43544</v>
      </c>
      <c r="L209" s="2">
        <v>0.51666666666666672</v>
      </c>
      <c r="M209" t="s">
        <v>23</v>
      </c>
      <c r="N209">
        <v>348.48</v>
      </c>
      <c r="O209">
        <v>4.7619047620000003</v>
      </c>
      <c r="P209">
        <v>17.423999999999999</v>
      </c>
      <c r="Q209">
        <v>4.2</v>
      </c>
    </row>
    <row r="210" spans="1:17" x14ac:dyDescent="0.35">
      <c r="A210" t="s">
        <v>654</v>
      </c>
      <c r="B210" t="s">
        <v>18</v>
      </c>
      <c r="C210" t="s">
        <v>19</v>
      </c>
      <c r="D210" t="s">
        <v>20</v>
      </c>
      <c r="E210" t="s">
        <v>31</v>
      </c>
      <c r="F210" t="s">
        <v>44</v>
      </c>
      <c r="G210">
        <v>98.53</v>
      </c>
      <c r="H210" s="29">
        <v>6</v>
      </c>
      <c r="I210">
        <v>29.559000000000001</v>
      </c>
      <c r="J210">
        <v>620.73900000000003</v>
      </c>
      <c r="K210" s="1">
        <v>43488</v>
      </c>
      <c r="L210" s="2">
        <v>0.47361111111111115</v>
      </c>
      <c r="M210" t="s">
        <v>33</v>
      </c>
      <c r="N210">
        <v>591.17999999999995</v>
      </c>
      <c r="O210">
        <v>4.7619047620000003</v>
      </c>
      <c r="P210">
        <v>29.559000000000001</v>
      </c>
      <c r="Q210">
        <v>4</v>
      </c>
    </row>
    <row r="211" spans="1:17" x14ac:dyDescent="0.35">
      <c r="A211" t="s">
        <v>656</v>
      </c>
      <c r="B211" t="s">
        <v>18</v>
      </c>
      <c r="C211" t="s">
        <v>19</v>
      </c>
      <c r="D211" t="s">
        <v>27</v>
      </c>
      <c r="E211" t="s">
        <v>21</v>
      </c>
      <c r="F211" t="s">
        <v>44</v>
      </c>
      <c r="G211">
        <v>71.680000000000007</v>
      </c>
      <c r="H211" s="29">
        <v>3</v>
      </c>
      <c r="I211">
        <v>10.752000000000001</v>
      </c>
      <c r="J211">
        <v>225.792</v>
      </c>
      <c r="K211" s="1">
        <v>43552</v>
      </c>
      <c r="L211" s="2">
        <v>0.64583333333333337</v>
      </c>
      <c r="M211" t="s">
        <v>33</v>
      </c>
      <c r="N211">
        <v>215.04</v>
      </c>
      <c r="O211">
        <v>4.7619047620000003</v>
      </c>
      <c r="P211">
        <v>10.752000000000001</v>
      </c>
      <c r="Q211">
        <v>9.1999999999999993</v>
      </c>
    </row>
    <row r="212" spans="1:17" x14ac:dyDescent="0.35">
      <c r="A212" t="s">
        <v>657</v>
      </c>
      <c r="B212" t="s">
        <v>18</v>
      </c>
      <c r="C212" t="s">
        <v>19</v>
      </c>
      <c r="D212" t="s">
        <v>20</v>
      </c>
      <c r="E212" t="s">
        <v>21</v>
      </c>
      <c r="F212" t="s">
        <v>44</v>
      </c>
      <c r="G212">
        <v>91.61</v>
      </c>
      <c r="H212" s="29">
        <v>1</v>
      </c>
      <c r="I212">
        <v>4.5804999999999998</v>
      </c>
      <c r="J212">
        <v>96.1905</v>
      </c>
      <c r="K212" s="1">
        <v>43544</v>
      </c>
      <c r="L212" s="2">
        <v>0.8222222222222223</v>
      </c>
      <c r="M212" t="s">
        <v>29</v>
      </c>
      <c r="N212">
        <v>91.61</v>
      </c>
      <c r="O212">
        <v>4.7619047620000003</v>
      </c>
      <c r="P212">
        <v>4.5804999999999998</v>
      </c>
      <c r="Q212">
        <v>9.8000000000000007</v>
      </c>
    </row>
    <row r="213" spans="1:17" x14ac:dyDescent="0.35">
      <c r="A213" t="s">
        <v>662</v>
      </c>
      <c r="B213" t="s">
        <v>18</v>
      </c>
      <c r="C213" t="s">
        <v>19</v>
      </c>
      <c r="D213" t="s">
        <v>27</v>
      </c>
      <c r="E213" t="s">
        <v>31</v>
      </c>
      <c r="F213" t="s">
        <v>36</v>
      </c>
      <c r="G213">
        <v>60.87</v>
      </c>
      <c r="H213" s="29">
        <v>2</v>
      </c>
      <c r="I213">
        <v>6.0869999999999997</v>
      </c>
      <c r="J213">
        <v>127.827</v>
      </c>
      <c r="K213" s="1">
        <v>43533</v>
      </c>
      <c r="L213" s="2">
        <v>0.52569444444444446</v>
      </c>
      <c r="M213" t="s">
        <v>23</v>
      </c>
      <c r="N213">
        <v>121.74</v>
      </c>
      <c r="O213">
        <v>4.7619047620000003</v>
      </c>
      <c r="P213">
        <v>6.0869999999999997</v>
      </c>
      <c r="Q213">
        <v>8.6999999999999993</v>
      </c>
    </row>
    <row r="214" spans="1:17" x14ac:dyDescent="0.35">
      <c r="A214" t="s">
        <v>664</v>
      </c>
      <c r="B214" t="s">
        <v>18</v>
      </c>
      <c r="C214" t="s">
        <v>19</v>
      </c>
      <c r="D214" t="s">
        <v>20</v>
      </c>
      <c r="E214" t="s">
        <v>31</v>
      </c>
      <c r="F214" t="s">
        <v>32</v>
      </c>
      <c r="G214">
        <v>53.3</v>
      </c>
      <c r="H214" s="29">
        <v>3</v>
      </c>
      <c r="I214">
        <v>7.9950000000000001</v>
      </c>
      <c r="J214">
        <v>167.89500000000001</v>
      </c>
      <c r="K214" s="1">
        <v>43490</v>
      </c>
      <c r="L214" s="2">
        <v>0.59652777777777777</v>
      </c>
      <c r="M214" t="s">
        <v>23</v>
      </c>
      <c r="N214">
        <v>159.9</v>
      </c>
      <c r="O214">
        <v>4.7619047620000003</v>
      </c>
      <c r="P214">
        <v>7.9950000000000001</v>
      </c>
      <c r="Q214">
        <v>7.5</v>
      </c>
    </row>
    <row r="215" spans="1:17" x14ac:dyDescent="0.35">
      <c r="A215" t="s">
        <v>665</v>
      </c>
      <c r="B215" t="s">
        <v>18</v>
      </c>
      <c r="C215" t="s">
        <v>19</v>
      </c>
      <c r="D215" t="s">
        <v>27</v>
      </c>
      <c r="E215" t="s">
        <v>21</v>
      </c>
      <c r="F215" t="s">
        <v>46</v>
      </c>
      <c r="G215">
        <v>12.09</v>
      </c>
      <c r="H215" s="29">
        <v>1</v>
      </c>
      <c r="I215">
        <v>0.60450000000000004</v>
      </c>
      <c r="J215">
        <v>12.6945</v>
      </c>
      <c r="K215" s="1">
        <v>43491</v>
      </c>
      <c r="L215" s="2">
        <v>0.7631944444444444</v>
      </c>
      <c r="M215" t="s">
        <v>33</v>
      </c>
      <c r="N215">
        <v>12.09</v>
      </c>
      <c r="O215">
        <v>4.7619047620000003</v>
      </c>
      <c r="P215">
        <v>0.60450000000000004</v>
      </c>
      <c r="Q215">
        <v>8.1999999999999993</v>
      </c>
    </row>
    <row r="216" spans="1:17" x14ac:dyDescent="0.35">
      <c r="A216" t="s">
        <v>666</v>
      </c>
      <c r="B216" t="s">
        <v>18</v>
      </c>
      <c r="C216" t="s">
        <v>19</v>
      </c>
      <c r="D216" t="s">
        <v>27</v>
      </c>
      <c r="E216" t="s">
        <v>31</v>
      </c>
      <c r="F216" t="s">
        <v>36</v>
      </c>
      <c r="G216">
        <v>64.19</v>
      </c>
      <c r="H216" s="29">
        <v>10</v>
      </c>
      <c r="I216">
        <v>32.094999999999999</v>
      </c>
      <c r="J216">
        <v>673.995</v>
      </c>
      <c r="K216" s="1">
        <v>43484</v>
      </c>
      <c r="L216" s="2">
        <v>0.58888888888888891</v>
      </c>
      <c r="M216" t="s">
        <v>33</v>
      </c>
      <c r="N216">
        <v>641.9</v>
      </c>
      <c r="O216">
        <v>4.7619047620000003</v>
      </c>
      <c r="P216">
        <v>32.094999999999999</v>
      </c>
      <c r="Q216">
        <v>6.7</v>
      </c>
    </row>
    <row r="217" spans="1:17" x14ac:dyDescent="0.35">
      <c r="A217" t="s">
        <v>667</v>
      </c>
      <c r="B217" t="s">
        <v>18</v>
      </c>
      <c r="C217" t="s">
        <v>19</v>
      </c>
      <c r="D217" t="s">
        <v>27</v>
      </c>
      <c r="E217" t="s">
        <v>31</v>
      </c>
      <c r="F217" t="s">
        <v>28</v>
      </c>
      <c r="G217">
        <v>78.31</v>
      </c>
      <c r="H217" s="29">
        <v>3</v>
      </c>
      <c r="I217">
        <v>11.746499999999999</v>
      </c>
      <c r="J217">
        <v>246.6765</v>
      </c>
      <c r="K217" s="1">
        <v>43529</v>
      </c>
      <c r="L217" s="2">
        <v>0.69305555555555554</v>
      </c>
      <c r="M217" t="s">
        <v>23</v>
      </c>
      <c r="N217">
        <v>234.93</v>
      </c>
      <c r="O217">
        <v>4.7619047620000003</v>
      </c>
      <c r="P217">
        <v>11.746499999999999</v>
      </c>
      <c r="Q217">
        <v>5.4</v>
      </c>
    </row>
    <row r="218" spans="1:17" x14ac:dyDescent="0.35">
      <c r="A218" t="s">
        <v>668</v>
      </c>
      <c r="B218" t="s">
        <v>18</v>
      </c>
      <c r="C218" t="s">
        <v>19</v>
      </c>
      <c r="D218" t="s">
        <v>20</v>
      </c>
      <c r="E218" t="s">
        <v>31</v>
      </c>
      <c r="F218" t="s">
        <v>44</v>
      </c>
      <c r="G218">
        <v>83.77</v>
      </c>
      <c r="H218" s="29">
        <v>2</v>
      </c>
      <c r="I218">
        <v>8.3770000000000007</v>
      </c>
      <c r="J218">
        <v>175.917</v>
      </c>
      <c r="K218" s="1">
        <v>43480</v>
      </c>
      <c r="L218" s="2">
        <v>0.45416666666666666</v>
      </c>
      <c r="M218" t="s">
        <v>33</v>
      </c>
      <c r="N218">
        <v>167.54</v>
      </c>
      <c r="O218">
        <v>4.7619047620000003</v>
      </c>
      <c r="P218">
        <v>8.3770000000000007</v>
      </c>
      <c r="Q218">
        <v>7</v>
      </c>
    </row>
    <row r="219" spans="1:17" x14ac:dyDescent="0.35">
      <c r="A219" t="s">
        <v>672</v>
      </c>
      <c r="B219" t="s">
        <v>18</v>
      </c>
      <c r="C219" t="s">
        <v>19</v>
      </c>
      <c r="D219" t="s">
        <v>27</v>
      </c>
      <c r="E219" t="s">
        <v>31</v>
      </c>
      <c r="F219" t="s">
        <v>22</v>
      </c>
      <c r="G219">
        <v>28.95</v>
      </c>
      <c r="H219" s="29">
        <v>7</v>
      </c>
      <c r="I219">
        <v>10.1325</v>
      </c>
      <c r="J219">
        <v>212.7825</v>
      </c>
      <c r="K219" s="1">
        <v>43527</v>
      </c>
      <c r="L219" s="2">
        <v>0.85486111111111107</v>
      </c>
      <c r="M219" t="s">
        <v>33</v>
      </c>
      <c r="N219">
        <v>202.65</v>
      </c>
      <c r="O219">
        <v>4.7619047620000003</v>
      </c>
      <c r="P219">
        <v>10.1325</v>
      </c>
      <c r="Q219">
        <v>6</v>
      </c>
    </row>
    <row r="220" spans="1:17" x14ac:dyDescent="0.35">
      <c r="A220" t="s">
        <v>681</v>
      </c>
      <c r="B220" t="s">
        <v>18</v>
      </c>
      <c r="C220" t="s">
        <v>19</v>
      </c>
      <c r="D220" t="s">
        <v>20</v>
      </c>
      <c r="E220" t="s">
        <v>31</v>
      </c>
      <c r="F220" t="s">
        <v>32</v>
      </c>
      <c r="G220">
        <v>19.36</v>
      </c>
      <c r="H220" s="29">
        <v>9</v>
      </c>
      <c r="I220">
        <v>8.7119999999999997</v>
      </c>
      <c r="J220">
        <v>182.952</v>
      </c>
      <c r="K220" s="1">
        <v>43483</v>
      </c>
      <c r="L220" s="2">
        <v>0.77986111111111101</v>
      </c>
      <c r="M220" t="s">
        <v>23</v>
      </c>
      <c r="N220">
        <v>174.24</v>
      </c>
      <c r="O220">
        <v>4.7619047620000003</v>
      </c>
      <c r="P220">
        <v>8.7119999999999997</v>
      </c>
      <c r="Q220">
        <v>8.6999999999999993</v>
      </c>
    </row>
    <row r="221" spans="1:17" x14ac:dyDescent="0.35">
      <c r="A221" t="s">
        <v>688</v>
      </c>
      <c r="B221" t="s">
        <v>18</v>
      </c>
      <c r="C221" t="s">
        <v>19</v>
      </c>
      <c r="D221" t="s">
        <v>20</v>
      </c>
      <c r="E221" t="s">
        <v>31</v>
      </c>
      <c r="F221" t="s">
        <v>32</v>
      </c>
      <c r="G221">
        <v>72.78</v>
      </c>
      <c r="H221" s="29">
        <v>10</v>
      </c>
      <c r="I221">
        <v>36.39</v>
      </c>
      <c r="J221">
        <v>764.19</v>
      </c>
      <c r="K221" s="1">
        <v>43499</v>
      </c>
      <c r="L221" s="2">
        <v>0.72499999999999998</v>
      </c>
      <c r="M221" t="s">
        <v>29</v>
      </c>
      <c r="N221">
        <v>727.8</v>
      </c>
      <c r="O221">
        <v>4.7619047620000003</v>
      </c>
      <c r="P221">
        <v>36.39</v>
      </c>
      <c r="Q221">
        <v>7.3</v>
      </c>
    </row>
    <row r="222" spans="1:17" x14ac:dyDescent="0.35">
      <c r="A222" t="s">
        <v>691</v>
      </c>
      <c r="B222" t="s">
        <v>18</v>
      </c>
      <c r="C222" t="s">
        <v>19</v>
      </c>
      <c r="D222" t="s">
        <v>27</v>
      </c>
      <c r="E222" t="s">
        <v>21</v>
      </c>
      <c r="F222" t="s">
        <v>28</v>
      </c>
      <c r="G222">
        <v>15.69</v>
      </c>
      <c r="H222" s="29">
        <v>3</v>
      </c>
      <c r="I222">
        <v>2.3534999999999999</v>
      </c>
      <c r="J222">
        <v>49.423499999999997</v>
      </c>
      <c r="K222" s="1">
        <v>43538</v>
      </c>
      <c r="L222" s="2">
        <v>0.59236111111111112</v>
      </c>
      <c r="M222" t="s">
        <v>33</v>
      </c>
      <c r="N222">
        <v>47.07</v>
      </c>
      <c r="O222">
        <v>4.7619047620000003</v>
      </c>
      <c r="P222">
        <v>2.3534999999999999</v>
      </c>
      <c r="Q222">
        <v>5.8</v>
      </c>
    </row>
    <row r="223" spans="1:17" x14ac:dyDescent="0.35">
      <c r="A223" t="s">
        <v>693</v>
      </c>
      <c r="B223" t="s">
        <v>18</v>
      </c>
      <c r="C223" t="s">
        <v>19</v>
      </c>
      <c r="D223" t="s">
        <v>20</v>
      </c>
      <c r="E223" t="s">
        <v>21</v>
      </c>
      <c r="F223" t="s">
        <v>46</v>
      </c>
      <c r="G223">
        <v>88.15</v>
      </c>
      <c r="H223" s="29">
        <v>3</v>
      </c>
      <c r="I223">
        <v>13.2225</v>
      </c>
      <c r="J223">
        <v>277.67250000000001</v>
      </c>
      <c r="K223" s="1">
        <v>43483</v>
      </c>
      <c r="L223" s="2">
        <v>0.42430555555555555</v>
      </c>
      <c r="M223" t="s">
        <v>23</v>
      </c>
      <c r="N223">
        <v>264.45</v>
      </c>
      <c r="O223">
        <v>4.7619047620000003</v>
      </c>
      <c r="P223">
        <v>13.2225</v>
      </c>
      <c r="Q223">
        <v>7.9</v>
      </c>
    </row>
    <row r="224" spans="1:17" x14ac:dyDescent="0.35">
      <c r="A224" t="s">
        <v>694</v>
      </c>
      <c r="B224" t="s">
        <v>18</v>
      </c>
      <c r="C224" t="s">
        <v>19</v>
      </c>
      <c r="D224" t="s">
        <v>20</v>
      </c>
      <c r="E224" t="s">
        <v>21</v>
      </c>
      <c r="F224" t="s">
        <v>36</v>
      </c>
      <c r="G224">
        <v>27.93</v>
      </c>
      <c r="H224" s="29">
        <v>5</v>
      </c>
      <c r="I224">
        <v>6.9824999999999999</v>
      </c>
      <c r="J224">
        <v>146.63249999999999</v>
      </c>
      <c r="K224" s="1">
        <v>43494</v>
      </c>
      <c r="L224" s="2">
        <v>0.65833333333333333</v>
      </c>
      <c r="M224" t="s">
        <v>29</v>
      </c>
      <c r="N224">
        <v>139.65</v>
      </c>
      <c r="O224">
        <v>4.7619047620000003</v>
      </c>
      <c r="P224">
        <v>6.9824999999999999</v>
      </c>
      <c r="Q224">
        <v>5.9</v>
      </c>
    </row>
    <row r="225" spans="1:17" x14ac:dyDescent="0.35">
      <c r="A225" t="s">
        <v>695</v>
      </c>
      <c r="B225" t="s">
        <v>18</v>
      </c>
      <c r="C225" t="s">
        <v>19</v>
      </c>
      <c r="D225" t="s">
        <v>20</v>
      </c>
      <c r="E225" t="s">
        <v>31</v>
      </c>
      <c r="F225" t="s">
        <v>46</v>
      </c>
      <c r="G225">
        <v>55.45</v>
      </c>
      <c r="H225" s="29">
        <v>1</v>
      </c>
      <c r="I225">
        <v>2.7725</v>
      </c>
      <c r="J225">
        <v>58.222499999999997</v>
      </c>
      <c r="K225" s="1">
        <v>43522</v>
      </c>
      <c r="L225" s="2">
        <v>0.7402777777777777</v>
      </c>
      <c r="M225" t="s">
        <v>33</v>
      </c>
      <c r="N225">
        <v>55.45</v>
      </c>
      <c r="O225">
        <v>4.7619047620000003</v>
      </c>
      <c r="P225">
        <v>2.7725</v>
      </c>
      <c r="Q225">
        <v>4.9000000000000004</v>
      </c>
    </row>
    <row r="226" spans="1:17" x14ac:dyDescent="0.35">
      <c r="A226" t="s">
        <v>701</v>
      </c>
      <c r="B226" t="s">
        <v>18</v>
      </c>
      <c r="C226" t="s">
        <v>19</v>
      </c>
      <c r="D226" t="s">
        <v>27</v>
      </c>
      <c r="E226" t="s">
        <v>21</v>
      </c>
      <c r="F226" t="s">
        <v>46</v>
      </c>
      <c r="G226">
        <v>48.63</v>
      </c>
      <c r="H226" s="29">
        <v>4</v>
      </c>
      <c r="I226">
        <v>9.7260000000000009</v>
      </c>
      <c r="J226">
        <v>204.24600000000001</v>
      </c>
      <c r="K226" s="1">
        <v>43500</v>
      </c>
      <c r="L226" s="2">
        <v>0.65555555555555556</v>
      </c>
      <c r="M226" t="s">
        <v>23</v>
      </c>
      <c r="N226">
        <v>194.52</v>
      </c>
      <c r="O226">
        <v>4.7619047620000003</v>
      </c>
      <c r="P226">
        <v>9.7260000000000009</v>
      </c>
      <c r="Q226">
        <v>7.6</v>
      </c>
    </row>
    <row r="227" spans="1:17" x14ac:dyDescent="0.35">
      <c r="A227" t="s">
        <v>706</v>
      </c>
      <c r="B227" t="s">
        <v>18</v>
      </c>
      <c r="C227" t="s">
        <v>19</v>
      </c>
      <c r="D227" t="s">
        <v>20</v>
      </c>
      <c r="E227" t="s">
        <v>31</v>
      </c>
      <c r="F227" t="s">
        <v>46</v>
      </c>
      <c r="G227">
        <v>56.04</v>
      </c>
      <c r="H227" s="29">
        <v>10</v>
      </c>
      <c r="I227">
        <v>28.02</v>
      </c>
      <c r="J227">
        <v>588.41999999999996</v>
      </c>
      <c r="K227" s="1">
        <v>43479</v>
      </c>
      <c r="L227" s="2">
        <v>0.8125</v>
      </c>
      <c r="M227" t="s">
        <v>23</v>
      </c>
      <c r="N227">
        <v>560.4</v>
      </c>
      <c r="O227">
        <v>4.7619047620000003</v>
      </c>
      <c r="P227">
        <v>28.02</v>
      </c>
      <c r="Q227">
        <v>4.4000000000000004</v>
      </c>
    </row>
    <row r="228" spans="1:17" x14ac:dyDescent="0.35">
      <c r="A228" t="s">
        <v>710</v>
      </c>
      <c r="B228" t="s">
        <v>18</v>
      </c>
      <c r="C228" t="s">
        <v>19</v>
      </c>
      <c r="D228" t="s">
        <v>27</v>
      </c>
      <c r="E228" t="s">
        <v>21</v>
      </c>
      <c r="F228" t="s">
        <v>28</v>
      </c>
      <c r="G228">
        <v>45.48</v>
      </c>
      <c r="H228" s="29">
        <v>10</v>
      </c>
      <c r="I228">
        <v>22.74</v>
      </c>
      <c r="J228">
        <v>477.54</v>
      </c>
      <c r="K228" s="1">
        <v>43525</v>
      </c>
      <c r="L228" s="2">
        <v>0.43194444444444446</v>
      </c>
      <c r="M228" t="s">
        <v>33</v>
      </c>
      <c r="N228">
        <v>454.8</v>
      </c>
      <c r="O228">
        <v>4.7619047620000003</v>
      </c>
      <c r="P228">
        <v>22.74</v>
      </c>
      <c r="Q228">
        <v>4.8</v>
      </c>
    </row>
    <row r="229" spans="1:17" x14ac:dyDescent="0.35">
      <c r="A229" t="s">
        <v>713</v>
      </c>
      <c r="B229" t="s">
        <v>18</v>
      </c>
      <c r="C229" t="s">
        <v>19</v>
      </c>
      <c r="D229" t="s">
        <v>20</v>
      </c>
      <c r="E229" t="s">
        <v>21</v>
      </c>
      <c r="F229" t="s">
        <v>44</v>
      </c>
      <c r="G229">
        <v>73.47</v>
      </c>
      <c r="H229" s="29">
        <v>4</v>
      </c>
      <c r="I229">
        <v>14.694000000000001</v>
      </c>
      <c r="J229">
        <v>308.57400000000001</v>
      </c>
      <c r="K229" s="1">
        <v>43519</v>
      </c>
      <c r="L229" s="2">
        <v>0.77083333333333337</v>
      </c>
      <c r="M229" t="s">
        <v>29</v>
      </c>
      <c r="N229">
        <v>293.88</v>
      </c>
      <c r="O229">
        <v>4.7619047620000003</v>
      </c>
      <c r="P229">
        <v>14.694000000000001</v>
      </c>
      <c r="Q229">
        <v>6</v>
      </c>
    </row>
    <row r="230" spans="1:17" x14ac:dyDescent="0.35">
      <c r="A230" t="s">
        <v>715</v>
      </c>
      <c r="B230" t="s">
        <v>18</v>
      </c>
      <c r="C230" t="s">
        <v>19</v>
      </c>
      <c r="D230" t="s">
        <v>20</v>
      </c>
      <c r="E230" t="s">
        <v>31</v>
      </c>
      <c r="F230" t="s">
        <v>44</v>
      </c>
      <c r="G230">
        <v>48.5</v>
      </c>
      <c r="H230" s="29">
        <v>6</v>
      </c>
      <c r="I230">
        <v>14.55</v>
      </c>
      <c r="J230">
        <v>305.55</v>
      </c>
      <c r="K230" s="1">
        <v>43476</v>
      </c>
      <c r="L230" s="2">
        <v>0.58124999999999993</v>
      </c>
      <c r="M230" t="s">
        <v>23</v>
      </c>
      <c r="N230">
        <v>291</v>
      </c>
      <c r="O230">
        <v>4.7619047620000003</v>
      </c>
      <c r="P230">
        <v>14.55</v>
      </c>
      <c r="Q230">
        <v>9.4</v>
      </c>
    </row>
    <row r="231" spans="1:17" x14ac:dyDescent="0.35">
      <c r="A231" t="s">
        <v>719</v>
      </c>
      <c r="B231" t="s">
        <v>18</v>
      </c>
      <c r="C231" t="s">
        <v>19</v>
      </c>
      <c r="D231" t="s">
        <v>20</v>
      </c>
      <c r="E231" t="s">
        <v>31</v>
      </c>
      <c r="F231" t="s">
        <v>46</v>
      </c>
      <c r="G231">
        <v>21.48</v>
      </c>
      <c r="H231" s="29">
        <v>2</v>
      </c>
      <c r="I231">
        <v>2.1480000000000001</v>
      </c>
      <c r="J231">
        <v>45.107999999999997</v>
      </c>
      <c r="K231" s="1">
        <v>43523</v>
      </c>
      <c r="L231" s="2">
        <v>0.51527777777777783</v>
      </c>
      <c r="M231" t="s">
        <v>23</v>
      </c>
      <c r="N231">
        <v>42.96</v>
      </c>
      <c r="O231">
        <v>4.7619047620000003</v>
      </c>
      <c r="P231">
        <v>2.1480000000000001</v>
      </c>
      <c r="Q231">
        <v>6.6</v>
      </c>
    </row>
    <row r="232" spans="1:17" x14ac:dyDescent="0.35">
      <c r="A232" t="s">
        <v>723</v>
      </c>
      <c r="B232" t="s">
        <v>18</v>
      </c>
      <c r="C232" t="s">
        <v>19</v>
      </c>
      <c r="D232" t="s">
        <v>20</v>
      </c>
      <c r="E232" t="s">
        <v>31</v>
      </c>
      <c r="F232" t="s">
        <v>32</v>
      </c>
      <c r="G232">
        <v>63.56</v>
      </c>
      <c r="H232" s="29">
        <v>10</v>
      </c>
      <c r="I232">
        <v>31.78</v>
      </c>
      <c r="J232">
        <v>667.38</v>
      </c>
      <c r="K232" s="1">
        <v>43481</v>
      </c>
      <c r="L232" s="2">
        <v>0.74930555555555556</v>
      </c>
      <c r="M232" t="s">
        <v>29</v>
      </c>
      <c r="N232">
        <v>635.6</v>
      </c>
      <c r="O232">
        <v>4.7619047620000003</v>
      </c>
      <c r="P232">
        <v>31.78</v>
      </c>
      <c r="Q232">
        <v>4.3</v>
      </c>
    </row>
    <row r="233" spans="1:17" x14ac:dyDescent="0.35">
      <c r="A233" t="s">
        <v>725</v>
      </c>
      <c r="B233" t="s">
        <v>18</v>
      </c>
      <c r="C233" t="s">
        <v>19</v>
      </c>
      <c r="D233" t="s">
        <v>27</v>
      </c>
      <c r="E233" t="s">
        <v>21</v>
      </c>
      <c r="F233" t="s">
        <v>44</v>
      </c>
      <c r="G233">
        <v>67.099999999999994</v>
      </c>
      <c r="H233" s="29">
        <v>3</v>
      </c>
      <c r="I233">
        <v>10.065</v>
      </c>
      <c r="J233">
        <v>211.36500000000001</v>
      </c>
      <c r="K233" s="1">
        <v>43511</v>
      </c>
      <c r="L233" s="2">
        <v>0.44166666666666665</v>
      </c>
      <c r="M233" t="s">
        <v>29</v>
      </c>
      <c r="N233">
        <v>201.3</v>
      </c>
      <c r="O233">
        <v>4.7619047620000003</v>
      </c>
      <c r="P233">
        <v>10.065</v>
      </c>
      <c r="Q233">
        <v>7.5</v>
      </c>
    </row>
    <row r="234" spans="1:17" x14ac:dyDescent="0.35">
      <c r="A234" t="s">
        <v>728</v>
      </c>
      <c r="B234" t="s">
        <v>18</v>
      </c>
      <c r="C234" t="s">
        <v>19</v>
      </c>
      <c r="D234" t="s">
        <v>20</v>
      </c>
      <c r="E234" t="s">
        <v>31</v>
      </c>
      <c r="F234" t="s">
        <v>22</v>
      </c>
      <c r="G234">
        <v>48.63</v>
      </c>
      <c r="H234" s="29">
        <v>10</v>
      </c>
      <c r="I234">
        <v>24.315000000000001</v>
      </c>
      <c r="J234">
        <v>510.61500000000001</v>
      </c>
      <c r="K234" s="1">
        <v>43528</v>
      </c>
      <c r="L234" s="2">
        <v>0.53055555555555556</v>
      </c>
      <c r="M234" t="s">
        <v>29</v>
      </c>
      <c r="N234">
        <v>486.3</v>
      </c>
      <c r="O234">
        <v>4.7619047620000003</v>
      </c>
      <c r="P234">
        <v>24.315000000000001</v>
      </c>
      <c r="Q234">
        <v>8.8000000000000007</v>
      </c>
    </row>
    <row r="235" spans="1:17" x14ac:dyDescent="0.35">
      <c r="A235" t="s">
        <v>731</v>
      </c>
      <c r="B235" t="s">
        <v>18</v>
      </c>
      <c r="C235" t="s">
        <v>19</v>
      </c>
      <c r="D235" t="s">
        <v>20</v>
      </c>
      <c r="E235" t="s">
        <v>21</v>
      </c>
      <c r="F235" t="s">
        <v>32</v>
      </c>
      <c r="G235">
        <v>87.37</v>
      </c>
      <c r="H235" s="29">
        <v>5</v>
      </c>
      <c r="I235">
        <v>21.842500000000001</v>
      </c>
      <c r="J235">
        <v>458.6925</v>
      </c>
      <c r="K235" s="1">
        <v>43494</v>
      </c>
      <c r="L235" s="2">
        <v>0.82291666666666663</v>
      </c>
      <c r="M235" t="s">
        <v>29</v>
      </c>
      <c r="N235">
        <v>436.85</v>
      </c>
      <c r="O235">
        <v>4.7619047620000003</v>
      </c>
      <c r="P235">
        <v>21.842500000000001</v>
      </c>
      <c r="Q235">
        <v>6.6</v>
      </c>
    </row>
    <row r="236" spans="1:17" x14ac:dyDescent="0.35">
      <c r="A236" t="s">
        <v>732</v>
      </c>
      <c r="B236" t="s">
        <v>18</v>
      </c>
      <c r="C236" t="s">
        <v>19</v>
      </c>
      <c r="D236" t="s">
        <v>20</v>
      </c>
      <c r="E236" t="s">
        <v>21</v>
      </c>
      <c r="F236" t="s">
        <v>36</v>
      </c>
      <c r="G236">
        <v>27.04</v>
      </c>
      <c r="H236" s="29">
        <v>4</v>
      </c>
      <c r="I236">
        <v>5.4080000000000004</v>
      </c>
      <c r="J236">
        <v>113.568</v>
      </c>
      <c r="K236" s="1">
        <v>43466</v>
      </c>
      <c r="L236" s="2">
        <v>0.85138888888888886</v>
      </c>
      <c r="M236" t="s">
        <v>23</v>
      </c>
      <c r="N236">
        <v>108.16</v>
      </c>
      <c r="O236">
        <v>4.7619047620000003</v>
      </c>
      <c r="P236">
        <v>5.4080000000000004</v>
      </c>
      <c r="Q236">
        <v>6.9</v>
      </c>
    </row>
    <row r="237" spans="1:17" x14ac:dyDescent="0.35">
      <c r="A237" t="s">
        <v>734</v>
      </c>
      <c r="B237" t="s">
        <v>18</v>
      </c>
      <c r="C237" t="s">
        <v>19</v>
      </c>
      <c r="D237" t="s">
        <v>20</v>
      </c>
      <c r="E237" t="s">
        <v>31</v>
      </c>
      <c r="F237" t="s">
        <v>28</v>
      </c>
      <c r="G237">
        <v>69.58</v>
      </c>
      <c r="H237" s="29">
        <v>9</v>
      </c>
      <c r="I237">
        <v>31.311</v>
      </c>
      <c r="J237">
        <v>657.53099999999995</v>
      </c>
      <c r="K237" s="1">
        <v>43515</v>
      </c>
      <c r="L237" s="2">
        <v>0.81805555555555554</v>
      </c>
      <c r="M237" t="s">
        <v>33</v>
      </c>
      <c r="N237">
        <v>626.22</v>
      </c>
      <c r="O237">
        <v>4.7619047620000003</v>
      </c>
      <c r="P237">
        <v>31.311</v>
      </c>
      <c r="Q237">
        <v>7.8</v>
      </c>
    </row>
    <row r="238" spans="1:17" x14ac:dyDescent="0.35">
      <c r="A238" t="s">
        <v>745</v>
      </c>
      <c r="B238" t="s">
        <v>18</v>
      </c>
      <c r="C238" t="s">
        <v>19</v>
      </c>
      <c r="D238" t="s">
        <v>27</v>
      </c>
      <c r="E238" t="s">
        <v>31</v>
      </c>
      <c r="F238" t="s">
        <v>36</v>
      </c>
      <c r="G238">
        <v>25.7</v>
      </c>
      <c r="H238" s="29">
        <v>3</v>
      </c>
      <c r="I238">
        <v>3.855</v>
      </c>
      <c r="J238">
        <v>80.954999999999998</v>
      </c>
      <c r="K238" s="1">
        <v>43482</v>
      </c>
      <c r="L238" s="2">
        <v>0.74930555555555556</v>
      </c>
      <c r="M238" t="s">
        <v>23</v>
      </c>
      <c r="N238">
        <v>77.099999999999994</v>
      </c>
      <c r="O238">
        <v>4.7619047620000003</v>
      </c>
      <c r="P238">
        <v>3.855</v>
      </c>
      <c r="Q238">
        <v>6.1</v>
      </c>
    </row>
    <row r="239" spans="1:17" x14ac:dyDescent="0.35">
      <c r="A239" t="s">
        <v>746</v>
      </c>
      <c r="B239" t="s">
        <v>18</v>
      </c>
      <c r="C239" t="s">
        <v>19</v>
      </c>
      <c r="D239" t="s">
        <v>20</v>
      </c>
      <c r="E239" t="s">
        <v>31</v>
      </c>
      <c r="F239" t="s">
        <v>44</v>
      </c>
      <c r="G239">
        <v>80.62</v>
      </c>
      <c r="H239" s="29">
        <v>6</v>
      </c>
      <c r="I239">
        <v>24.186</v>
      </c>
      <c r="J239">
        <v>507.90600000000001</v>
      </c>
      <c r="K239" s="1">
        <v>43524</v>
      </c>
      <c r="L239" s="2">
        <v>0.84583333333333333</v>
      </c>
      <c r="M239" t="s">
        <v>29</v>
      </c>
      <c r="N239">
        <v>483.72</v>
      </c>
      <c r="O239">
        <v>4.7619047620000003</v>
      </c>
      <c r="P239">
        <v>24.186</v>
      </c>
      <c r="Q239">
        <v>9.1</v>
      </c>
    </row>
    <row r="240" spans="1:17" x14ac:dyDescent="0.35">
      <c r="A240" t="s">
        <v>751</v>
      </c>
      <c r="B240" t="s">
        <v>18</v>
      </c>
      <c r="C240" t="s">
        <v>19</v>
      </c>
      <c r="D240" t="s">
        <v>27</v>
      </c>
      <c r="E240" t="s">
        <v>21</v>
      </c>
      <c r="F240" t="s">
        <v>22</v>
      </c>
      <c r="G240">
        <v>35.68</v>
      </c>
      <c r="H240" s="29">
        <v>5</v>
      </c>
      <c r="I240">
        <v>8.92</v>
      </c>
      <c r="J240">
        <v>187.32</v>
      </c>
      <c r="K240" s="1">
        <v>43502</v>
      </c>
      <c r="L240" s="2">
        <v>0.7729166666666667</v>
      </c>
      <c r="M240" t="s">
        <v>33</v>
      </c>
      <c r="N240">
        <v>178.4</v>
      </c>
      <c r="O240">
        <v>4.7619047620000003</v>
      </c>
      <c r="P240">
        <v>8.92</v>
      </c>
      <c r="Q240">
        <v>6.6</v>
      </c>
    </row>
    <row r="241" spans="1:17" x14ac:dyDescent="0.35">
      <c r="A241" t="s">
        <v>752</v>
      </c>
      <c r="B241" t="s">
        <v>18</v>
      </c>
      <c r="C241" t="s">
        <v>19</v>
      </c>
      <c r="D241" t="s">
        <v>20</v>
      </c>
      <c r="E241" t="s">
        <v>21</v>
      </c>
      <c r="F241" t="s">
        <v>46</v>
      </c>
      <c r="G241">
        <v>71.459999999999994</v>
      </c>
      <c r="H241" s="29">
        <v>7</v>
      </c>
      <c r="I241">
        <v>25.010999999999999</v>
      </c>
      <c r="J241">
        <v>525.23099999999999</v>
      </c>
      <c r="K241" s="1">
        <v>43552</v>
      </c>
      <c r="L241" s="2">
        <v>0.67083333333333339</v>
      </c>
      <c r="M241" t="s">
        <v>23</v>
      </c>
      <c r="N241">
        <v>500.22</v>
      </c>
      <c r="O241">
        <v>4.7619047620000003</v>
      </c>
      <c r="P241">
        <v>25.010999999999999</v>
      </c>
      <c r="Q241">
        <v>4.5</v>
      </c>
    </row>
    <row r="242" spans="1:17" x14ac:dyDescent="0.35">
      <c r="A242" t="s">
        <v>753</v>
      </c>
      <c r="B242" t="s">
        <v>18</v>
      </c>
      <c r="C242" t="s">
        <v>19</v>
      </c>
      <c r="D242" t="s">
        <v>20</v>
      </c>
      <c r="E242" t="s">
        <v>31</v>
      </c>
      <c r="F242" t="s">
        <v>28</v>
      </c>
      <c r="G242">
        <v>11.94</v>
      </c>
      <c r="H242" s="29">
        <v>3</v>
      </c>
      <c r="I242">
        <v>1.7909999999999999</v>
      </c>
      <c r="J242">
        <v>37.610999999999997</v>
      </c>
      <c r="K242" s="1">
        <v>43484</v>
      </c>
      <c r="L242" s="2">
        <v>0.53263888888888888</v>
      </c>
      <c r="M242" t="s">
        <v>33</v>
      </c>
      <c r="N242">
        <v>35.82</v>
      </c>
      <c r="O242">
        <v>4.7619047620000003</v>
      </c>
      <c r="P242">
        <v>1.7909999999999999</v>
      </c>
      <c r="Q242">
        <v>8.1</v>
      </c>
    </row>
    <row r="243" spans="1:17" x14ac:dyDescent="0.35">
      <c r="A243" t="s">
        <v>754</v>
      </c>
      <c r="B243" t="s">
        <v>18</v>
      </c>
      <c r="C243" t="s">
        <v>19</v>
      </c>
      <c r="D243" t="s">
        <v>27</v>
      </c>
      <c r="E243" t="s">
        <v>31</v>
      </c>
      <c r="F243" t="s">
        <v>46</v>
      </c>
      <c r="G243">
        <v>45.38</v>
      </c>
      <c r="H243" s="29">
        <v>3</v>
      </c>
      <c r="I243">
        <v>6.8070000000000004</v>
      </c>
      <c r="J243">
        <v>142.947</v>
      </c>
      <c r="K243" s="1">
        <v>43513</v>
      </c>
      <c r="L243" s="2">
        <v>0.56527777777777777</v>
      </c>
      <c r="M243" t="s">
        <v>33</v>
      </c>
      <c r="N243">
        <v>136.13999999999999</v>
      </c>
      <c r="O243">
        <v>4.7619047620000003</v>
      </c>
      <c r="P243">
        <v>6.8070000000000004</v>
      </c>
      <c r="Q243">
        <v>7.2</v>
      </c>
    </row>
    <row r="244" spans="1:17" x14ac:dyDescent="0.35">
      <c r="A244" t="s">
        <v>766</v>
      </c>
      <c r="B244" t="s">
        <v>18</v>
      </c>
      <c r="C244" t="s">
        <v>19</v>
      </c>
      <c r="D244" t="s">
        <v>20</v>
      </c>
      <c r="E244" t="s">
        <v>21</v>
      </c>
      <c r="F244" t="s">
        <v>46</v>
      </c>
      <c r="G244">
        <v>22.32</v>
      </c>
      <c r="H244" s="29">
        <v>4</v>
      </c>
      <c r="I244">
        <v>4.4640000000000004</v>
      </c>
      <c r="J244">
        <v>93.744</v>
      </c>
      <c r="K244" s="1">
        <v>43525</v>
      </c>
      <c r="L244" s="2">
        <v>0.68263888888888891</v>
      </c>
      <c r="M244" t="s">
        <v>33</v>
      </c>
      <c r="N244">
        <v>89.28</v>
      </c>
      <c r="O244">
        <v>4.7619047620000003</v>
      </c>
      <c r="P244">
        <v>4.4640000000000004</v>
      </c>
      <c r="Q244">
        <v>4.4000000000000004</v>
      </c>
    </row>
    <row r="245" spans="1:17" x14ac:dyDescent="0.35">
      <c r="A245" t="s">
        <v>767</v>
      </c>
      <c r="B245" t="s">
        <v>18</v>
      </c>
      <c r="C245" t="s">
        <v>19</v>
      </c>
      <c r="D245" t="s">
        <v>27</v>
      </c>
      <c r="E245" t="s">
        <v>31</v>
      </c>
      <c r="F245" t="s">
        <v>22</v>
      </c>
      <c r="G245">
        <v>56</v>
      </c>
      <c r="H245" s="29">
        <v>3</v>
      </c>
      <c r="I245">
        <v>8.4</v>
      </c>
      <c r="J245">
        <v>176.4</v>
      </c>
      <c r="K245" s="1">
        <v>43524</v>
      </c>
      <c r="L245" s="2">
        <v>0.81458333333333333</v>
      </c>
      <c r="M245" t="s">
        <v>23</v>
      </c>
      <c r="N245">
        <v>168</v>
      </c>
      <c r="O245">
        <v>4.7619047620000003</v>
      </c>
      <c r="P245">
        <v>8.4</v>
      </c>
      <c r="Q245">
        <v>4.8</v>
      </c>
    </row>
    <row r="246" spans="1:17" x14ac:dyDescent="0.35">
      <c r="A246" t="s">
        <v>768</v>
      </c>
      <c r="B246" t="s">
        <v>18</v>
      </c>
      <c r="C246" t="s">
        <v>19</v>
      </c>
      <c r="D246" t="s">
        <v>20</v>
      </c>
      <c r="E246" t="s">
        <v>31</v>
      </c>
      <c r="F246" t="s">
        <v>46</v>
      </c>
      <c r="G246">
        <v>19.7</v>
      </c>
      <c r="H246" s="29">
        <v>1</v>
      </c>
      <c r="I246">
        <v>0.98499999999999999</v>
      </c>
      <c r="J246">
        <v>20.684999999999999</v>
      </c>
      <c r="K246" s="1">
        <v>43504</v>
      </c>
      <c r="L246" s="2">
        <v>0.48541666666666666</v>
      </c>
      <c r="M246" t="s">
        <v>23</v>
      </c>
      <c r="N246">
        <v>19.7</v>
      </c>
      <c r="O246">
        <v>4.7619047620000003</v>
      </c>
      <c r="P246">
        <v>0.98499999999999999</v>
      </c>
      <c r="Q246">
        <v>9.5</v>
      </c>
    </row>
    <row r="247" spans="1:17" x14ac:dyDescent="0.35">
      <c r="A247" t="s">
        <v>775</v>
      </c>
      <c r="B247" t="s">
        <v>18</v>
      </c>
      <c r="C247" t="s">
        <v>19</v>
      </c>
      <c r="D247" t="s">
        <v>27</v>
      </c>
      <c r="E247" t="s">
        <v>31</v>
      </c>
      <c r="F247" t="s">
        <v>32</v>
      </c>
      <c r="G247">
        <v>93.96</v>
      </c>
      <c r="H247" s="29">
        <v>9</v>
      </c>
      <c r="I247">
        <v>42.281999999999996</v>
      </c>
      <c r="J247">
        <v>887.92200000000003</v>
      </c>
      <c r="K247" s="1">
        <v>43544</v>
      </c>
      <c r="L247" s="2">
        <v>0.48055555555555557</v>
      </c>
      <c r="M247" t="s">
        <v>29</v>
      </c>
      <c r="N247">
        <v>845.64</v>
      </c>
      <c r="O247">
        <v>4.7619047620000003</v>
      </c>
      <c r="P247">
        <v>42.281999999999996</v>
      </c>
      <c r="Q247">
        <v>9.8000000000000007</v>
      </c>
    </row>
    <row r="248" spans="1:17" x14ac:dyDescent="0.35">
      <c r="A248" t="s">
        <v>778</v>
      </c>
      <c r="B248" t="s">
        <v>18</v>
      </c>
      <c r="C248" t="s">
        <v>19</v>
      </c>
      <c r="D248" t="s">
        <v>20</v>
      </c>
      <c r="E248" t="s">
        <v>21</v>
      </c>
      <c r="F248" t="s">
        <v>36</v>
      </c>
      <c r="G248">
        <v>71.63</v>
      </c>
      <c r="H248" s="29">
        <v>2</v>
      </c>
      <c r="I248">
        <v>7.1630000000000003</v>
      </c>
      <c r="J248">
        <v>150.423</v>
      </c>
      <c r="K248" s="1">
        <v>43508</v>
      </c>
      <c r="L248" s="2">
        <v>0.60625000000000007</v>
      </c>
      <c r="M248" t="s">
        <v>23</v>
      </c>
      <c r="N248">
        <v>143.26</v>
      </c>
      <c r="O248">
        <v>4.7619047620000003</v>
      </c>
      <c r="P248">
        <v>7.1630000000000003</v>
      </c>
      <c r="Q248">
        <v>8.8000000000000007</v>
      </c>
    </row>
    <row r="249" spans="1:17" x14ac:dyDescent="0.35">
      <c r="A249" t="s">
        <v>779</v>
      </c>
      <c r="B249" t="s">
        <v>18</v>
      </c>
      <c r="C249" t="s">
        <v>19</v>
      </c>
      <c r="D249" t="s">
        <v>20</v>
      </c>
      <c r="E249" t="s">
        <v>31</v>
      </c>
      <c r="F249" t="s">
        <v>32</v>
      </c>
      <c r="G249">
        <v>37.69</v>
      </c>
      <c r="H249" s="29">
        <v>2</v>
      </c>
      <c r="I249">
        <v>3.7690000000000001</v>
      </c>
      <c r="J249">
        <v>79.149000000000001</v>
      </c>
      <c r="K249" s="1">
        <v>43516</v>
      </c>
      <c r="L249" s="2">
        <v>0.64513888888888882</v>
      </c>
      <c r="M249" t="s">
        <v>23</v>
      </c>
      <c r="N249">
        <v>75.38</v>
      </c>
      <c r="O249">
        <v>4.7619047620000003</v>
      </c>
      <c r="P249">
        <v>3.7690000000000001</v>
      </c>
      <c r="Q249">
        <v>9.5</v>
      </c>
    </row>
    <row r="250" spans="1:17" x14ac:dyDescent="0.35">
      <c r="A250" t="s">
        <v>787</v>
      </c>
      <c r="B250" t="s">
        <v>18</v>
      </c>
      <c r="C250" t="s">
        <v>19</v>
      </c>
      <c r="D250" t="s">
        <v>27</v>
      </c>
      <c r="E250" t="s">
        <v>21</v>
      </c>
      <c r="F250" t="s">
        <v>44</v>
      </c>
      <c r="G250">
        <v>27.28</v>
      </c>
      <c r="H250" s="29">
        <v>5</v>
      </c>
      <c r="I250">
        <v>6.82</v>
      </c>
      <c r="J250">
        <v>143.22</v>
      </c>
      <c r="K250" s="1">
        <v>43499</v>
      </c>
      <c r="L250" s="2">
        <v>0.4381944444444445</v>
      </c>
      <c r="M250" t="s">
        <v>33</v>
      </c>
      <c r="N250">
        <v>136.4</v>
      </c>
      <c r="O250">
        <v>4.7619047620000003</v>
      </c>
      <c r="P250">
        <v>6.82</v>
      </c>
      <c r="Q250">
        <v>8.6</v>
      </c>
    </row>
    <row r="251" spans="1:17" x14ac:dyDescent="0.35">
      <c r="A251" t="s">
        <v>788</v>
      </c>
      <c r="B251" t="s">
        <v>18</v>
      </c>
      <c r="C251" t="s">
        <v>19</v>
      </c>
      <c r="D251" t="s">
        <v>20</v>
      </c>
      <c r="E251" t="s">
        <v>21</v>
      </c>
      <c r="F251" t="s">
        <v>28</v>
      </c>
      <c r="G251">
        <v>17.420000000000002</v>
      </c>
      <c r="H251" s="29">
        <v>10</v>
      </c>
      <c r="I251">
        <v>8.7100000000000009</v>
      </c>
      <c r="J251">
        <v>182.91</v>
      </c>
      <c r="K251" s="1">
        <v>43518</v>
      </c>
      <c r="L251" s="2">
        <v>0.52083333333333337</v>
      </c>
      <c r="M251" t="s">
        <v>23</v>
      </c>
      <c r="N251">
        <v>174.2</v>
      </c>
      <c r="O251">
        <v>4.7619047620000003</v>
      </c>
      <c r="P251">
        <v>8.7100000000000009</v>
      </c>
      <c r="Q251">
        <v>7</v>
      </c>
    </row>
    <row r="252" spans="1:17" x14ac:dyDescent="0.35">
      <c r="A252" t="s">
        <v>791</v>
      </c>
      <c r="B252" t="s">
        <v>18</v>
      </c>
      <c r="C252" t="s">
        <v>19</v>
      </c>
      <c r="D252" t="s">
        <v>27</v>
      </c>
      <c r="E252" t="s">
        <v>21</v>
      </c>
      <c r="F252" t="s">
        <v>46</v>
      </c>
      <c r="G252">
        <v>97.29</v>
      </c>
      <c r="H252" s="29">
        <v>8</v>
      </c>
      <c r="I252">
        <v>38.915999999999997</v>
      </c>
      <c r="J252">
        <v>817.23599999999999</v>
      </c>
      <c r="K252" s="1">
        <v>43533</v>
      </c>
      <c r="L252" s="2">
        <v>0.5541666666666667</v>
      </c>
      <c r="M252" t="s">
        <v>33</v>
      </c>
      <c r="N252">
        <v>778.32</v>
      </c>
      <c r="O252">
        <v>4.7619047620000003</v>
      </c>
      <c r="P252">
        <v>38.915999999999997</v>
      </c>
      <c r="Q252">
        <v>6.2</v>
      </c>
    </row>
    <row r="253" spans="1:17" x14ac:dyDescent="0.35">
      <c r="A253" t="s">
        <v>793</v>
      </c>
      <c r="B253" t="s">
        <v>18</v>
      </c>
      <c r="C253" t="s">
        <v>19</v>
      </c>
      <c r="D253" t="s">
        <v>27</v>
      </c>
      <c r="E253" t="s">
        <v>21</v>
      </c>
      <c r="F253" t="s">
        <v>32</v>
      </c>
      <c r="G253">
        <v>96.52</v>
      </c>
      <c r="H253" s="29">
        <v>6</v>
      </c>
      <c r="I253">
        <v>28.956</v>
      </c>
      <c r="J253">
        <v>608.07600000000002</v>
      </c>
      <c r="K253" s="1">
        <v>43476</v>
      </c>
      <c r="L253" s="2">
        <v>0.49444444444444446</v>
      </c>
      <c r="M253" t="s">
        <v>29</v>
      </c>
      <c r="N253">
        <v>579.12</v>
      </c>
      <c r="O253">
        <v>4.7619047620000003</v>
      </c>
      <c r="P253">
        <v>28.956</v>
      </c>
      <c r="Q253">
        <v>4.5</v>
      </c>
    </row>
    <row r="254" spans="1:17" x14ac:dyDescent="0.35">
      <c r="A254" t="s">
        <v>794</v>
      </c>
      <c r="B254" t="s">
        <v>18</v>
      </c>
      <c r="C254" t="s">
        <v>19</v>
      </c>
      <c r="D254" t="s">
        <v>20</v>
      </c>
      <c r="E254" t="s">
        <v>31</v>
      </c>
      <c r="F254" t="s">
        <v>44</v>
      </c>
      <c r="G254">
        <v>18.850000000000001</v>
      </c>
      <c r="H254" s="29">
        <v>10</v>
      </c>
      <c r="I254">
        <v>9.4250000000000007</v>
      </c>
      <c r="J254">
        <v>197.92500000000001</v>
      </c>
      <c r="K254" s="1">
        <v>43523</v>
      </c>
      <c r="L254" s="2">
        <v>0.76666666666666661</v>
      </c>
      <c r="M254" t="s">
        <v>23</v>
      </c>
      <c r="N254">
        <v>188.5</v>
      </c>
      <c r="O254">
        <v>4.7619047620000003</v>
      </c>
      <c r="P254">
        <v>9.4250000000000007</v>
      </c>
      <c r="Q254">
        <v>5.6</v>
      </c>
    </row>
    <row r="255" spans="1:17" x14ac:dyDescent="0.35">
      <c r="A255" t="s">
        <v>795</v>
      </c>
      <c r="B255" t="s">
        <v>18</v>
      </c>
      <c r="C255" t="s">
        <v>19</v>
      </c>
      <c r="D255" t="s">
        <v>27</v>
      </c>
      <c r="E255" t="s">
        <v>21</v>
      </c>
      <c r="F255" t="s">
        <v>44</v>
      </c>
      <c r="G255">
        <v>55.39</v>
      </c>
      <c r="H255" s="29">
        <v>4</v>
      </c>
      <c r="I255">
        <v>11.077999999999999</v>
      </c>
      <c r="J255">
        <v>232.63800000000001</v>
      </c>
      <c r="K255" s="1">
        <v>43549</v>
      </c>
      <c r="L255" s="2">
        <v>0.6381944444444444</v>
      </c>
      <c r="M255" t="s">
        <v>23</v>
      </c>
      <c r="N255">
        <v>221.56</v>
      </c>
      <c r="O255">
        <v>4.7619047620000003</v>
      </c>
      <c r="P255">
        <v>11.077999999999999</v>
      </c>
      <c r="Q255">
        <v>8</v>
      </c>
    </row>
    <row r="256" spans="1:17" x14ac:dyDescent="0.35">
      <c r="A256" t="s">
        <v>798</v>
      </c>
      <c r="B256" t="s">
        <v>18</v>
      </c>
      <c r="C256" t="s">
        <v>19</v>
      </c>
      <c r="D256" t="s">
        <v>20</v>
      </c>
      <c r="E256" t="s">
        <v>21</v>
      </c>
      <c r="F256" t="s">
        <v>46</v>
      </c>
      <c r="G256">
        <v>63.88</v>
      </c>
      <c r="H256" s="29">
        <v>8</v>
      </c>
      <c r="I256">
        <v>25.552</v>
      </c>
      <c r="J256">
        <v>536.59199999999998</v>
      </c>
      <c r="K256" s="1">
        <v>43485</v>
      </c>
      <c r="L256" s="2">
        <v>0.7416666666666667</v>
      </c>
      <c r="M256" t="s">
        <v>23</v>
      </c>
      <c r="N256">
        <v>511.04</v>
      </c>
      <c r="O256">
        <v>4.7619047620000003</v>
      </c>
      <c r="P256">
        <v>25.552</v>
      </c>
      <c r="Q256">
        <v>9.9</v>
      </c>
    </row>
    <row r="257" spans="1:17" x14ac:dyDescent="0.35">
      <c r="A257" t="s">
        <v>799</v>
      </c>
      <c r="B257" t="s">
        <v>18</v>
      </c>
      <c r="C257" t="s">
        <v>19</v>
      </c>
      <c r="D257" t="s">
        <v>20</v>
      </c>
      <c r="E257" t="s">
        <v>21</v>
      </c>
      <c r="F257" t="s">
        <v>22</v>
      </c>
      <c r="G257">
        <v>10.69</v>
      </c>
      <c r="H257" s="29">
        <v>5</v>
      </c>
      <c r="I257">
        <v>2.6724999999999999</v>
      </c>
      <c r="J257">
        <v>56.122500000000002</v>
      </c>
      <c r="K257" s="1">
        <v>43550</v>
      </c>
      <c r="L257" s="2">
        <v>0.46319444444444446</v>
      </c>
      <c r="M257" t="s">
        <v>23</v>
      </c>
      <c r="N257">
        <v>53.45</v>
      </c>
      <c r="O257">
        <v>4.7619047620000003</v>
      </c>
      <c r="P257">
        <v>2.6724999999999999</v>
      </c>
      <c r="Q257">
        <v>7.6</v>
      </c>
    </row>
    <row r="258" spans="1:17" x14ac:dyDescent="0.35">
      <c r="A258" t="s">
        <v>800</v>
      </c>
      <c r="B258" t="s">
        <v>18</v>
      </c>
      <c r="C258" t="s">
        <v>19</v>
      </c>
      <c r="D258" t="s">
        <v>20</v>
      </c>
      <c r="E258" t="s">
        <v>31</v>
      </c>
      <c r="F258" t="s">
        <v>22</v>
      </c>
      <c r="G258">
        <v>55.5</v>
      </c>
      <c r="H258" s="29">
        <v>4</v>
      </c>
      <c r="I258">
        <v>11.1</v>
      </c>
      <c r="J258">
        <v>233.1</v>
      </c>
      <c r="K258" s="1">
        <v>43485</v>
      </c>
      <c r="L258" s="2">
        <v>0.65833333333333333</v>
      </c>
      <c r="M258" t="s">
        <v>33</v>
      </c>
      <c r="N258">
        <v>222</v>
      </c>
      <c r="O258">
        <v>4.7619047620000003</v>
      </c>
      <c r="P258">
        <v>11.1</v>
      </c>
      <c r="Q258">
        <v>6.6</v>
      </c>
    </row>
    <row r="259" spans="1:17" x14ac:dyDescent="0.35">
      <c r="A259" t="s">
        <v>805</v>
      </c>
      <c r="B259" t="s">
        <v>18</v>
      </c>
      <c r="C259" t="s">
        <v>19</v>
      </c>
      <c r="D259" t="s">
        <v>27</v>
      </c>
      <c r="E259" t="s">
        <v>21</v>
      </c>
      <c r="F259" t="s">
        <v>32</v>
      </c>
      <c r="G259">
        <v>11.43</v>
      </c>
      <c r="H259" s="29">
        <v>6</v>
      </c>
      <c r="I259">
        <v>3.4289999999999998</v>
      </c>
      <c r="J259">
        <v>72.009</v>
      </c>
      <c r="K259" s="1">
        <v>43480</v>
      </c>
      <c r="L259" s="2">
        <v>0.72499999999999998</v>
      </c>
      <c r="M259" t="s">
        <v>29</v>
      </c>
      <c r="N259">
        <v>68.58</v>
      </c>
      <c r="O259">
        <v>4.7619047620000003</v>
      </c>
      <c r="P259">
        <v>3.4289999999999998</v>
      </c>
      <c r="Q259">
        <v>7.7</v>
      </c>
    </row>
    <row r="260" spans="1:17" x14ac:dyDescent="0.35">
      <c r="A260" t="s">
        <v>817</v>
      </c>
      <c r="B260" t="s">
        <v>18</v>
      </c>
      <c r="C260" t="s">
        <v>19</v>
      </c>
      <c r="D260" t="s">
        <v>27</v>
      </c>
      <c r="E260" t="s">
        <v>21</v>
      </c>
      <c r="F260" t="s">
        <v>36</v>
      </c>
      <c r="G260">
        <v>94.76</v>
      </c>
      <c r="H260" s="29">
        <v>4</v>
      </c>
      <c r="I260">
        <v>18.952000000000002</v>
      </c>
      <c r="J260">
        <v>397.99200000000002</v>
      </c>
      <c r="K260" s="1">
        <v>43507</v>
      </c>
      <c r="L260" s="2">
        <v>0.67083333333333339</v>
      </c>
      <c r="M260" t="s">
        <v>23</v>
      </c>
      <c r="N260">
        <v>379.04</v>
      </c>
      <c r="O260">
        <v>4.7619047620000003</v>
      </c>
      <c r="P260">
        <v>18.952000000000002</v>
      </c>
      <c r="Q260">
        <v>7.8</v>
      </c>
    </row>
    <row r="261" spans="1:17" x14ac:dyDescent="0.35">
      <c r="A261" t="s">
        <v>818</v>
      </c>
      <c r="B261" t="s">
        <v>18</v>
      </c>
      <c r="C261" t="s">
        <v>19</v>
      </c>
      <c r="D261" t="s">
        <v>20</v>
      </c>
      <c r="E261" t="s">
        <v>21</v>
      </c>
      <c r="F261" t="s">
        <v>46</v>
      </c>
      <c r="G261">
        <v>30.62</v>
      </c>
      <c r="H261" s="29">
        <v>1</v>
      </c>
      <c r="I261">
        <v>1.5309999999999999</v>
      </c>
      <c r="J261">
        <v>32.151000000000003</v>
      </c>
      <c r="K261" s="1">
        <v>43501</v>
      </c>
      <c r="L261" s="2">
        <v>0.59305555555555556</v>
      </c>
      <c r="M261" t="s">
        <v>33</v>
      </c>
      <c r="N261">
        <v>30.62</v>
      </c>
      <c r="O261">
        <v>4.7619047620000003</v>
      </c>
      <c r="P261">
        <v>1.5309999999999999</v>
      </c>
      <c r="Q261">
        <v>4.0999999999999996</v>
      </c>
    </row>
    <row r="262" spans="1:17" x14ac:dyDescent="0.35">
      <c r="A262" t="s">
        <v>821</v>
      </c>
      <c r="B262" t="s">
        <v>18</v>
      </c>
      <c r="C262" t="s">
        <v>19</v>
      </c>
      <c r="D262" t="s">
        <v>27</v>
      </c>
      <c r="E262" t="s">
        <v>31</v>
      </c>
      <c r="F262" t="s">
        <v>28</v>
      </c>
      <c r="G262">
        <v>74.58</v>
      </c>
      <c r="H262" s="29">
        <v>7</v>
      </c>
      <c r="I262">
        <v>26.103000000000002</v>
      </c>
      <c r="J262">
        <v>548.16300000000001</v>
      </c>
      <c r="K262" s="1">
        <v>43500</v>
      </c>
      <c r="L262" s="2">
        <v>0.67291666666666661</v>
      </c>
      <c r="M262" t="s">
        <v>33</v>
      </c>
      <c r="N262">
        <v>522.05999999999995</v>
      </c>
      <c r="O262">
        <v>4.7619047620000003</v>
      </c>
      <c r="P262">
        <v>26.103000000000002</v>
      </c>
      <c r="Q262">
        <v>9</v>
      </c>
    </row>
    <row r="263" spans="1:17" x14ac:dyDescent="0.35">
      <c r="A263" t="s">
        <v>825</v>
      </c>
      <c r="B263" t="s">
        <v>18</v>
      </c>
      <c r="C263" t="s">
        <v>19</v>
      </c>
      <c r="D263" t="s">
        <v>27</v>
      </c>
      <c r="E263" t="s">
        <v>31</v>
      </c>
      <c r="F263" t="s">
        <v>36</v>
      </c>
      <c r="G263">
        <v>58.91</v>
      </c>
      <c r="H263" s="29">
        <v>7</v>
      </c>
      <c r="I263">
        <v>20.618500000000001</v>
      </c>
      <c r="J263">
        <v>432.98849999999999</v>
      </c>
      <c r="K263" s="1">
        <v>43482</v>
      </c>
      <c r="L263" s="2">
        <v>0.63541666666666663</v>
      </c>
      <c r="M263" t="s">
        <v>23</v>
      </c>
      <c r="N263">
        <v>412.37</v>
      </c>
      <c r="O263">
        <v>4.7619047620000003</v>
      </c>
      <c r="P263">
        <v>20.618500000000001</v>
      </c>
      <c r="Q263">
        <v>9.6999999999999993</v>
      </c>
    </row>
    <row r="264" spans="1:17" x14ac:dyDescent="0.35">
      <c r="A264" t="s">
        <v>826</v>
      </c>
      <c r="B264" t="s">
        <v>18</v>
      </c>
      <c r="C264" t="s">
        <v>19</v>
      </c>
      <c r="D264" t="s">
        <v>27</v>
      </c>
      <c r="E264" t="s">
        <v>31</v>
      </c>
      <c r="F264" t="s">
        <v>46</v>
      </c>
      <c r="G264">
        <v>46.41</v>
      </c>
      <c r="H264" s="29">
        <v>1</v>
      </c>
      <c r="I264">
        <v>2.3205</v>
      </c>
      <c r="J264">
        <v>48.730499999999999</v>
      </c>
      <c r="K264" s="1">
        <v>43527</v>
      </c>
      <c r="L264" s="2">
        <v>0.83750000000000002</v>
      </c>
      <c r="M264" t="s">
        <v>33</v>
      </c>
      <c r="N264">
        <v>46.41</v>
      </c>
      <c r="O264">
        <v>4.7619047620000003</v>
      </c>
      <c r="P264">
        <v>2.3205</v>
      </c>
      <c r="Q264">
        <v>4</v>
      </c>
    </row>
    <row r="265" spans="1:17" x14ac:dyDescent="0.35">
      <c r="A265" t="s">
        <v>829</v>
      </c>
      <c r="B265" t="s">
        <v>18</v>
      </c>
      <c r="C265" t="s">
        <v>19</v>
      </c>
      <c r="D265" t="s">
        <v>20</v>
      </c>
      <c r="E265" t="s">
        <v>31</v>
      </c>
      <c r="F265" t="s">
        <v>28</v>
      </c>
      <c r="G265">
        <v>92.6</v>
      </c>
      <c r="H265" s="29">
        <v>7</v>
      </c>
      <c r="I265">
        <v>32.409999999999997</v>
      </c>
      <c r="J265">
        <v>680.61</v>
      </c>
      <c r="K265" s="1">
        <v>43523</v>
      </c>
      <c r="L265" s="2">
        <v>0.53611111111111109</v>
      </c>
      <c r="M265" t="s">
        <v>33</v>
      </c>
      <c r="N265">
        <v>648.20000000000005</v>
      </c>
      <c r="O265">
        <v>4.7619047620000003</v>
      </c>
      <c r="P265">
        <v>32.409999999999997</v>
      </c>
      <c r="Q265">
        <v>9.3000000000000007</v>
      </c>
    </row>
    <row r="266" spans="1:17" x14ac:dyDescent="0.35">
      <c r="A266" t="s">
        <v>830</v>
      </c>
      <c r="B266" t="s">
        <v>18</v>
      </c>
      <c r="C266" t="s">
        <v>19</v>
      </c>
      <c r="D266" t="s">
        <v>27</v>
      </c>
      <c r="E266" t="s">
        <v>21</v>
      </c>
      <c r="F266" t="s">
        <v>28</v>
      </c>
      <c r="G266">
        <v>46.61</v>
      </c>
      <c r="H266" s="29">
        <v>2</v>
      </c>
      <c r="I266">
        <v>4.6609999999999996</v>
      </c>
      <c r="J266">
        <v>97.881</v>
      </c>
      <c r="K266" s="1">
        <v>43522</v>
      </c>
      <c r="L266" s="2">
        <v>0.51944444444444449</v>
      </c>
      <c r="M266" t="s">
        <v>33</v>
      </c>
      <c r="N266">
        <v>93.22</v>
      </c>
      <c r="O266">
        <v>4.7619047620000003</v>
      </c>
      <c r="P266">
        <v>4.6609999999999996</v>
      </c>
      <c r="Q266">
        <v>6.6</v>
      </c>
    </row>
    <row r="267" spans="1:17" x14ac:dyDescent="0.35">
      <c r="A267" t="s">
        <v>833</v>
      </c>
      <c r="B267" t="s">
        <v>18</v>
      </c>
      <c r="C267" t="s">
        <v>19</v>
      </c>
      <c r="D267" t="s">
        <v>20</v>
      </c>
      <c r="E267" t="s">
        <v>21</v>
      </c>
      <c r="F267" t="s">
        <v>36</v>
      </c>
      <c r="G267">
        <v>24.49</v>
      </c>
      <c r="H267" s="29">
        <v>10</v>
      </c>
      <c r="I267">
        <v>12.244999999999999</v>
      </c>
      <c r="J267">
        <v>257.14499999999998</v>
      </c>
      <c r="K267" s="1">
        <v>43518</v>
      </c>
      <c r="L267" s="2">
        <v>0.63541666666666663</v>
      </c>
      <c r="M267" t="s">
        <v>29</v>
      </c>
      <c r="N267">
        <v>244.9</v>
      </c>
      <c r="O267">
        <v>4.7619047620000003</v>
      </c>
      <c r="P267">
        <v>12.244999999999999</v>
      </c>
      <c r="Q267">
        <v>8.1</v>
      </c>
    </row>
    <row r="268" spans="1:17" x14ac:dyDescent="0.35">
      <c r="A268" t="s">
        <v>839</v>
      </c>
      <c r="B268" t="s">
        <v>18</v>
      </c>
      <c r="C268" t="s">
        <v>19</v>
      </c>
      <c r="D268" t="s">
        <v>20</v>
      </c>
      <c r="E268" t="s">
        <v>21</v>
      </c>
      <c r="F268" t="s">
        <v>46</v>
      </c>
      <c r="G268">
        <v>48.96</v>
      </c>
      <c r="H268" s="29">
        <v>9</v>
      </c>
      <c r="I268">
        <v>22.032</v>
      </c>
      <c r="J268">
        <v>462.67200000000003</v>
      </c>
      <c r="K268" s="1">
        <v>43528</v>
      </c>
      <c r="L268" s="2">
        <v>0.4770833333333333</v>
      </c>
      <c r="M268" t="s">
        <v>29</v>
      </c>
      <c r="N268">
        <v>440.64</v>
      </c>
      <c r="O268">
        <v>4.7619047620000003</v>
      </c>
      <c r="P268">
        <v>22.032</v>
      </c>
      <c r="Q268">
        <v>8</v>
      </c>
    </row>
    <row r="269" spans="1:17" x14ac:dyDescent="0.35">
      <c r="A269" t="s">
        <v>841</v>
      </c>
      <c r="B269" t="s">
        <v>18</v>
      </c>
      <c r="C269" t="s">
        <v>19</v>
      </c>
      <c r="D269" t="s">
        <v>27</v>
      </c>
      <c r="E269" t="s">
        <v>21</v>
      </c>
      <c r="F269" t="s">
        <v>32</v>
      </c>
      <c r="G269">
        <v>77.47</v>
      </c>
      <c r="H269" s="29">
        <v>4</v>
      </c>
      <c r="I269">
        <v>15.494</v>
      </c>
      <c r="J269">
        <v>325.37400000000002</v>
      </c>
      <c r="K269" s="1">
        <v>43541</v>
      </c>
      <c r="L269" s="2">
        <v>0.69166666666666676</v>
      </c>
      <c r="M269" t="s">
        <v>29</v>
      </c>
      <c r="N269">
        <v>309.88</v>
      </c>
      <c r="O269">
        <v>4.7619047620000003</v>
      </c>
      <c r="P269">
        <v>15.494</v>
      </c>
      <c r="Q269">
        <v>4.2</v>
      </c>
    </row>
    <row r="270" spans="1:17" x14ac:dyDescent="0.35">
      <c r="A270" t="s">
        <v>842</v>
      </c>
      <c r="B270" t="s">
        <v>18</v>
      </c>
      <c r="C270" t="s">
        <v>19</v>
      </c>
      <c r="D270" t="s">
        <v>27</v>
      </c>
      <c r="E270" t="s">
        <v>21</v>
      </c>
      <c r="F270" t="s">
        <v>36</v>
      </c>
      <c r="G270">
        <v>93.18</v>
      </c>
      <c r="H270" s="29">
        <v>2</v>
      </c>
      <c r="I270">
        <v>9.3179999999999996</v>
      </c>
      <c r="J270">
        <v>195.678</v>
      </c>
      <c r="K270" s="1">
        <v>43481</v>
      </c>
      <c r="L270" s="2">
        <v>0.77847222222222223</v>
      </c>
      <c r="M270" t="s">
        <v>33</v>
      </c>
      <c r="N270">
        <v>186.36</v>
      </c>
      <c r="O270">
        <v>4.7619047620000003</v>
      </c>
      <c r="P270">
        <v>9.3179999999999996</v>
      </c>
      <c r="Q270">
        <v>8.5</v>
      </c>
    </row>
    <row r="271" spans="1:17" x14ac:dyDescent="0.35">
      <c r="A271" t="s">
        <v>843</v>
      </c>
      <c r="B271" t="s">
        <v>18</v>
      </c>
      <c r="C271" t="s">
        <v>19</v>
      </c>
      <c r="D271" t="s">
        <v>27</v>
      </c>
      <c r="E271" t="s">
        <v>21</v>
      </c>
      <c r="F271" t="s">
        <v>28</v>
      </c>
      <c r="G271">
        <v>50.23</v>
      </c>
      <c r="H271" s="29">
        <v>4</v>
      </c>
      <c r="I271">
        <v>10.045999999999999</v>
      </c>
      <c r="J271">
        <v>210.96600000000001</v>
      </c>
      <c r="K271" s="1">
        <v>43473</v>
      </c>
      <c r="L271" s="2">
        <v>0.71666666666666667</v>
      </c>
      <c r="M271" t="s">
        <v>29</v>
      </c>
      <c r="N271">
        <v>200.92</v>
      </c>
      <c r="O271">
        <v>4.7619047620000003</v>
      </c>
      <c r="P271">
        <v>10.045999999999999</v>
      </c>
      <c r="Q271">
        <v>9</v>
      </c>
    </row>
    <row r="272" spans="1:17" x14ac:dyDescent="0.35">
      <c r="A272" t="s">
        <v>847</v>
      </c>
      <c r="B272" t="s">
        <v>18</v>
      </c>
      <c r="C272" t="s">
        <v>19</v>
      </c>
      <c r="D272" t="s">
        <v>27</v>
      </c>
      <c r="E272" t="s">
        <v>21</v>
      </c>
      <c r="F272" t="s">
        <v>28</v>
      </c>
      <c r="G272">
        <v>40.26</v>
      </c>
      <c r="H272" s="29">
        <v>10</v>
      </c>
      <c r="I272">
        <v>20.13</v>
      </c>
      <c r="J272">
        <v>422.73</v>
      </c>
      <c r="K272" s="1">
        <v>43520</v>
      </c>
      <c r="L272" s="2">
        <v>0.75416666666666676</v>
      </c>
      <c r="M272" t="s">
        <v>33</v>
      </c>
      <c r="N272">
        <v>402.6</v>
      </c>
      <c r="O272">
        <v>4.7619047620000003</v>
      </c>
      <c r="P272">
        <v>20.13</v>
      </c>
      <c r="Q272">
        <v>5</v>
      </c>
    </row>
    <row r="273" spans="1:17" x14ac:dyDescent="0.35">
      <c r="A273" t="s">
        <v>849</v>
      </c>
      <c r="B273" t="s">
        <v>18</v>
      </c>
      <c r="C273" t="s">
        <v>19</v>
      </c>
      <c r="D273" t="s">
        <v>27</v>
      </c>
      <c r="E273" t="s">
        <v>31</v>
      </c>
      <c r="F273" t="s">
        <v>28</v>
      </c>
      <c r="G273">
        <v>95.15</v>
      </c>
      <c r="H273" s="29">
        <v>1</v>
      </c>
      <c r="I273">
        <v>4.7575000000000003</v>
      </c>
      <c r="J273">
        <v>99.907499999999999</v>
      </c>
      <c r="K273" s="1">
        <v>43546</v>
      </c>
      <c r="L273" s="2">
        <v>0.58333333333333337</v>
      </c>
      <c r="M273" t="s">
        <v>29</v>
      </c>
      <c r="N273">
        <v>95.15</v>
      </c>
      <c r="O273">
        <v>4.7619047620000003</v>
      </c>
      <c r="P273">
        <v>4.7575000000000003</v>
      </c>
      <c r="Q273">
        <v>6</v>
      </c>
    </row>
    <row r="274" spans="1:17" x14ac:dyDescent="0.35">
      <c r="A274" t="s">
        <v>850</v>
      </c>
      <c r="B274" t="s">
        <v>18</v>
      </c>
      <c r="C274" t="s">
        <v>19</v>
      </c>
      <c r="D274" t="s">
        <v>20</v>
      </c>
      <c r="E274" t="s">
        <v>21</v>
      </c>
      <c r="F274" t="s">
        <v>28</v>
      </c>
      <c r="G274">
        <v>48.62</v>
      </c>
      <c r="H274" s="29">
        <v>8</v>
      </c>
      <c r="I274">
        <v>19.448</v>
      </c>
      <c r="J274">
        <v>408.40800000000002</v>
      </c>
      <c r="K274" s="1">
        <v>43489</v>
      </c>
      <c r="L274" s="2">
        <v>0.45624999999999999</v>
      </c>
      <c r="M274" t="s">
        <v>29</v>
      </c>
      <c r="N274">
        <v>388.96</v>
      </c>
      <c r="O274">
        <v>4.7619047620000003</v>
      </c>
      <c r="P274">
        <v>19.448</v>
      </c>
      <c r="Q274">
        <v>5</v>
      </c>
    </row>
    <row r="275" spans="1:17" x14ac:dyDescent="0.35">
      <c r="A275" t="s">
        <v>853</v>
      </c>
      <c r="B275" t="s">
        <v>18</v>
      </c>
      <c r="C275" t="s">
        <v>19</v>
      </c>
      <c r="D275" t="s">
        <v>27</v>
      </c>
      <c r="E275" t="s">
        <v>31</v>
      </c>
      <c r="F275" t="s">
        <v>44</v>
      </c>
      <c r="G275">
        <v>33.880000000000003</v>
      </c>
      <c r="H275" s="29">
        <v>8</v>
      </c>
      <c r="I275">
        <v>13.552</v>
      </c>
      <c r="J275">
        <v>284.59199999999998</v>
      </c>
      <c r="K275" s="1">
        <v>43484</v>
      </c>
      <c r="L275" s="2">
        <v>0.8534722222222223</v>
      </c>
      <c r="M275" t="s">
        <v>23</v>
      </c>
      <c r="N275">
        <v>271.04000000000002</v>
      </c>
      <c r="O275">
        <v>4.7619047620000003</v>
      </c>
      <c r="P275">
        <v>13.552</v>
      </c>
      <c r="Q275">
        <v>9.6</v>
      </c>
    </row>
    <row r="276" spans="1:17" x14ac:dyDescent="0.35">
      <c r="A276" t="s">
        <v>857</v>
      </c>
      <c r="B276" t="s">
        <v>18</v>
      </c>
      <c r="C276" t="s">
        <v>19</v>
      </c>
      <c r="D276" t="s">
        <v>20</v>
      </c>
      <c r="E276" t="s">
        <v>21</v>
      </c>
      <c r="F276" t="s">
        <v>32</v>
      </c>
      <c r="G276">
        <v>47.68</v>
      </c>
      <c r="H276" s="29">
        <v>2</v>
      </c>
      <c r="I276">
        <v>4.7679999999999998</v>
      </c>
      <c r="J276">
        <v>100.128</v>
      </c>
      <c r="K276" s="1">
        <v>43520</v>
      </c>
      <c r="L276" s="2">
        <v>0.4236111111111111</v>
      </c>
      <c r="M276" t="s">
        <v>33</v>
      </c>
      <c r="N276">
        <v>95.36</v>
      </c>
      <c r="O276">
        <v>4.7619047620000003</v>
      </c>
      <c r="P276">
        <v>4.7679999999999998</v>
      </c>
      <c r="Q276">
        <v>4.0999999999999996</v>
      </c>
    </row>
    <row r="277" spans="1:17" x14ac:dyDescent="0.35">
      <c r="A277" t="s">
        <v>859</v>
      </c>
      <c r="B277" t="s">
        <v>18</v>
      </c>
      <c r="C277" t="s">
        <v>19</v>
      </c>
      <c r="D277" t="s">
        <v>27</v>
      </c>
      <c r="E277" t="s">
        <v>21</v>
      </c>
      <c r="F277" t="s">
        <v>22</v>
      </c>
      <c r="G277">
        <v>68.709999999999994</v>
      </c>
      <c r="H277" s="29">
        <v>3</v>
      </c>
      <c r="I277">
        <v>10.3065</v>
      </c>
      <c r="J277">
        <v>216.4365</v>
      </c>
      <c r="K277" s="1">
        <v>43528</v>
      </c>
      <c r="L277" s="2">
        <v>0.4201388888888889</v>
      </c>
      <c r="M277" t="s">
        <v>29</v>
      </c>
      <c r="N277">
        <v>206.13</v>
      </c>
      <c r="O277">
        <v>4.7619047620000003</v>
      </c>
      <c r="P277">
        <v>10.3065</v>
      </c>
      <c r="Q277">
        <v>8.6999999999999993</v>
      </c>
    </row>
    <row r="278" spans="1:17" x14ac:dyDescent="0.35">
      <c r="A278" t="s">
        <v>861</v>
      </c>
      <c r="B278" t="s">
        <v>18</v>
      </c>
      <c r="C278" t="s">
        <v>19</v>
      </c>
      <c r="D278" t="s">
        <v>20</v>
      </c>
      <c r="E278" t="s">
        <v>21</v>
      </c>
      <c r="F278" t="s">
        <v>36</v>
      </c>
      <c r="G278">
        <v>22.01</v>
      </c>
      <c r="H278" s="29">
        <v>4</v>
      </c>
      <c r="I278">
        <v>4.4020000000000001</v>
      </c>
      <c r="J278">
        <v>92.441999999999993</v>
      </c>
      <c r="K278" s="1">
        <v>43494</v>
      </c>
      <c r="L278" s="2">
        <v>0.76041666666666663</v>
      </c>
      <c r="M278" t="s">
        <v>33</v>
      </c>
      <c r="N278">
        <v>88.04</v>
      </c>
      <c r="O278">
        <v>4.7619047620000003</v>
      </c>
      <c r="P278">
        <v>4.4020000000000001</v>
      </c>
      <c r="Q278">
        <v>6.6</v>
      </c>
    </row>
    <row r="279" spans="1:17" x14ac:dyDescent="0.35">
      <c r="A279" t="s">
        <v>863</v>
      </c>
      <c r="B279" t="s">
        <v>18</v>
      </c>
      <c r="C279" t="s">
        <v>19</v>
      </c>
      <c r="D279" t="s">
        <v>20</v>
      </c>
      <c r="E279" t="s">
        <v>31</v>
      </c>
      <c r="F279" t="s">
        <v>46</v>
      </c>
      <c r="G279">
        <v>41.28</v>
      </c>
      <c r="H279" s="29">
        <v>3</v>
      </c>
      <c r="I279">
        <v>6.1920000000000002</v>
      </c>
      <c r="J279">
        <v>130.03200000000001</v>
      </c>
      <c r="K279" s="1">
        <v>43550</v>
      </c>
      <c r="L279" s="2">
        <v>0.77569444444444446</v>
      </c>
      <c r="M279" t="s">
        <v>33</v>
      </c>
      <c r="N279">
        <v>123.84</v>
      </c>
      <c r="O279">
        <v>4.7619047620000003</v>
      </c>
      <c r="P279">
        <v>6.1920000000000002</v>
      </c>
      <c r="Q279">
        <v>8.5</v>
      </c>
    </row>
    <row r="280" spans="1:17" x14ac:dyDescent="0.35">
      <c r="A280" t="s">
        <v>865</v>
      </c>
      <c r="B280" t="s">
        <v>18</v>
      </c>
      <c r="C280" t="s">
        <v>19</v>
      </c>
      <c r="D280" t="s">
        <v>20</v>
      </c>
      <c r="E280" t="s">
        <v>21</v>
      </c>
      <c r="F280" t="s">
        <v>28</v>
      </c>
      <c r="G280">
        <v>74.22</v>
      </c>
      <c r="H280" s="29">
        <v>10</v>
      </c>
      <c r="I280">
        <v>37.11</v>
      </c>
      <c r="J280">
        <v>779.31</v>
      </c>
      <c r="K280" s="1">
        <v>43466</v>
      </c>
      <c r="L280" s="2">
        <v>0.61249999999999993</v>
      </c>
      <c r="M280" t="s">
        <v>33</v>
      </c>
      <c r="N280">
        <v>742.2</v>
      </c>
      <c r="O280">
        <v>4.7619047620000003</v>
      </c>
      <c r="P280">
        <v>37.11</v>
      </c>
      <c r="Q280">
        <v>4.3</v>
      </c>
    </row>
    <row r="281" spans="1:17" x14ac:dyDescent="0.35">
      <c r="A281" t="s">
        <v>866</v>
      </c>
      <c r="B281" t="s">
        <v>18</v>
      </c>
      <c r="C281" t="s">
        <v>19</v>
      </c>
      <c r="D281" t="s">
        <v>27</v>
      </c>
      <c r="E281" t="s">
        <v>31</v>
      </c>
      <c r="F281" t="s">
        <v>28</v>
      </c>
      <c r="G281">
        <v>10.56</v>
      </c>
      <c r="H281" s="29">
        <v>8</v>
      </c>
      <c r="I281">
        <v>4.2240000000000002</v>
      </c>
      <c r="J281">
        <v>88.703999999999994</v>
      </c>
      <c r="K281" s="1">
        <v>43489</v>
      </c>
      <c r="L281" s="2">
        <v>0.73819444444444438</v>
      </c>
      <c r="M281" t="s">
        <v>29</v>
      </c>
      <c r="N281">
        <v>84.48</v>
      </c>
      <c r="O281">
        <v>4.7619047620000003</v>
      </c>
      <c r="P281">
        <v>4.2240000000000002</v>
      </c>
      <c r="Q281">
        <v>7.6</v>
      </c>
    </row>
    <row r="282" spans="1:17" x14ac:dyDescent="0.35">
      <c r="A282" t="s">
        <v>869</v>
      </c>
      <c r="B282" t="s">
        <v>18</v>
      </c>
      <c r="C282" t="s">
        <v>19</v>
      </c>
      <c r="D282" t="s">
        <v>20</v>
      </c>
      <c r="E282" t="s">
        <v>31</v>
      </c>
      <c r="F282" t="s">
        <v>22</v>
      </c>
      <c r="G282">
        <v>91.3</v>
      </c>
      <c r="H282" s="29">
        <v>1</v>
      </c>
      <c r="I282">
        <v>4.5650000000000004</v>
      </c>
      <c r="J282">
        <v>95.864999999999995</v>
      </c>
      <c r="K282" s="1">
        <v>43510</v>
      </c>
      <c r="L282" s="2">
        <v>0.61249999999999993</v>
      </c>
      <c r="M282" t="s">
        <v>23</v>
      </c>
      <c r="N282">
        <v>91.3</v>
      </c>
      <c r="O282">
        <v>4.7619047620000003</v>
      </c>
      <c r="P282">
        <v>4.5650000000000004</v>
      </c>
      <c r="Q282">
        <v>9.1999999999999993</v>
      </c>
    </row>
    <row r="283" spans="1:17" x14ac:dyDescent="0.35">
      <c r="A283" t="s">
        <v>871</v>
      </c>
      <c r="B283" t="s">
        <v>18</v>
      </c>
      <c r="C283" t="s">
        <v>19</v>
      </c>
      <c r="D283" t="s">
        <v>27</v>
      </c>
      <c r="E283" t="s">
        <v>31</v>
      </c>
      <c r="F283" t="s">
        <v>46</v>
      </c>
      <c r="G283">
        <v>52.38</v>
      </c>
      <c r="H283" s="29">
        <v>1</v>
      </c>
      <c r="I283">
        <v>2.6190000000000002</v>
      </c>
      <c r="J283">
        <v>54.999000000000002</v>
      </c>
      <c r="K283" s="1">
        <v>43550</v>
      </c>
      <c r="L283" s="2">
        <v>0.8222222222222223</v>
      </c>
      <c r="M283" t="s">
        <v>29</v>
      </c>
      <c r="N283">
        <v>52.38</v>
      </c>
      <c r="O283">
        <v>4.7619047620000003</v>
      </c>
      <c r="P283">
        <v>2.6190000000000002</v>
      </c>
      <c r="Q283">
        <v>5.8</v>
      </c>
    </row>
    <row r="284" spans="1:17" x14ac:dyDescent="0.35">
      <c r="A284" t="s">
        <v>872</v>
      </c>
      <c r="B284" t="s">
        <v>18</v>
      </c>
      <c r="C284" t="s">
        <v>19</v>
      </c>
      <c r="D284" t="s">
        <v>20</v>
      </c>
      <c r="E284" t="s">
        <v>31</v>
      </c>
      <c r="F284" t="s">
        <v>46</v>
      </c>
      <c r="G284">
        <v>38.54</v>
      </c>
      <c r="H284" s="29">
        <v>5</v>
      </c>
      <c r="I284">
        <v>9.6349999999999998</v>
      </c>
      <c r="J284">
        <v>202.33500000000001</v>
      </c>
      <c r="K284" s="1">
        <v>43474</v>
      </c>
      <c r="L284" s="2">
        <v>0.56527777777777777</v>
      </c>
      <c r="M284" t="s">
        <v>23</v>
      </c>
      <c r="N284">
        <v>192.7</v>
      </c>
      <c r="O284">
        <v>4.7619047620000003</v>
      </c>
      <c r="P284">
        <v>9.6349999999999998</v>
      </c>
      <c r="Q284">
        <v>5.6</v>
      </c>
    </row>
    <row r="285" spans="1:17" x14ac:dyDescent="0.35">
      <c r="A285" t="s">
        <v>876</v>
      </c>
      <c r="B285" t="s">
        <v>18</v>
      </c>
      <c r="C285" t="s">
        <v>19</v>
      </c>
      <c r="D285" t="s">
        <v>27</v>
      </c>
      <c r="E285" t="s">
        <v>31</v>
      </c>
      <c r="F285" t="s">
        <v>46</v>
      </c>
      <c r="G285">
        <v>51.94</v>
      </c>
      <c r="H285" s="29">
        <v>3</v>
      </c>
      <c r="I285">
        <v>7.7910000000000004</v>
      </c>
      <c r="J285">
        <v>163.61099999999999</v>
      </c>
      <c r="K285" s="1">
        <v>43511</v>
      </c>
      <c r="L285" s="2">
        <v>0.63958333333333328</v>
      </c>
      <c r="M285" t="s">
        <v>29</v>
      </c>
      <c r="N285">
        <v>155.82</v>
      </c>
      <c r="O285">
        <v>4.7619047620000003</v>
      </c>
      <c r="P285">
        <v>7.7910000000000004</v>
      </c>
      <c r="Q285">
        <v>7.9</v>
      </c>
    </row>
    <row r="286" spans="1:17" x14ac:dyDescent="0.35">
      <c r="A286" t="s">
        <v>878</v>
      </c>
      <c r="B286" t="s">
        <v>18</v>
      </c>
      <c r="C286" t="s">
        <v>19</v>
      </c>
      <c r="D286" t="s">
        <v>20</v>
      </c>
      <c r="E286" t="s">
        <v>21</v>
      </c>
      <c r="F286" t="s">
        <v>36</v>
      </c>
      <c r="G286">
        <v>39.47</v>
      </c>
      <c r="H286" s="29">
        <v>2</v>
      </c>
      <c r="I286">
        <v>3.9470000000000001</v>
      </c>
      <c r="J286">
        <v>82.887</v>
      </c>
      <c r="K286" s="1">
        <v>43526</v>
      </c>
      <c r="L286" s="2">
        <v>0.6777777777777777</v>
      </c>
      <c r="M286" t="s">
        <v>33</v>
      </c>
      <c r="N286">
        <v>78.94</v>
      </c>
      <c r="O286">
        <v>4.7619047620000003</v>
      </c>
      <c r="P286">
        <v>3.9470000000000001</v>
      </c>
      <c r="Q286">
        <v>5</v>
      </c>
    </row>
    <row r="287" spans="1:17" x14ac:dyDescent="0.35">
      <c r="A287" t="s">
        <v>880</v>
      </c>
      <c r="B287" t="s">
        <v>18</v>
      </c>
      <c r="C287" t="s">
        <v>19</v>
      </c>
      <c r="D287" t="s">
        <v>27</v>
      </c>
      <c r="E287" t="s">
        <v>31</v>
      </c>
      <c r="F287" t="s">
        <v>46</v>
      </c>
      <c r="G287">
        <v>21.32</v>
      </c>
      <c r="H287" s="29">
        <v>1</v>
      </c>
      <c r="I287">
        <v>1.0660000000000001</v>
      </c>
      <c r="J287">
        <v>22.385999999999999</v>
      </c>
      <c r="K287" s="1">
        <v>43491</v>
      </c>
      <c r="L287" s="2">
        <v>0.52986111111111112</v>
      </c>
      <c r="M287" t="s">
        <v>29</v>
      </c>
      <c r="N287">
        <v>21.32</v>
      </c>
      <c r="O287">
        <v>4.7619047620000003</v>
      </c>
      <c r="P287">
        <v>1.0660000000000001</v>
      </c>
      <c r="Q287">
        <v>5.9</v>
      </c>
    </row>
    <row r="288" spans="1:17" x14ac:dyDescent="0.35">
      <c r="A288" t="s">
        <v>881</v>
      </c>
      <c r="B288" t="s">
        <v>18</v>
      </c>
      <c r="C288" t="s">
        <v>19</v>
      </c>
      <c r="D288" t="s">
        <v>20</v>
      </c>
      <c r="E288" t="s">
        <v>31</v>
      </c>
      <c r="F288" t="s">
        <v>28</v>
      </c>
      <c r="G288">
        <v>93.78</v>
      </c>
      <c r="H288" s="29">
        <v>3</v>
      </c>
      <c r="I288">
        <v>14.067</v>
      </c>
      <c r="J288">
        <v>295.40699999999998</v>
      </c>
      <c r="K288" s="1">
        <v>43495</v>
      </c>
      <c r="L288" s="2">
        <v>0.48055555555555557</v>
      </c>
      <c r="M288" t="s">
        <v>33</v>
      </c>
      <c r="N288">
        <v>281.33999999999997</v>
      </c>
      <c r="O288">
        <v>4.7619047620000003</v>
      </c>
      <c r="P288">
        <v>14.067</v>
      </c>
      <c r="Q288">
        <v>5.9</v>
      </c>
    </row>
    <row r="289" spans="1:17" x14ac:dyDescent="0.35">
      <c r="A289" t="s">
        <v>882</v>
      </c>
      <c r="B289" t="s">
        <v>18</v>
      </c>
      <c r="C289" t="s">
        <v>19</v>
      </c>
      <c r="D289" t="s">
        <v>20</v>
      </c>
      <c r="E289" t="s">
        <v>31</v>
      </c>
      <c r="F289" t="s">
        <v>28</v>
      </c>
      <c r="G289">
        <v>73.260000000000005</v>
      </c>
      <c r="H289" s="29">
        <v>1</v>
      </c>
      <c r="I289">
        <v>3.6629999999999998</v>
      </c>
      <c r="J289">
        <v>76.923000000000002</v>
      </c>
      <c r="K289" s="1">
        <v>43492</v>
      </c>
      <c r="L289" s="2">
        <v>0.75555555555555554</v>
      </c>
      <c r="M289" t="s">
        <v>23</v>
      </c>
      <c r="N289">
        <v>73.260000000000005</v>
      </c>
      <c r="O289">
        <v>4.7619047620000003</v>
      </c>
      <c r="P289">
        <v>3.6629999999999998</v>
      </c>
      <c r="Q289">
        <v>9.6999999999999993</v>
      </c>
    </row>
    <row r="290" spans="1:17" x14ac:dyDescent="0.35">
      <c r="A290" t="s">
        <v>885</v>
      </c>
      <c r="B290" t="s">
        <v>18</v>
      </c>
      <c r="C290" t="s">
        <v>19</v>
      </c>
      <c r="D290" t="s">
        <v>27</v>
      </c>
      <c r="E290" t="s">
        <v>21</v>
      </c>
      <c r="F290" t="s">
        <v>46</v>
      </c>
      <c r="G290">
        <v>99.1</v>
      </c>
      <c r="H290" s="29">
        <v>6</v>
      </c>
      <c r="I290">
        <v>29.73</v>
      </c>
      <c r="J290">
        <v>624.33000000000004</v>
      </c>
      <c r="K290" s="1">
        <v>43484</v>
      </c>
      <c r="L290" s="2">
        <v>0.5493055555555556</v>
      </c>
      <c r="M290" t="s">
        <v>29</v>
      </c>
      <c r="N290">
        <v>594.6</v>
      </c>
      <c r="O290">
        <v>4.7619047620000003</v>
      </c>
      <c r="P290">
        <v>29.73</v>
      </c>
      <c r="Q290">
        <v>4.2</v>
      </c>
    </row>
    <row r="291" spans="1:17" x14ac:dyDescent="0.35">
      <c r="A291" t="s">
        <v>886</v>
      </c>
      <c r="B291" t="s">
        <v>18</v>
      </c>
      <c r="C291" t="s">
        <v>19</v>
      </c>
      <c r="D291" t="s">
        <v>27</v>
      </c>
      <c r="E291" t="s">
        <v>31</v>
      </c>
      <c r="F291" t="s">
        <v>46</v>
      </c>
      <c r="G291">
        <v>74.099999999999994</v>
      </c>
      <c r="H291" s="29">
        <v>1</v>
      </c>
      <c r="I291">
        <v>3.7050000000000001</v>
      </c>
      <c r="J291">
        <v>77.805000000000007</v>
      </c>
      <c r="K291" s="1">
        <v>43490</v>
      </c>
      <c r="L291" s="2">
        <v>0.46180555555555558</v>
      </c>
      <c r="M291" t="s">
        <v>29</v>
      </c>
      <c r="N291">
        <v>74.099999999999994</v>
      </c>
      <c r="O291">
        <v>4.7619047620000003</v>
      </c>
      <c r="P291">
        <v>3.7050000000000001</v>
      </c>
      <c r="Q291">
        <v>9.1999999999999993</v>
      </c>
    </row>
    <row r="292" spans="1:17" x14ac:dyDescent="0.35">
      <c r="A292" t="s">
        <v>887</v>
      </c>
      <c r="B292" t="s">
        <v>18</v>
      </c>
      <c r="C292" t="s">
        <v>19</v>
      </c>
      <c r="D292" t="s">
        <v>27</v>
      </c>
      <c r="E292" t="s">
        <v>21</v>
      </c>
      <c r="F292" t="s">
        <v>46</v>
      </c>
      <c r="G292">
        <v>98.48</v>
      </c>
      <c r="H292" s="29">
        <v>2</v>
      </c>
      <c r="I292">
        <v>9.8480000000000008</v>
      </c>
      <c r="J292">
        <v>206.80799999999999</v>
      </c>
      <c r="K292" s="1">
        <v>43515</v>
      </c>
      <c r="L292" s="2">
        <v>0.42499999999999999</v>
      </c>
      <c r="M292" t="s">
        <v>23</v>
      </c>
      <c r="N292">
        <v>196.96</v>
      </c>
      <c r="O292">
        <v>4.7619047620000003</v>
      </c>
      <c r="P292">
        <v>9.8480000000000008</v>
      </c>
      <c r="Q292">
        <v>9.1999999999999993</v>
      </c>
    </row>
    <row r="293" spans="1:17" x14ac:dyDescent="0.35">
      <c r="A293" t="s">
        <v>890</v>
      </c>
      <c r="B293" t="s">
        <v>18</v>
      </c>
      <c r="C293" t="s">
        <v>19</v>
      </c>
      <c r="D293" t="s">
        <v>20</v>
      </c>
      <c r="E293" t="s">
        <v>21</v>
      </c>
      <c r="F293" t="s">
        <v>22</v>
      </c>
      <c r="G293">
        <v>95.95</v>
      </c>
      <c r="H293" s="29">
        <v>5</v>
      </c>
      <c r="I293">
        <v>23.987500000000001</v>
      </c>
      <c r="J293">
        <v>503.73750000000001</v>
      </c>
      <c r="K293" s="1">
        <v>43488</v>
      </c>
      <c r="L293" s="2">
        <v>0.59791666666666665</v>
      </c>
      <c r="M293" t="s">
        <v>23</v>
      </c>
      <c r="N293">
        <v>479.75</v>
      </c>
      <c r="O293">
        <v>4.7619047620000003</v>
      </c>
      <c r="P293">
        <v>23.987500000000001</v>
      </c>
      <c r="Q293">
        <v>8.8000000000000007</v>
      </c>
    </row>
    <row r="294" spans="1:17" x14ac:dyDescent="0.35">
      <c r="A294" t="s">
        <v>893</v>
      </c>
      <c r="B294" t="s">
        <v>18</v>
      </c>
      <c r="C294" t="s">
        <v>19</v>
      </c>
      <c r="D294" t="s">
        <v>20</v>
      </c>
      <c r="E294" t="s">
        <v>21</v>
      </c>
      <c r="F294" t="s">
        <v>32</v>
      </c>
      <c r="G294">
        <v>28.31</v>
      </c>
      <c r="H294" s="29">
        <v>4</v>
      </c>
      <c r="I294">
        <v>5.6619999999999999</v>
      </c>
      <c r="J294">
        <v>118.902</v>
      </c>
      <c r="K294" s="1">
        <v>43531</v>
      </c>
      <c r="L294" s="2">
        <v>0.77430555555555547</v>
      </c>
      <c r="M294" t="s">
        <v>29</v>
      </c>
      <c r="N294">
        <v>113.24</v>
      </c>
      <c r="O294">
        <v>4.7619047620000003</v>
      </c>
      <c r="P294">
        <v>5.6619999999999999</v>
      </c>
      <c r="Q294">
        <v>8.1999999999999993</v>
      </c>
    </row>
    <row r="295" spans="1:17" x14ac:dyDescent="0.35">
      <c r="A295" t="s">
        <v>895</v>
      </c>
      <c r="B295" t="s">
        <v>18</v>
      </c>
      <c r="C295" t="s">
        <v>19</v>
      </c>
      <c r="D295" t="s">
        <v>20</v>
      </c>
      <c r="E295" t="s">
        <v>21</v>
      </c>
      <c r="F295" t="s">
        <v>44</v>
      </c>
      <c r="G295">
        <v>47.63</v>
      </c>
      <c r="H295" s="29">
        <v>9</v>
      </c>
      <c r="I295">
        <v>21.433499999999999</v>
      </c>
      <c r="J295">
        <v>450.1035</v>
      </c>
      <c r="K295" s="1">
        <v>43488</v>
      </c>
      <c r="L295" s="2">
        <v>0.52430555555555558</v>
      </c>
      <c r="M295" t="s">
        <v>29</v>
      </c>
      <c r="N295">
        <v>428.67</v>
      </c>
      <c r="O295">
        <v>4.7619047620000003</v>
      </c>
      <c r="P295">
        <v>21.433499999999999</v>
      </c>
      <c r="Q295">
        <v>5</v>
      </c>
    </row>
    <row r="296" spans="1:17" x14ac:dyDescent="0.35">
      <c r="A296" t="s">
        <v>897</v>
      </c>
      <c r="B296" t="s">
        <v>18</v>
      </c>
      <c r="C296" t="s">
        <v>19</v>
      </c>
      <c r="D296" t="s">
        <v>20</v>
      </c>
      <c r="E296" t="s">
        <v>31</v>
      </c>
      <c r="F296" t="s">
        <v>36</v>
      </c>
      <c r="G296">
        <v>12.76</v>
      </c>
      <c r="H296" s="29">
        <v>2</v>
      </c>
      <c r="I296">
        <v>1.276</v>
      </c>
      <c r="J296">
        <v>26.795999999999999</v>
      </c>
      <c r="K296" s="1">
        <v>43473</v>
      </c>
      <c r="L296" s="2">
        <v>0.75416666666666676</v>
      </c>
      <c r="M296" t="s">
        <v>23</v>
      </c>
      <c r="N296">
        <v>25.52</v>
      </c>
      <c r="O296">
        <v>4.7619047620000003</v>
      </c>
      <c r="P296">
        <v>1.276</v>
      </c>
      <c r="Q296">
        <v>7.8</v>
      </c>
    </row>
    <row r="297" spans="1:17" x14ac:dyDescent="0.35">
      <c r="A297" t="s">
        <v>900</v>
      </c>
      <c r="B297" t="s">
        <v>18</v>
      </c>
      <c r="C297" t="s">
        <v>19</v>
      </c>
      <c r="D297" t="s">
        <v>20</v>
      </c>
      <c r="E297" t="s">
        <v>21</v>
      </c>
      <c r="F297" t="s">
        <v>28</v>
      </c>
      <c r="G297">
        <v>79.59</v>
      </c>
      <c r="H297" s="29">
        <v>3</v>
      </c>
      <c r="I297">
        <v>11.938499999999999</v>
      </c>
      <c r="J297">
        <v>250.70849999999999</v>
      </c>
      <c r="K297" s="1">
        <v>43473</v>
      </c>
      <c r="L297" s="2">
        <v>0.60416666666666663</v>
      </c>
      <c r="M297" t="s">
        <v>29</v>
      </c>
      <c r="N297">
        <v>238.77</v>
      </c>
      <c r="O297">
        <v>4.7619047620000003</v>
      </c>
      <c r="P297">
        <v>11.938499999999999</v>
      </c>
      <c r="Q297">
        <v>6.6</v>
      </c>
    </row>
    <row r="298" spans="1:17" x14ac:dyDescent="0.35">
      <c r="A298" t="s">
        <v>905</v>
      </c>
      <c r="B298" t="s">
        <v>18</v>
      </c>
      <c r="C298" t="s">
        <v>19</v>
      </c>
      <c r="D298" t="s">
        <v>27</v>
      </c>
      <c r="E298" t="s">
        <v>31</v>
      </c>
      <c r="F298" t="s">
        <v>36</v>
      </c>
      <c r="G298">
        <v>64.59</v>
      </c>
      <c r="H298" s="29">
        <v>4</v>
      </c>
      <c r="I298">
        <v>12.917999999999999</v>
      </c>
      <c r="J298">
        <v>271.27800000000002</v>
      </c>
      <c r="K298" s="1">
        <v>43471</v>
      </c>
      <c r="L298" s="2">
        <v>0.56597222222222221</v>
      </c>
      <c r="M298" t="s">
        <v>23</v>
      </c>
      <c r="N298">
        <v>258.36</v>
      </c>
      <c r="O298">
        <v>4.7619047620000003</v>
      </c>
      <c r="P298">
        <v>12.917999999999999</v>
      </c>
      <c r="Q298">
        <v>9.3000000000000007</v>
      </c>
    </row>
    <row r="299" spans="1:17" x14ac:dyDescent="0.35">
      <c r="A299" t="s">
        <v>906</v>
      </c>
      <c r="B299" t="s">
        <v>18</v>
      </c>
      <c r="C299" t="s">
        <v>19</v>
      </c>
      <c r="D299" t="s">
        <v>20</v>
      </c>
      <c r="E299" t="s">
        <v>31</v>
      </c>
      <c r="F299" t="s">
        <v>44</v>
      </c>
      <c r="G299">
        <v>24.82</v>
      </c>
      <c r="H299" s="29">
        <v>7</v>
      </c>
      <c r="I299">
        <v>8.6869999999999994</v>
      </c>
      <c r="J299">
        <v>182.42699999999999</v>
      </c>
      <c r="K299" s="1">
        <v>43512</v>
      </c>
      <c r="L299" s="2">
        <v>0.43958333333333338</v>
      </c>
      <c r="M299" t="s">
        <v>33</v>
      </c>
      <c r="N299">
        <v>173.74</v>
      </c>
      <c r="O299">
        <v>4.7619047620000003</v>
      </c>
      <c r="P299">
        <v>8.6869999999999994</v>
      </c>
      <c r="Q299">
        <v>7.1</v>
      </c>
    </row>
    <row r="300" spans="1:17" x14ac:dyDescent="0.35">
      <c r="A300" t="s">
        <v>909</v>
      </c>
      <c r="B300" t="s">
        <v>18</v>
      </c>
      <c r="C300" t="s">
        <v>19</v>
      </c>
      <c r="D300" t="s">
        <v>20</v>
      </c>
      <c r="E300" t="s">
        <v>31</v>
      </c>
      <c r="F300" t="s">
        <v>36</v>
      </c>
      <c r="G300">
        <v>89.06</v>
      </c>
      <c r="H300" s="29">
        <v>6</v>
      </c>
      <c r="I300">
        <v>26.718</v>
      </c>
      <c r="J300">
        <v>561.07799999999997</v>
      </c>
      <c r="K300" s="1">
        <v>43483</v>
      </c>
      <c r="L300" s="2">
        <v>0.72638888888888886</v>
      </c>
      <c r="M300" t="s">
        <v>29</v>
      </c>
      <c r="N300">
        <v>534.36</v>
      </c>
      <c r="O300">
        <v>4.7619047620000003</v>
      </c>
      <c r="P300">
        <v>26.718</v>
      </c>
      <c r="Q300">
        <v>9.9</v>
      </c>
    </row>
    <row r="301" spans="1:17" x14ac:dyDescent="0.35">
      <c r="A301" t="s">
        <v>910</v>
      </c>
      <c r="B301" t="s">
        <v>18</v>
      </c>
      <c r="C301" t="s">
        <v>19</v>
      </c>
      <c r="D301" t="s">
        <v>20</v>
      </c>
      <c r="E301" t="s">
        <v>31</v>
      </c>
      <c r="F301" t="s">
        <v>32</v>
      </c>
      <c r="G301">
        <v>23.29</v>
      </c>
      <c r="H301" s="29">
        <v>4</v>
      </c>
      <c r="I301">
        <v>4.6580000000000004</v>
      </c>
      <c r="J301">
        <v>97.817999999999998</v>
      </c>
      <c r="K301" s="1">
        <v>43543</v>
      </c>
      <c r="L301" s="2">
        <v>0.49444444444444446</v>
      </c>
      <c r="M301" t="s">
        <v>33</v>
      </c>
      <c r="N301">
        <v>93.16</v>
      </c>
      <c r="O301">
        <v>4.7619047620000003</v>
      </c>
      <c r="P301">
        <v>4.6580000000000004</v>
      </c>
      <c r="Q301">
        <v>5.9</v>
      </c>
    </row>
    <row r="302" spans="1:17" x14ac:dyDescent="0.35">
      <c r="A302" t="s">
        <v>914</v>
      </c>
      <c r="B302" t="s">
        <v>18</v>
      </c>
      <c r="C302" t="s">
        <v>19</v>
      </c>
      <c r="D302" t="s">
        <v>27</v>
      </c>
      <c r="E302" t="s">
        <v>21</v>
      </c>
      <c r="F302" t="s">
        <v>28</v>
      </c>
      <c r="G302">
        <v>90.02</v>
      </c>
      <c r="H302" s="29">
        <v>8</v>
      </c>
      <c r="I302">
        <v>36.008000000000003</v>
      </c>
      <c r="J302">
        <v>756.16800000000001</v>
      </c>
      <c r="K302" s="1">
        <v>43545</v>
      </c>
      <c r="L302" s="2">
        <v>0.67222222222222217</v>
      </c>
      <c r="M302" t="s">
        <v>33</v>
      </c>
      <c r="N302">
        <v>720.16</v>
      </c>
      <c r="O302">
        <v>4.7619047620000003</v>
      </c>
      <c r="P302">
        <v>36.008000000000003</v>
      </c>
      <c r="Q302">
        <v>4.5</v>
      </c>
    </row>
    <row r="303" spans="1:17" x14ac:dyDescent="0.35">
      <c r="A303" t="s">
        <v>919</v>
      </c>
      <c r="B303" t="s">
        <v>18</v>
      </c>
      <c r="C303" t="s">
        <v>19</v>
      </c>
      <c r="D303" t="s">
        <v>20</v>
      </c>
      <c r="E303" t="s">
        <v>21</v>
      </c>
      <c r="F303" t="s">
        <v>32</v>
      </c>
      <c r="G303">
        <v>34.42</v>
      </c>
      <c r="H303" s="29">
        <v>6</v>
      </c>
      <c r="I303">
        <v>10.326000000000001</v>
      </c>
      <c r="J303">
        <v>216.846</v>
      </c>
      <c r="K303" s="1">
        <v>43554</v>
      </c>
      <c r="L303" s="2">
        <v>0.53125</v>
      </c>
      <c r="M303" t="s">
        <v>23</v>
      </c>
      <c r="N303">
        <v>206.52</v>
      </c>
      <c r="O303">
        <v>4.7619047620000003</v>
      </c>
      <c r="P303">
        <v>10.326000000000001</v>
      </c>
      <c r="Q303">
        <v>7.5</v>
      </c>
    </row>
    <row r="304" spans="1:17" x14ac:dyDescent="0.35">
      <c r="A304" t="s">
        <v>920</v>
      </c>
      <c r="B304" t="s">
        <v>18</v>
      </c>
      <c r="C304" t="s">
        <v>19</v>
      </c>
      <c r="D304" t="s">
        <v>20</v>
      </c>
      <c r="E304" t="s">
        <v>21</v>
      </c>
      <c r="F304" t="s">
        <v>44</v>
      </c>
      <c r="G304">
        <v>83.34</v>
      </c>
      <c r="H304" s="29">
        <v>2</v>
      </c>
      <c r="I304">
        <v>8.3339999999999996</v>
      </c>
      <c r="J304">
        <v>175.01400000000001</v>
      </c>
      <c r="K304" s="1">
        <v>43543</v>
      </c>
      <c r="L304" s="2">
        <v>0.56736111111111109</v>
      </c>
      <c r="M304" t="s">
        <v>29</v>
      </c>
      <c r="N304">
        <v>166.68</v>
      </c>
      <c r="O304">
        <v>4.7619047620000003</v>
      </c>
      <c r="P304">
        <v>8.3339999999999996</v>
      </c>
      <c r="Q304">
        <v>7.6</v>
      </c>
    </row>
    <row r="305" spans="1:17" x14ac:dyDescent="0.35">
      <c r="A305" t="s">
        <v>921</v>
      </c>
      <c r="B305" t="s">
        <v>18</v>
      </c>
      <c r="C305" t="s">
        <v>19</v>
      </c>
      <c r="D305" t="s">
        <v>27</v>
      </c>
      <c r="E305" t="s">
        <v>31</v>
      </c>
      <c r="F305" t="s">
        <v>36</v>
      </c>
      <c r="G305">
        <v>45.58</v>
      </c>
      <c r="H305" s="29">
        <v>7</v>
      </c>
      <c r="I305">
        <v>15.952999999999999</v>
      </c>
      <c r="J305">
        <v>335.01299999999998</v>
      </c>
      <c r="K305" s="1">
        <v>43478</v>
      </c>
      <c r="L305" s="2">
        <v>0.41875000000000001</v>
      </c>
      <c r="M305" t="s">
        <v>29</v>
      </c>
      <c r="N305">
        <v>319.06</v>
      </c>
      <c r="O305">
        <v>4.7619047620000003</v>
      </c>
      <c r="P305">
        <v>15.952999999999999</v>
      </c>
      <c r="Q305">
        <v>5</v>
      </c>
    </row>
    <row r="306" spans="1:17" x14ac:dyDescent="0.35">
      <c r="A306" t="s">
        <v>922</v>
      </c>
      <c r="B306" t="s">
        <v>18</v>
      </c>
      <c r="C306" t="s">
        <v>19</v>
      </c>
      <c r="D306" t="s">
        <v>20</v>
      </c>
      <c r="E306" t="s">
        <v>31</v>
      </c>
      <c r="F306" t="s">
        <v>44</v>
      </c>
      <c r="G306">
        <v>87.9</v>
      </c>
      <c r="H306" s="29">
        <v>1</v>
      </c>
      <c r="I306">
        <v>4.3949999999999996</v>
      </c>
      <c r="J306">
        <v>92.295000000000002</v>
      </c>
      <c r="K306" s="1">
        <v>43501</v>
      </c>
      <c r="L306" s="2">
        <v>0.8208333333333333</v>
      </c>
      <c r="M306" t="s">
        <v>23</v>
      </c>
      <c r="N306">
        <v>87.9</v>
      </c>
      <c r="O306">
        <v>4.7619047620000003</v>
      </c>
      <c r="P306">
        <v>4.3949999999999996</v>
      </c>
      <c r="Q306">
        <v>6.7</v>
      </c>
    </row>
    <row r="307" spans="1:17" x14ac:dyDescent="0.35">
      <c r="A307" t="s">
        <v>923</v>
      </c>
      <c r="B307" t="s">
        <v>18</v>
      </c>
      <c r="C307" t="s">
        <v>19</v>
      </c>
      <c r="D307" t="s">
        <v>20</v>
      </c>
      <c r="E307" t="s">
        <v>21</v>
      </c>
      <c r="F307" t="s">
        <v>28</v>
      </c>
      <c r="G307">
        <v>73.47</v>
      </c>
      <c r="H307" s="29">
        <v>10</v>
      </c>
      <c r="I307">
        <v>36.734999999999999</v>
      </c>
      <c r="J307">
        <v>771.43499999999995</v>
      </c>
      <c r="K307" s="1">
        <v>43547</v>
      </c>
      <c r="L307" s="2">
        <v>0.55138888888888882</v>
      </c>
      <c r="M307" t="s">
        <v>23</v>
      </c>
      <c r="N307">
        <v>734.7</v>
      </c>
      <c r="O307">
        <v>4.7619047620000003</v>
      </c>
      <c r="P307">
        <v>36.734999999999999</v>
      </c>
      <c r="Q307">
        <v>9.5</v>
      </c>
    </row>
    <row r="308" spans="1:17" x14ac:dyDescent="0.35">
      <c r="A308" t="s">
        <v>925</v>
      </c>
      <c r="B308" t="s">
        <v>18</v>
      </c>
      <c r="C308" t="s">
        <v>19</v>
      </c>
      <c r="D308" t="s">
        <v>20</v>
      </c>
      <c r="E308" t="s">
        <v>31</v>
      </c>
      <c r="F308" t="s">
        <v>36</v>
      </c>
      <c r="G308">
        <v>76.92</v>
      </c>
      <c r="H308" s="29">
        <v>10</v>
      </c>
      <c r="I308">
        <v>38.46</v>
      </c>
      <c r="J308">
        <v>807.66</v>
      </c>
      <c r="K308" s="1">
        <v>43541</v>
      </c>
      <c r="L308" s="2">
        <v>0.82847222222222217</v>
      </c>
      <c r="M308" t="s">
        <v>23</v>
      </c>
      <c r="N308">
        <v>769.2</v>
      </c>
      <c r="O308">
        <v>4.7619047620000003</v>
      </c>
      <c r="P308">
        <v>38.46</v>
      </c>
      <c r="Q308">
        <v>5.6</v>
      </c>
    </row>
    <row r="309" spans="1:17" x14ac:dyDescent="0.35">
      <c r="A309" t="s">
        <v>935</v>
      </c>
      <c r="B309" t="s">
        <v>18</v>
      </c>
      <c r="C309" t="s">
        <v>19</v>
      </c>
      <c r="D309" t="s">
        <v>20</v>
      </c>
      <c r="E309" t="s">
        <v>31</v>
      </c>
      <c r="F309" t="s">
        <v>44</v>
      </c>
      <c r="G309">
        <v>35.04</v>
      </c>
      <c r="H309" s="29">
        <v>9</v>
      </c>
      <c r="I309">
        <v>15.768000000000001</v>
      </c>
      <c r="J309">
        <v>331.12799999999999</v>
      </c>
      <c r="K309" s="1">
        <v>43505</v>
      </c>
      <c r="L309" s="2">
        <v>0.80347222222222225</v>
      </c>
      <c r="M309" t="s">
        <v>23</v>
      </c>
      <c r="N309">
        <v>315.36</v>
      </c>
      <c r="O309">
        <v>4.7619047620000003</v>
      </c>
      <c r="P309">
        <v>15.768000000000001</v>
      </c>
      <c r="Q309">
        <v>4.5999999999999996</v>
      </c>
    </row>
    <row r="310" spans="1:17" x14ac:dyDescent="0.35">
      <c r="A310" t="s">
        <v>938</v>
      </c>
      <c r="B310" t="s">
        <v>18</v>
      </c>
      <c r="C310" t="s">
        <v>19</v>
      </c>
      <c r="D310" t="s">
        <v>20</v>
      </c>
      <c r="E310" t="s">
        <v>21</v>
      </c>
      <c r="F310" t="s">
        <v>22</v>
      </c>
      <c r="G310">
        <v>27.73</v>
      </c>
      <c r="H310" s="29">
        <v>5</v>
      </c>
      <c r="I310">
        <v>6.9325000000000001</v>
      </c>
      <c r="J310">
        <v>145.58250000000001</v>
      </c>
      <c r="K310" s="1">
        <v>43550</v>
      </c>
      <c r="L310" s="2">
        <v>0.84791666666666676</v>
      </c>
      <c r="M310" t="s">
        <v>33</v>
      </c>
      <c r="N310">
        <v>138.65</v>
      </c>
      <c r="O310">
        <v>4.7619047620000003</v>
      </c>
      <c r="P310">
        <v>6.9325000000000001</v>
      </c>
      <c r="Q310">
        <v>4.2</v>
      </c>
    </row>
    <row r="311" spans="1:17" x14ac:dyDescent="0.35">
      <c r="A311" t="s">
        <v>939</v>
      </c>
      <c r="B311" t="s">
        <v>18</v>
      </c>
      <c r="C311" t="s">
        <v>19</v>
      </c>
      <c r="D311" t="s">
        <v>27</v>
      </c>
      <c r="E311" t="s">
        <v>31</v>
      </c>
      <c r="F311" t="s">
        <v>44</v>
      </c>
      <c r="G311">
        <v>11.53</v>
      </c>
      <c r="H311" s="29">
        <v>7</v>
      </c>
      <c r="I311">
        <v>4.0354999999999999</v>
      </c>
      <c r="J311">
        <v>84.745500000000007</v>
      </c>
      <c r="K311" s="1">
        <v>43493</v>
      </c>
      <c r="L311" s="2">
        <v>0.73263888888888884</v>
      </c>
      <c r="M311" t="s">
        <v>29</v>
      </c>
      <c r="N311">
        <v>80.709999999999994</v>
      </c>
      <c r="O311">
        <v>4.7619047620000003</v>
      </c>
      <c r="P311">
        <v>4.0354999999999999</v>
      </c>
      <c r="Q311">
        <v>8.1</v>
      </c>
    </row>
    <row r="312" spans="1:17" x14ac:dyDescent="0.35">
      <c r="A312" t="s">
        <v>944</v>
      </c>
      <c r="B312" t="s">
        <v>18</v>
      </c>
      <c r="C312" t="s">
        <v>19</v>
      </c>
      <c r="D312" t="s">
        <v>20</v>
      </c>
      <c r="E312" t="s">
        <v>21</v>
      </c>
      <c r="F312" t="s">
        <v>44</v>
      </c>
      <c r="G312">
        <v>79.540000000000006</v>
      </c>
      <c r="H312" s="29">
        <v>2</v>
      </c>
      <c r="I312">
        <v>7.9539999999999997</v>
      </c>
      <c r="J312">
        <v>167.03399999999999</v>
      </c>
      <c r="K312" s="1">
        <v>43551</v>
      </c>
      <c r="L312" s="2">
        <v>0.6875</v>
      </c>
      <c r="M312" t="s">
        <v>23</v>
      </c>
      <c r="N312">
        <v>159.08000000000001</v>
      </c>
      <c r="O312">
        <v>4.7619047620000003</v>
      </c>
      <c r="P312">
        <v>7.9539999999999997</v>
      </c>
      <c r="Q312">
        <v>6.2</v>
      </c>
    </row>
    <row r="313" spans="1:17" x14ac:dyDescent="0.35">
      <c r="A313" t="s">
        <v>948</v>
      </c>
      <c r="B313" t="s">
        <v>18</v>
      </c>
      <c r="C313" t="s">
        <v>19</v>
      </c>
      <c r="D313" t="s">
        <v>27</v>
      </c>
      <c r="E313" t="s">
        <v>21</v>
      </c>
      <c r="F313" t="s">
        <v>32</v>
      </c>
      <c r="G313">
        <v>93.12</v>
      </c>
      <c r="H313" s="29">
        <v>8</v>
      </c>
      <c r="I313">
        <v>37.247999999999998</v>
      </c>
      <c r="J313">
        <v>782.20799999999997</v>
      </c>
      <c r="K313" s="1">
        <v>43503</v>
      </c>
      <c r="L313" s="2">
        <v>0.42291666666666666</v>
      </c>
      <c r="M313" t="s">
        <v>29</v>
      </c>
      <c r="N313">
        <v>744.96</v>
      </c>
      <c r="O313">
        <v>4.7619047620000003</v>
      </c>
      <c r="P313">
        <v>37.247999999999998</v>
      </c>
      <c r="Q313">
        <v>6.8</v>
      </c>
    </row>
    <row r="314" spans="1:17" x14ac:dyDescent="0.35">
      <c r="A314" t="s">
        <v>949</v>
      </c>
      <c r="B314" t="s">
        <v>18</v>
      </c>
      <c r="C314" t="s">
        <v>19</v>
      </c>
      <c r="D314" t="s">
        <v>20</v>
      </c>
      <c r="E314" t="s">
        <v>31</v>
      </c>
      <c r="F314" t="s">
        <v>46</v>
      </c>
      <c r="G314">
        <v>51.34</v>
      </c>
      <c r="H314" s="29">
        <v>8</v>
      </c>
      <c r="I314">
        <v>20.536000000000001</v>
      </c>
      <c r="J314">
        <v>431.25599999999997</v>
      </c>
      <c r="K314" s="1">
        <v>43496</v>
      </c>
      <c r="L314" s="2">
        <v>0.41666666666666669</v>
      </c>
      <c r="M314" t="s">
        <v>23</v>
      </c>
      <c r="N314">
        <v>410.72</v>
      </c>
      <c r="O314">
        <v>4.7619047620000003</v>
      </c>
      <c r="P314">
        <v>20.536000000000001</v>
      </c>
      <c r="Q314">
        <v>7.6</v>
      </c>
    </row>
    <row r="315" spans="1:17" x14ac:dyDescent="0.35">
      <c r="A315" t="s">
        <v>950</v>
      </c>
      <c r="B315" t="s">
        <v>18</v>
      </c>
      <c r="C315" t="s">
        <v>19</v>
      </c>
      <c r="D315" t="s">
        <v>20</v>
      </c>
      <c r="E315" t="s">
        <v>21</v>
      </c>
      <c r="F315" t="s">
        <v>44</v>
      </c>
      <c r="G315">
        <v>99.6</v>
      </c>
      <c r="H315" s="29">
        <v>3</v>
      </c>
      <c r="I315">
        <v>14.94</v>
      </c>
      <c r="J315">
        <v>313.74</v>
      </c>
      <c r="K315" s="1">
        <v>43521</v>
      </c>
      <c r="L315" s="2">
        <v>0.78125</v>
      </c>
      <c r="M315" t="s">
        <v>29</v>
      </c>
      <c r="N315">
        <v>298.8</v>
      </c>
      <c r="O315">
        <v>4.7619047620000003</v>
      </c>
      <c r="P315">
        <v>14.94</v>
      </c>
      <c r="Q315">
        <v>5.8</v>
      </c>
    </row>
    <row r="316" spans="1:17" x14ac:dyDescent="0.35">
      <c r="A316" t="s">
        <v>953</v>
      </c>
      <c r="B316" t="s">
        <v>18</v>
      </c>
      <c r="C316" t="s">
        <v>19</v>
      </c>
      <c r="D316" t="s">
        <v>27</v>
      </c>
      <c r="E316" t="s">
        <v>21</v>
      </c>
      <c r="F316" t="s">
        <v>46</v>
      </c>
      <c r="G316">
        <v>94.67</v>
      </c>
      <c r="H316" s="29">
        <v>4</v>
      </c>
      <c r="I316">
        <v>18.934000000000001</v>
      </c>
      <c r="J316">
        <v>397.61399999999998</v>
      </c>
      <c r="K316" s="1">
        <v>43535</v>
      </c>
      <c r="L316" s="2">
        <v>0.50277777777777777</v>
      </c>
      <c r="M316" t="s">
        <v>29</v>
      </c>
      <c r="N316">
        <v>378.68</v>
      </c>
      <c r="O316">
        <v>4.7619047620000003</v>
      </c>
      <c r="P316">
        <v>18.934000000000001</v>
      </c>
      <c r="Q316">
        <v>6.8</v>
      </c>
    </row>
    <row r="317" spans="1:17" x14ac:dyDescent="0.35">
      <c r="A317" t="s">
        <v>963</v>
      </c>
      <c r="B317" t="s">
        <v>18</v>
      </c>
      <c r="C317" t="s">
        <v>19</v>
      </c>
      <c r="D317" t="s">
        <v>20</v>
      </c>
      <c r="E317" t="s">
        <v>21</v>
      </c>
      <c r="F317" t="s">
        <v>22</v>
      </c>
      <c r="G317">
        <v>39.619999999999997</v>
      </c>
      <c r="H317" s="29">
        <v>9</v>
      </c>
      <c r="I317">
        <v>17.829000000000001</v>
      </c>
      <c r="J317">
        <v>374.40899999999999</v>
      </c>
      <c r="K317" s="1">
        <v>43478</v>
      </c>
      <c r="L317" s="2">
        <v>0.74583333333333324</v>
      </c>
      <c r="M317" t="s">
        <v>33</v>
      </c>
      <c r="N317">
        <v>356.58</v>
      </c>
      <c r="O317">
        <v>4.7619047620000003</v>
      </c>
      <c r="P317">
        <v>17.829000000000001</v>
      </c>
      <c r="Q317">
        <v>6.8</v>
      </c>
    </row>
    <row r="318" spans="1:17" x14ac:dyDescent="0.35">
      <c r="A318" t="s">
        <v>968</v>
      </c>
      <c r="B318" t="s">
        <v>18</v>
      </c>
      <c r="C318" t="s">
        <v>19</v>
      </c>
      <c r="D318" t="s">
        <v>27</v>
      </c>
      <c r="E318" t="s">
        <v>21</v>
      </c>
      <c r="F318" t="s">
        <v>44</v>
      </c>
      <c r="G318">
        <v>74.44</v>
      </c>
      <c r="H318" s="29">
        <v>10</v>
      </c>
      <c r="I318">
        <v>37.22</v>
      </c>
      <c r="J318">
        <v>781.62</v>
      </c>
      <c r="K318" s="1">
        <v>43523</v>
      </c>
      <c r="L318" s="2">
        <v>0.4861111111111111</v>
      </c>
      <c r="M318" t="s">
        <v>23</v>
      </c>
      <c r="N318">
        <v>744.4</v>
      </c>
      <c r="O318">
        <v>4.7619047620000003</v>
      </c>
      <c r="P318">
        <v>37.22</v>
      </c>
      <c r="Q318">
        <v>5.0999999999999996</v>
      </c>
    </row>
    <row r="319" spans="1:17" x14ac:dyDescent="0.35">
      <c r="A319" t="s">
        <v>973</v>
      </c>
      <c r="B319" t="s">
        <v>18</v>
      </c>
      <c r="C319" t="s">
        <v>19</v>
      </c>
      <c r="D319" t="s">
        <v>27</v>
      </c>
      <c r="E319" t="s">
        <v>21</v>
      </c>
      <c r="F319" t="s">
        <v>36</v>
      </c>
      <c r="G319">
        <v>89.48</v>
      </c>
      <c r="H319" s="29">
        <v>5</v>
      </c>
      <c r="I319">
        <v>22.37</v>
      </c>
      <c r="J319">
        <v>469.77</v>
      </c>
      <c r="K319" s="1">
        <v>43554</v>
      </c>
      <c r="L319" s="2">
        <v>0.4291666666666667</v>
      </c>
      <c r="M319" t="s">
        <v>29</v>
      </c>
      <c r="N319">
        <v>447.4</v>
      </c>
      <c r="O319">
        <v>4.7619047620000003</v>
      </c>
      <c r="P319">
        <v>22.37</v>
      </c>
      <c r="Q319">
        <v>7.4</v>
      </c>
    </row>
    <row r="320" spans="1:17" x14ac:dyDescent="0.35">
      <c r="A320" t="s">
        <v>974</v>
      </c>
      <c r="B320" t="s">
        <v>18</v>
      </c>
      <c r="C320" t="s">
        <v>19</v>
      </c>
      <c r="D320" t="s">
        <v>20</v>
      </c>
      <c r="E320" t="s">
        <v>21</v>
      </c>
      <c r="F320" t="s">
        <v>22</v>
      </c>
      <c r="G320">
        <v>92.09</v>
      </c>
      <c r="H320" s="29">
        <v>3</v>
      </c>
      <c r="I320">
        <v>13.813499999999999</v>
      </c>
      <c r="J320">
        <v>290.08350000000002</v>
      </c>
      <c r="K320" s="1">
        <v>43513</v>
      </c>
      <c r="L320" s="2">
        <v>0.68541666666666667</v>
      </c>
      <c r="M320" t="s">
        <v>29</v>
      </c>
      <c r="N320">
        <v>276.27</v>
      </c>
      <c r="O320">
        <v>4.7619047620000003</v>
      </c>
      <c r="P320">
        <v>13.813499999999999</v>
      </c>
      <c r="Q320">
        <v>4.2</v>
      </c>
    </row>
    <row r="321" spans="1:17" x14ac:dyDescent="0.35">
      <c r="A321" t="s">
        <v>976</v>
      </c>
      <c r="B321" t="s">
        <v>18</v>
      </c>
      <c r="C321" t="s">
        <v>19</v>
      </c>
      <c r="D321" t="s">
        <v>27</v>
      </c>
      <c r="E321" t="s">
        <v>31</v>
      </c>
      <c r="F321" t="s">
        <v>44</v>
      </c>
      <c r="G321">
        <v>66.52</v>
      </c>
      <c r="H321" s="29">
        <v>4</v>
      </c>
      <c r="I321">
        <v>13.304</v>
      </c>
      <c r="J321">
        <v>279.38400000000001</v>
      </c>
      <c r="K321" s="1">
        <v>43526</v>
      </c>
      <c r="L321" s="2">
        <v>0.7597222222222223</v>
      </c>
      <c r="M321" t="s">
        <v>23</v>
      </c>
      <c r="N321">
        <v>266.08</v>
      </c>
      <c r="O321">
        <v>4.7619047620000003</v>
      </c>
      <c r="P321">
        <v>13.304</v>
      </c>
      <c r="Q321">
        <v>6.9</v>
      </c>
    </row>
    <row r="322" spans="1:17" x14ac:dyDescent="0.35">
      <c r="A322" t="s">
        <v>978</v>
      </c>
      <c r="B322" t="s">
        <v>18</v>
      </c>
      <c r="C322" t="s">
        <v>19</v>
      </c>
      <c r="D322" t="s">
        <v>27</v>
      </c>
      <c r="E322" t="s">
        <v>21</v>
      </c>
      <c r="F322" t="s">
        <v>32</v>
      </c>
      <c r="G322">
        <v>45.68</v>
      </c>
      <c r="H322" s="29">
        <v>10</v>
      </c>
      <c r="I322">
        <v>22.84</v>
      </c>
      <c r="J322">
        <v>479.64</v>
      </c>
      <c r="K322" s="1">
        <v>43484</v>
      </c>
      <c r="L322" s="2">
        <v>0.8125</v>
      </c>
      <c r="M322" t="s">
        <v>23</v>
      </c>
      <c r="N322">
        <v>456.8</v>
      </c>
      <c r="O322">
        <v>4.7619047620000003</v>
      </c>
      <c r="P322">
        <v>22.84</v>
      </c>
      <c r="Q322">
        <v>5.7</v>
      </c>
    </row>
    <row r="323" spans="1:17" x14ac:dyDescent="0.35">
      <c r="A323" t="s">
        <v>979</v>
      </c>
      <c r="B323" t="s">
        <v>18</v>
      </c>
      <c r="C323" t="s">
        <v>19</v>
      </c>
      <c r="D323" t="s">
        <v>27</v>
      </c>
      <c r="E323" t="s">
        <v>31</v>
      </c>
      <c r="F323" t="s">
        <v>22</v>
      </c>
      <c r="G323">
        <v>50.79</v>
      </c>
      <c r="H323" s="29">
        <v>5</v>
      </c>
      <c r="I323">
        <v>12.6975</v>
      </c>
      <c r="J323">
        <v>266.64749999999998</v>
      </c>
      <c r="K323" s="1">
        <v>43515</v>
      </c>
      <c r="L323" s="2">
        <v>0.62013888888888891</v>
      </c>
      <c r="M323" t="s">
        <v>33</v>
      </c>
      <c r="N323">
        <v>253.95</v>
      </c>
      <c r="O323">
        <v>4.7619047620000003</v>
      </c>
      <c r="P323">
        <v>12.6975</v>
      </c>
      <c r="Q323">
        <v>5.3</v>
      </c>
    </row>
    <row r="324" spans="1:17" x14ac:dyDescent="0.35">
      <c r="A324" t="s">
        <v>980</v>
      </c>
      <c r="B324" t="s">
        <v>18</v>
      </c>
      <c r="C324" t="s">
        <v>19</v>
      </c>
      <c r="D324" t="s">
        <v>20</v>
      </c>
      <c r="E324" t="s">
        <v>31</v>
      </c>
      <c r="F324" t="s">
        <v>22</v>
      </c>
      <c r="G324">
        <v>10.08</v>
      </c>
      <c r="H324" s="29">
        <v>7</v>
      </c>
      <c r="I324">
        <v>3.528</v>
      </c>
      <c r="J324">
        <v>74.087999999999994</v>
      </c>
      <c r="K324" s="1">
        <v>43552</v>
      </c>
      <c r="L324" s="2">
        <v>0.84305555555555556</v>
      </c>
      <c r="M324" t="s">
        <v>29</v>
      </c>
      <c r="N324">
        <v>70.56</v>
      </c>
      <c r="O324">
        <v>4.7619047620000003</v>
      </c>
      <c r="P324">
        <v>3.528</v>
      </c>
      <c r="Q324">
        <v>4.2</v>
      </c>
    </row>
    <row r="325" spans="1:17" x14ac:dyDescent="0.35">
      <c r="A325" t="s">
        <v>981</v>
      </c>
      <c r="B325" t="s">
        <v>18</v>
      </c>
      <c r="C325" t="s">
        <v>19</v>
      </c>
      <c r="D325" t="s">
        <v>27</v>
      </c>
      <c r="E325" t="s">
        <v>21</v>
      </c>
      <c r="F325" t="s">
        <v>28</v>
      </c>
      <c r="G325">
        <v>93.88</v>
      </c>
      <c r="H325" s="29">
        <v>7</v>
      </c>
      <c r="I325">
        <v>32.857999999999997</v>
      </c>
      <c r="J325">
        <v>690.01800000000003</v>
      </c>
      <c r="K325" s="1">
        <v>43470</v>
      </c>
      <c r="L325" s="2">
        <v>0.49374999999999997</v>
      </c>
      <c r="M325" t="s">
        <v>33</v>
      </c>
      <c r="N325">
        <v>657.16</v>
      </c>
      <c r="O325">
        <v>4.7619047620000003</v>
      </c>
      <c r="P325">
        <v>32.857999999999997</v>
      </c>
      <c r="Q325">
        <v>7.3</v>
      </c>
    </row>
    <row r="326" spans="1:17" x14ac:dyDescent="0.35">
      <c r="A326" t="s">
        <v>991</v>
      </c>
      <c r="B326" t="s">
        <v>18</v>
      </c>
      <c r="C326" t="s">
        <v>19</v>
      </c>
      <c r="D326" t="s">
        <v>27</v>
      </c>
      <c r="E326" t="s">
        <v>21</v>
      </c>
      <c r="F326" t="s">
        <v>46</v>
      </c>
      <c r="G326">
        <v>42.57</v>
      </c>
      <c r="H326" s="29">
        <v>7</v>
      </c>
      <c r="I326">
        <v>14.8995</v>
      </c>
      <c r="J326">
        <v>312.8895</v>
      </c>
      <c r="K326" s="1">
        <v>43471</v>
      </c>
      <c r="L326" s="2">
        <v>0.49374999999999997</v>
      </c>
      <c r="M326" t="s">
        <v>29</v>
      </c>
      <c r="N326">
        <v>297.99</v>
      </c>
      <c r="O326">
        <v>4.7619047620000003</v>
      </c>
      <c r="P326">
        <v>14.8995</v>
      </c>
      <c r="Q326">
        <v>6.8</v>
      </c>
    </row>
    <row r="327" spans="1:17" x14ac:dyDescent="0.35">
      <c r="A327" t="s">
        <v>995</v>
      </c>
      <c r="B327" t="s">
        <v>18</v>
      </c>
      <c r="C327" t="s">
        <v>19</v>
      </c>
      <c r="D327" t="s">
        <v>20</v>
      </c>
      <c r="E327" t="s">
        <v>21</v>
      </c>
      <c r="F327" t="s">
        <v>44</v>
      </c>
      <c r="G327">
        <v>98.66</v>
      </c>
      <c r="H327" s="29">
        <v>9</v>
      </c>
      <c r="I327">
        <v>44.396999999999998</v>
      </c>
      <c r="J327">
        <v>932.33699999999999</v>
      </c>
      <c r="K327" s="1">
        <v>43515</v>
      </c>
      <c r="L327" s="2">
        <v>0.62986111111111109</v>
      </c>
      <c r="M327" t="s">
        <v>29</v>
      </c>
      <c r="N327">
        <v>887.94</v>
      </c>
      <c r="O327">
        <v>4.7619047620000003</v>
      </c>
      <c r="P327">
        <v>44.396999999999998</v>
      </c>
      <c r="Q327">
        <v>8.4</v>
      </c>
    </row>
    <row r="328" spans="1:17" x14ac:dyDescent="0.35">
      <c r="A328" t="s">
        <v>997</v>
      </c>
      <c r="B328" t="s">
        <v>18</v>
      </c>
      <c r="C328" t="s">
        <v>19</v>
      </c>
      <c r="D328" t="s">
        <v>20</v>
      </c>
      <c r="E328" t="s">
        <v>31</v>
      </c>
      <c r="F328" t="s">
        <v>28</v>
      </c>
      <c r="G328">
        <v>20.89</v>
      </c>
      <c r="H328" s="29">
        <v>2</v>
      </c>
      <c r="I328">
        <v>2.089</v>
      </c>
      <c r="J328">
        <v>43.869</v>
      </c>
      <c r="K328" s="1">
        <v>43501</v>
      </c>
      <c r="L328" s="2">
        <v>0.78125</v>
      </c>
      <c r="M328" t="s">
        <v>29</v>
      </c>
      <c r="N328">
        <v>41.78</v>
      </c>
      <c r="O328">
        <v>4.7619047620000003</v>
      </c>
      <c r="P328">
        <v>2.089</v>
      </c>
      <c r="Q328">
        <v>9.8000000000000007</v>
      </c>
    </row>
    <row r="329" spans="1:17" x14ac:dyDescent="0.35">
      <c r="A329" t="s">
        <v>998</v>
      </c>
      <c r="B329" t="s">
        <v>18</v>
      </c>
      <c r="C329" t="s">
        <v>19</v>
      </c>
      <c r="D329" t="s">
        <v>27</v>
      </c>
      <c r="E329" t="s">
        <v>21</v>
      </c>
      <c r="F329" t="s">
        <v>46</v>
      </c>
      <c r="G329">
        <v>15.5</v>
      </c>
      <c r="H329" s="29">
        <v>1</v>
      </c>
      <c r="I329">
        <v>0.77500000000000002</v>
      </c>
      <c r="J329">
        <v>16.274999999999999</v>
      </c>
      <c r="K329" s="1">
        <v>43543</v>
      </c>
      <c r="L329" s="2">
        <v>0.64097222222222217</v>
      </c>
      <c r="M329" t="s">
        <v>33</v>
      </c>
      <c r="N329">
        <v>15.5</v>
      </c>
      <c r="O329">
        <v>4.7619047620000003</v>
      </c>
      <c r="P329">
        <v>0.77500000000000002</v>
      </c>
      <c r="Q329">
        <v>7.4</v>
      </c>
    </row>
    <row r="330" spans="1:17" x14ac:dyDescent="0.35">
      <c r="A330" t="s">
        <v>1002</v>
      </c>
      <c r="B330" t="s">
        <v>18</v>
      </c>
      <c r="C330" t="s">
        <v>19</v>
      </c>
      <c r="D330" t="s">
        <v>27</v>
      </c>
      <c r="E330" t="s">
        <v>21</v>
      </c>
      <c r="F330" t="s">
        <v>32</v>
      </c>
      <c r="G330">
        <v>33.299999999999997</v>
      </c>
      <c r="H330" s="29">
        <v>9</v>
      </c>
      <c r="I330">
        <v>14.984999999999999</v>
      </c>
      <c r="J330">
        <v>314.685</v>
      </c>
      <c r="K330" s="1">
        <v>43528</v>
      </c>
      <c r="L330" s="2">
        <v>0.64374999999999993</v>
      </c>
      <c r="M330" t="s">
        <v>23</v>
      </c>
      <c r="N330">
        <v>299.7</v>
      </c>
      <c r="O330">
        <v>4.7619047620000003</v>
      </c>
      <c r="P330">
        <v>14.984999999999999</v>
      </c>
      <c r="Q330">
        <v>7.2</v>
      </c>
    </row>
    <row r="331" spans="1:17" x14ac:dyDescent="0.35">
      <c r="A331" t="s">
        <v>1003</v>
      </c>
      <c r="B331" t="s">
        <v>18</v>
      </c>
      <c r="C331" t="s">
        <v>19</v>
      </c>
      <c r="D331" t="s">
        <v>20</v>
      </c>
      <c r="E331" t="s">
        <v>31</v>
      </c>
      <c r="F331" t="s">
        <v>32</v>
      </c>
      <c r="G331">
        <v>81.010000000000005</v>
      </c>
      <c r="H331" s="29">
        <v>3</v>
      </c>
      <c r="I331">
        <v>12.1515</v>
      </c>
      <c r="J331">
        <v>255.1815</v>
      </c>
      <c r="K331" s="1">
        <v>43478</v>
      </c>
      <c r="L331" s="2">
        <v>0.53819444444444442</v>
      </c>
      <c r="M331" t="s">
        <v>33</v>
      </c>
      <c r="N331">
        <v>243.03</v>
      </c>
      <c r="O331">
        <v>4.7619047620000003</v>
      </c>
      <c r="P331">
        <v>12.1515</v>
      </c>
      <c r="Q331">
        <v>9.3000000000000007</v>
      </c>
    </row>
    <row r="332" spans="1:17" x14ac:dyDescent="0.35">
      <c r="A332" t="s">
        <v>1004</v>
      </c>
      <c r="B332" t="s">
        <v>18</v>
      </c>
      <c r="C332" t="s">
        <v>19</v>
      </c>
      <c r="D332" t="s">
        <v>27</v>
      </c>
      <c r="E332" t="s">
        <v>21</v>
      </c>
      <c r="F332" t="s">
        <v>22</v>
      </c>
      <c r="G332">
        <v>15.8</v>
      </c>
      <c r="H332" s="29">
        <v>3</v>
      </c>
      <c r="I332">
        <v>2.37</v>
      </c>
      <c r="J332">
        <v>49.77</v>
      </c>
      <c r="K332" s="1">
        <v>43549</v>
      </c>
      <c r="L332" s="2">
        <v>0.75138888888888899</v>
      </c>
      <c r="M332" t="s">
        <v>29</v>
      </c>
      <c r="N332">
        <v>47.4</v>
      </c>
      <c r="O332">
        <v>4.7619047620000003</v>
      </c>
      <c r="P332">
        <v>2.37</v>
      </c>
      <c r="Q332">
        <v>9.5</v>
      </c>
    </row>
    <row r="333" spans="1:17" x14ac:dyDescent="0.35">
      <c r="A333" t="s">
        <v>1009</v>
      </c>
      <c r="B333" t="s">
        <v>18</v>
      </c>
      <c r="C333" t="s">
        <v>19</v>
      </c>
      <c r="D333" t="s">
        <v>27</v>
      </c>
      <c r="E333" t="s">
        <v>31</v>
      </c>
      <c r="F333" t="s">
        <v>32</v>
      </c>
      <c r="G333">
        <v>80.08</v>
      </c>
      <c r="H333" s="29">
        <v>3</v>
      </c>
      <c r="I333">
        <v>12.012</v>
      </c>
      <c r="J333">
        <v>252.25200000000001</v>
      </c>
      <c r="K333" s="1">
        <v>43507</v>
      </c>
      <c r="L333" s="2">
        <v>0.64513888888888882</v>
      </c>
      <c r="M333" t="s">
        <v>29</v>
      </c>
      <c r="N333">
        <v>240.24</v>
      </c>
      <c r="O333">
        <v>4.7619047620000003</v>
      </c>
      <c r="P333">
        <v>12.012</v>
      </c>
      <c r="Q333">
        <v>5.4</v>
      </c>
    </row>
    <row r="334" spans="1:17" x14ac:dyDescent="0.35">
      <c r="A334" t="s">
        <v>1012</v>
      </c>
      <c r="B334" t="s">
        <v>18</v>
      </c>
      <c r="C334" t="s">
        <v>19</v>
      </c>
      <c r="D334" t="s">
        <v>27</v>
      </c>
      <c r="E334" t="s">
        <v>21</v>
      </c>
      <c r="F334" t="s">
        <v>44</v>
      </c>
      <c r="G334">
        <v>74.66</v>
      </c>
      <c r="H334" s="29">
        <v>4</v>
      </c>
      <c r="I334">
        <v>14.932</v>
      </c>
      <c r="J334">
        <v>313.572</v>
      </c>
      <c r="K334" s="1">
        <v>43528</v>
      </c>
      <c r="L334" s="2">
        <v>0.44375000000000003</v>
      </c>
      <c r="M334" t="s">
        <v>29</v>
      </c>
      <c r="N334">
        <v>298.64</v>
      </c>
      <c r="O334">
        <v>4.7619047620000003</v>
      </c>
      <c r="P334">
        <v>14.932</v>
      </c>
      <c r="Q334">
        <v>8.5</v>
      </c>
    </row>
    <row r="335" spans="1:17" x14ac:dyDescent="0.35">
      <c r="A335" t="s">
        <v>1017</v>
      </c>
      <c r="B335" t="s">
        <v>18</v>
      </c>
      <c r="C335" t="s">
        <v>19</v>
      </c>
      <c r="D335" t="s">
        <v>27</v>
      </c>
      <c r="E335" t="s">
        <v>31</v>
      </c>
      <c r="F335" t="s">
        <v>22</v>
      </c>
      <c r="G335">
        <v>58.15</v>
      </c>
      <c r="H335" s="29">
        <v>4</v>
      </c>
      <c r="I335">
        <v>11.63</v>
      </c>
      <c r="J335">
        <v>244.23</v>
      </c>
      <c r="K335" s="1">
        <v>43488</v>
      </c>
      <c r="L335" s="2">
        <v>0.73888888888888893</v>
      </c>
      <c r="M335" t="s">
        <v>29</v>
      </c>
      <c r="N335">
        <v>232.6</v>
      </c>
      <c r="O335">
        <v>4.7619047620000003</v>
      </c>
      <c r="P335">
        <v>11.63</v>
      </c>
      <c r="Q335">
        <v>8.4</v>
      </c>
    </row>
    <row r="336" spans="1:17" x14ac:dyDescent="0.35">
      <c r="A336" t="s">
        <v>1018</v>
      </c>
      <c r="B336" t="s">
        <v>18</v>
      </c>
      <c r="C336" t="s">
        <v>19</v>
      </c>
      <c r="D336" t="s">
        <v>20</v>
      </c>
      <c r="E336" t="s">
        <v>21</v>
      </c>
      <c r="F336" t="s">
        <v>36</v>
      </c>
      <c r="G336">
        <v>97.48</v>
      </c>
      <c r="H336" s="29">
        <v>9</v>
      </c>
      <c r="I336">
        <v>43.866</v>
      </c>
      <c r="J336">
        <v>921.18600000000004</v>
      </c>
      <c r="K336" s="1">
        <v>43538</v>
      </c>
      <c r="L336" s="2">
        <v>0.59652777777777777</v>
      </c>
      <c r="M336" t="s">
        <v>23</v>
      </c>
      <c r="N336">
        <v>877.32</v>
      </c>
      <c r="O336">
        <v>4.7619047620000003</v>
      </c>
      <c r="P336">
        <v>43.866</v>
      </c>
      <c r="Q336">
        <v>7.4</v>
      </c>
    </row>
    <row r="337" spans="1:17" x14ac:dyDescent="0.35">
      <c r="A337" t="s">
        <v>1026</v>
      </c>
      <c r="B337" t="s">
        <v>18</v>
      </c>
      <c r="C337" t="s">
        <v>19</v>
      </c>
      <c r="D337" t="s">
        <v>27</v>
      </c>
      <c r="E337" t="s">
        <v>21</v>
      </c>
      <c r="F337" t="s">
        <v>44</v>
      </c>
      <c r="G337">
        <v>56.56</v>
      </c>
      <c r="H337" s="29">
        <v>5</v>
      </c>
      <c r="I337">
        <v>14.14</v>
      </c>
      <c r="J337">
        <v>296.94</v>
      </c>
      <c r="K337" s="1">
        <v>43546</v>
      </c>
      <c r="L337" s="2">
        <v>0.79583333333333339</v>
      </c>
      <c r="M337" t="s">
        <v>33</v>
      </c>
      <c r="N337">
        <v>282.8</v>
      </c>
      <c r="O337">
        <v>4.7619047620000003</v>
      </c>
      <c r="P337">
        <v>14.14</v>
      </c>
      <c r="Q337">
        <v>4.5</v>
      </c>
    </row>
    <row r="338" spans="1:17" x14ac:dyDescent="0.35">
      <c r="A338" t="s">
        <v>1028</v>
      </c>
      <c r="B338" t="s">
        <v>18</v>
      </c>
      <c r="C338" t="s">
        <v>19</v>
      </c>
      <c r="D338" t="s">
        <v>27</v>
      </c>
      <c r="E338" t="s">
        <v>31</v>
      </c>
      <c r="F338" t="s">
        <v>28</v>
      </c>
      <c r="G338">
        <v>58.03</v>
      </c>
      <c r="H338" s="29">
        <v>2</v>
      </c>
      <c r="I338">
        <v>5.8029999999999999</v>
      </c>
      <c r="J338">
        <v>121.863</v>
      </c>
      <c r="K338" s="1">
        <v>43534</v>
      </c>
      <c r="L338" s="2">
        <v>0.8652777777777777</v>
      </c>
      <c r="M338" t="s">
        <v>23</v>
      </c>
      <c r="N338">
        <v>116.06</v>
      </c>
      <c r="O338">
        <v>4.7619047620000003</v>
      </c>
      <c r="P338">
        <v>5.8029999999999999</v>
      </c>
      <c r="Q338">
        <v>8.8000000000000007</v>
      </c>
    </row>
    <row r="339" spans="1:17" x14ac:dyDescent="0.35">
      <c r="A339" t="s">
        <v>1033</v>
      </c>
      <c r="B339" t="s">
        <v>18</v>
      </c>
      <c r="C339" t="s">
        <v>19</v>
      </c>
      <c r="D339" t="s">
        <v>20</v>
      </c>
      <c r="E339" t="s">
        <v>31</v>
      </c>
      <c r="F339" t="s">
        <v>44</v>
      </c>
      <c r="G339">
        <v>31.84</v>
      </c>
      <c r="H339" s="29">
        <v>1</v>
      </c>
      <c r="I339">
        <v>1.5920000000000001</v>
      </c>
      <c r="J339">
        <v>33.432000000000002</v>
      </c>
      <c r="K339" s="1">
        <v>43505</v>
      </c>
      <c r="L339" s="2">
        <v>0.55694444444444446</v>
      </c>
      <c r="M339" t="s">
        <v>29</v>
      </c>
      <c r="N339">
        <v>31.84</v>
      </c>
      <c r="O339">
        <v>4.7619047620000003</v>
      </c>
      <c r="P339">
        <v>1.5920000000000001</v>
      </c>
      <c r="Q339">
        <v>7.7</v>
      </c>
    </row>
    <row r="340" spans="1:17" x14ac:dyDescent="0.35">
      <c r="A340" t="s">
        <v>1034</v>
      </c>
      <c r="B340" t="s">
        <v>18</v>
      </c>
      <c r="C340" t="s">
        <v>19</v>
      </c>
      <c r="D340" t="s">
        <v>27</v>
      </c>
      <c r="E340" t="s">
        <v>31</v>
      </c>
      <c r="F340" t="s">
        <v>32</v>
      </c>
      <c r="G340">
        <v>65.819999999999993</v>
      </c>
      <c r="H340" s="29">
        <v>1</v>
      </c>
      <c r="I340">
        <v>3.2909999999999999</v>
      </c>
      <c r="J340">
        <v>69.111000000000004</v>
      </c>
      <c r="K340" s="1">
        <v>43518</v>
      </c>
      <c r="L340" s="2">
        <v>0.6479166666666667</v>
      </c>
      <c r="M340" t="s">
        <v>29</v>
      </c>
      <c r="N340">
        <v>65.819999999999993</v>
      </c>
      <c r="O340">
        <v>4.7619047620000003</v>
      </c>
      <c r="P340">
        <v>3.2909999999999999</v>
      </c>
      <c r="Q340">
        <v>4.0999999999999996</v>
      </c>
    </row>
    <row r="341" spans="1:17" x14ac:dyDescent="0.35">
      <c r="A341" t="s">
        <v>1035</v>
      </c>
      <c r="B341" t="s">
        <v>18</v>
      </c>
      <c r="C341" t="s">
        <v>19</v>
      </c>
      <c r="D341" t="s">
        <v>20</v>
      </c>
      <c r="E341" t="s">
        <v>21</v>
      </c>
      <c r="F341" t="s">
        <v>46</v>
      </c>
      <c r="G341">
        <v>88.34</v>
      </c>
      <c r="H341" s="29">
        <v>7</v>
      </c>
      <c r="I341">
        <v>30.919</v>
      </c>
      <c r="J341">
        <v>649.29899999999998</v>
      </c>
      <c r="K341" s="1">
        <v>43514</v>
      </c>
      <c r="L341" s="2">
        <v>0.56111111111111112</v>
      </c>
      <c r="M341" t="s">
        <v>29</v>
      </c>
      <c r="N341">
        <v>618.38</v>
      </c>
      <c r="O341">
        <v>4.7619047620000003</v>
      </c>
      <c r="P341">
        <v>30.919</v>
      </c>
      <c r="Q341">
        <v>6.6</v>
      </c>
    </row>
    <row r="342" spans="1:17" x14ac:dyDescent="0.35">
      <c r="A342" t="s">
        <v>41</v>
      </c>
      <c r="B342" t="s">
        <v>42</v>
      </c>
      <c r="C342" t="s">
        <v>43</v>
      </c>
      <c r="D342" t="s">
        <v>20</v>
      </c>
      <c r="E342" t="s">
        <v>21</v>
      </c>
      <c r="F342" t="s">
        <v>44</v>
      </c>
      <c r="G342">
        <v>54.84</v>
      </c>
      <c r="H342" s="29">
        <v>3</v>
      </c>
      <c r="I342">
        <v>8.2260000000000009</v>
      </c>
      <c r="J342">
        <v>172.74600000000001</v>
      </c>
      <c r="K342" s="1">
        <v>43516</v>
      </c>
      <c r="L342" s="2">
        <v>0.56041666666666667</v>
      </c>
      <c r="M342" t="s">
        <v>33</v>
      </c>
      <c r="N342">
        <v>164.52</v>
      </c>
      <c r="O342">
        <v>4.7619047620000003</v>
      </c>
      <c r="P342">
        <v>8.2260000000000009</v>
      </c>
      <c r="Q342">
        <v>5.9</v>
      </c>
    </row>
    <row r="343" spans="1:17" x14ac:dyDescent="0.35">
      <c r="A343" t="s">
        <v>45</v>
      </c>
      <c r="B343" t="s">
        <v>42</v>
      </c>
      <c r="C343" t="s">
        <v>43</v>
      </c>
      <c r="D343" t="s">
        <v>20</v>
      </c>
      <c r="E343" t="s">
        <v>21</v>
      </c>
      <c r="F343" t="s">
        <v>46</v>
      </c>
      <c r="G343">
        <v>14.48</v>
      </c>
      <c r="H343" s="29">
        <v>4</v>
      </c>
      <c r="I343">
        <v>2.8959999999999999</v>
      </c>
      <c r="J343">
        <v>60.816000000000003</v>
      </c>
      <c r="K343" s="1">
        <v>43502</v>
      </c>
      <c r="L343" s="2">
        <v>0.75486111111111109</v>
      </c>
      <c r="M343" t="s">
        <v>23</v>
      </c>
      <c r="N343">
        <v>57.92</v>
      </c>
      <c r="O343">
        <v>4.7619047620000003</v>
      </c>
      <c r="P343">
        <v>2.8959999999999999</v>
      </c>
      <c r="Q343">
        <v>4.5</v>
      </c>
    </row>
    <row r="344" spans="1:17" x14ac:dyDescent="0.35">
      <c r="A344" t="s">
        <v>47</v>
      </c>
      <c r="B344" t="s">
        <v>42</v>
      </c>
      <c r="C344" t="s">
        <v>43</v>
      </c>
      <c r="D344" t="s">
        <v>20</v>
      </c>
      <c r="E344" t="s">
        <v>31</v>
      </c>
      <c r="F344" t="s">
        <v>28</v>
      </c>
      <c r="G344">
        <v>25.51</v>
      </c>
      <c r="H344" s="29">
        <v>4</v>
      </c>
      <c r="I344">
        <v>5.1020000000000003</v>
      </c>
      <c r="J344">
        <v>107.142</v>
      </c>
      <c r="K344" s="1">
        <v>43533</v>
      </c>
      <c r="L344" s="2">
        <v>0.7104166666666667</v>
      </c>
      <c r="M344" t="s">
        <v>29</v>
      </c>
      <c r="N344">
        <v>102.04</v>
      </c>
      <c r="O344">
        <v>4.7619047620000003</v>
      </c>
      <c r="P344">
        <v>5.1020000000000003</v>
      </c>
      <c r="Q344">
        <v>6.8</v>
      </c>
    </row>
    <row r="345" spans="1:17" x14ac:dyDescent="0.35">
      <c r="A345" t="s">
        <v>51</v>
      </c>
      <c r="B345" t="s">
        <v>42</v>
      </c>
      <c r="C345" t="s">
        <v>43</v>
      </c>
      <c r="D345" t="s">
        <v>20</v>
      </c>
      <c r="E345" t="s">
        <v>21</v>
      </c>
      <c r="F345" t="s">
        <v>36</v>
      </c>
      <c r="G345">
        <v>93.72</v>
      </c>
      <c r="H345" s="29">
        <v>6</v>
      </c>
      <c r="I345">
        <v>28.116</v>
      </c>
      <c r="J345">
        <v>590.43600000000004</v>
      </c>
      <c r="K345" s="1">
        <v>43480</v>
      </c>
      <c r="L345" s="2">
        <v>0.67986111111111114</v>
      </c>
      <c r="M345" t="s">
        <v>29</v>
      </c>
      <c r="N345">
        <v>562.32000000000005</v>
      </c>
      <c r="O345">
        <v>4.7619047620000003</v>
      </c>
      <c r="P345">
        <v>28.116</v>
      </c>
      <c r="Q345">
        <v>4.5</v>
      </c>
    </row>
    <row r="346" spans="1:17" x14ac:dyDescent="0.35">
      <c r="A346" t="s">
        <v>55</v>
      </c>
      <c r="B346" t="s">
        <v>42</v>
      </c>
      <c r="C346" t="s">
        <v>43</v>
      </c>
      <c r="D346" t="s">
        <v>27</v>
      </c>
      <c r="E346" t="s">
        <v>21</v>
      </c>
      <c r="F346" t="s">
        <v>32</v>
      </c>
      <c r="G346">
        <v>40.299999999999997</v>
      </c>
      <c r="H346" s="29">
        <v>2</v>
      </c>
      <c r="I346">
        <v>4.03</v>
      </c>
      <c r="J346">
        <v>84.63</v>
      </c>
      <c r="K346" s="1">
        <v>43535</v>
      </c>
      <c r="L346" s="2">
        <v>0.64583333333333337</v>
      </c>
      <c r="M346" t="s">
        <v>23</v>
      </c>
      <c r="N346">
        <v>80.599999999999994</v>
      </c>
      <c r="O346">
        <v>4.7619047620000003</v>
      </c>
      <c r="P346">
        <v>4.03</v>
      </c>
      <c r="Q346">
        <v>4.4000000000000004</v>
      </c>
    </row>
    <row r="347" spans="1:17" x14ac:dyDescent="0.35">
      <c r="A347" t="s">
        <v>57</v>
      </c>
      <c r="B347" t="s">
        <v>42</v>
      </c>
      <c r="C347" t="s">
        <v>43</v>
      </c>
      <c r="D347" t="s">
        <v>27</v>
      </c>
      <c r="E347" t="s">
        <v>31</v>
      </c>
      <c r="F347" t="s">
        <v>22</v>
      </c>
      <c r="G347">
        <v>87.98</v>
      </c>
      <c r="H347" s="29">
        <v>3</v>
      </c>
      <c r="I347">
        <v>13.196999999999999</v>
      </c>
      <c r="J347">
        <v>277.137</v>
      </c>
      <c r="K347" s="1">
        <v>43529</v>
      </c>
      <c r="L347" s="2">
        <v>0.44444444444444442</v>
      </c>
      <c r="M347" t="s">
        <v>23</v>
      </c>
      <c r="N347">
        <v>263.94</v>
      </c>
      <c r="O347">
        <v>4.7619047620000003</v>
      </c>
      <c r="P347">
        <v>13.196999999999999</v>
      </c>
      <c r="Q347">
        <v>5.0999999999999996</v>
      </c>
    </row>
    <row r="348" spans="1:17" x14ac:dyDescent="0.35">
      <c r="A348" t="s">
        <v>58</v>
      </c>
      <c r="B348" t="s">
        <v>42</v>
      </c>
      <c r="C348" t="s">
        <v>43</v>
      </c>
      <c r="D348" t="s">
        <v>27</v>
      </c>
      <c r="E348" t="s">
        <v>31</v>
      </c>
      <c r="F348" t="s">
        <v>32</v>
      </c>
      <c r="G348">
        <v>33.200000000000003</v>
      </c>
      <c r="H348" s="29">
        <v>2</v>
      </c>
      <c r="I348">
        <v>3.32</v>
      </c>
      <c r="J348">
        <v>69.72</v>
      </c>
      <c r="K348" s="1">
        <v>43539</v>
      </c>
      <c r="L348" s="2">
        <v>0.51388888888888895</v>
      </c>
      <c r="M348" t="s">
        <v>33</v>
      </c>
      <c r="N348">
        <v>66.400000000000006</v>
      </c>
      <c r="O348">
        <v>4.7619047620000003</v>
      </c>
      <c r="P348">
        <v>3.32</v>
      </c>
      <c r="Q348">
        <v>4.4000000000000004</v>
      </c>
    </row>
    <row r="349" spans="1:17" x14ac:dyDescent="0.35">
      <c r="A349" t="s">
        <v>62</v>
      </c>
      <c r="B349" t="s">
        <v>42</v>
      </c>
      <c r="C349" t="s">
        <v>43</v>
      </c>
      <c r="D349" t="s">
        <v>27</v>
      </c>
      <c r="E349" t="s">
        <v>31</v>
      </c>
      <c r="F349" t="s">
        <v>46</v>
      </c>
      <c r="G349">
        <v>33.520000000000003</v>
      </c>
      <c r="H349" s="29">
        <v>1</v>
      </c>
      <c r="I349">
        <v>1.6759999999999999</v>
      </c>
      <c r="J349">
        <v>35.195999999999998</v>
      </c>
      <c r="K349" s="1">
        <v>43504</v>
      </c>
      <c r="L349" s="2">
        <v>0.64652777777777781</v>
      </c>
      <c r="M349" t="s">
        <v>29</v>
      </c>
      <c r="N349">
        <v>33.520000000000003</v>
      </c>
      <c r="O349">
        <v>4.7619047620000003</v>
      </c>
      <c r="P349">
        <v>1.6759999999999999</v>
      </c>
      <c r="Q349">
        <v>6.7</v>
      </c>
    </row>
    <row r="350" spans="1:17" x14ac:dyDescent="0.35">
      <c r="A350" t="s">
        <v>64</v>
      </c>
      <c r="B350" t="s">
        <v>42</v>
      </c>
      <c r="C350" t="s">
        <v>43</v>
      </c>
      <c r="D350" t="s">
        <v>27</v>
      </c>
      <c r="E350" t="s">
        <v>21</v>
      </c>
      <c r="F350" t="s">
        <v>44</v>
      </c>
      <c r="G350">
        <v>88.36</v>
      </c>
      <c r="H350" s="29">
        <v>5</v>
      </c>
      <c r="I350">
        <v>22.09</v>
      </c>
      <c r="J350">
        <v>463.89</v>
      </c>
      <c r="K350" s="1">
        <v>43490</v>
      </c>
      <c r="L350" s="2">
        <v>0.82500000000000007</v>
      </c>
      <c r="M350" t="s">
        <v>29</v>
      </c>
      <c r="N350">
        <v>441.8</v>
      </c>
      <c r="O350">
        <v>4.7619047620000003</v>
      </c>
      <c r="P350">
        <v>22.09</v>
      </c>
      <c r="Q350">
        <v>9.6</v>
      </c>
    </row>
    <row r="351" spans="1:17" x14ac:dyDescent="0.35">
      <c r="A351" t="s">
        <v>66</v>
      </c>
      <c r="B351" t="s">
        <v>42</v>
      </c>
      <c r="C351" t="s">
        <v>43</v>
      </c>
      <c r="D351" t="s">
        <v>27</v>
      </c>
      <c r="E351" t="s">
        <v>31</v>
      </c>
      <c r="F351" t="s">
        <v>46</v>
      </c>
      <c r="G351">
        <v>94.13</v>
      </c>
      <c r="H351" s="29">
        <v>5</v>
      </c>
      <c r="I351">
        <v>23.532499999999999</v>
      </c>
      <c r="J351">
        <v>494.1825</v>
      </c>
      <c r="K351" s="1">
        <v>43521</v>
      </c>
      <c r="L351" s="2">
        <v>0.81874999999999998</v>
      </c>
      <c r="M351" t="s">
        <v>33</v>
      </c>
      <c r="N351">
        <v>470.65</v>
      </c>
      <c r="O351">
        <v>4.7619047620000003</v>
      </c>
      <c r="P351">
        <v>23.532499999999999</v>
      </c>
      <c r="Q351">
        <v>4.8</v>
      </c>
    </row>
    <row r="352" spans="1:17" x14ac:dyDescent="0.35">
      <c r="A352" t="s">
        <v>67</v>
      </c>
      <c r="B352" t="s">
        <v>42</v>
      </c>
      <c r="C352" t="s">
        <v>43</v>
      </c>
      <c r="D352" t="s">
        <v>20</v>
      </c>
      <c r="E352" t="s">
        <v>31</v>
      </c>
      <c r="F352" t="s">
        <v>36</v>
      </c>
      <c r="G352">
        <v>78.069999999999993</v>
      </c>
      <c r="H352" s="29">
        <v>9</v>
      </c>
      <c r="I352">
        <v>35.131500000000003</v>
      </c>
      <c r="J352">
        <v>737.76149999999996</v>
      </c>
      <c r="K352" s="1">
        <v>43493</v>
      </c>
      <c r="L352" s="2">
        <v>0.52986111111111112</v>
      </c>
      <c r="M352" t="s">
        <v>29</v>
      </c>
      <c r="N352">
        <v>702.63</v>
      </c>
      <c r="O352">
        <v>4.7619047620000003</v>
      </c>
      <c r="P352">
        <v>35.131500000000003</v>
      </c>
      <c r="Q352">
        <v>4.5</v>
      </c>
    </row>
    <row r="353" spans="1:17" x14ac:dyDescent="0.35">
      <c r="A353" t="s">
        <v>68</v>
      </c>
      <c r="B353" t="s">
        <v>42</v>
      </c>
      <c r="C353" t="s">
        <v>43</v>
      </c>
      <c r="D353" t="s">
        <v>27</v>
      </c>
      <c r="E353" t="s">
        <v>31</v>
      </c>
      <c r="F353" t="s">
        <v>36</v>
      </c>
      <c r="G353">
        <v>83.78</v>
      </c>
      <c r="H353" s="29">
        <v>8</v>
      </c>
      <c r="I353">
        <v>33.512</v>
      </c>
      <c r="J353">
        <v>703.75199999999995</v>
      </c>
      <c r="K353" s="1">
        <v>43475</v>
      </c>
      <c r="L353" s="2">
        <v>0.61736111111111114</v>
      </c>
      <c r="M353" t="s">
        <v>29</v>
      </c>
      <c r="N353">
        <v>670.24</v>
      </c>
      <c r="O353">
        <v>4.7619047620000003</v>
      </c>
      <c r="P353">
        <v>33.512</v>
      </c>
      <c r="Q353">
        <v>5.0999999999999996</v>
      </c>
    </row>
    <row r="354" spans="1:17" x14ac:dyDescent="0.35">
      <c r="A354" t="s">
        <v>75</v>
      </c>
      <c r="B354" t="s">
        <v>42</v>
      </c>
      <c r="C354" t="s">
        <v>43</v>
      </c>
      <c r="D354" t="s">
        <v>20</v>
      </c>
      <c r="E354" t="s">
        <v>31</v>
      </c>
      <c r="F354" t="s">
        <v>32</v>
      </c>
      <c r="G354">
        <v>30.12</v>
      </c>
      <c r="H354" s="29">
        <v>8</v>
      </c>
      <c r="I354">
        <v>12.048</v>
      </c>
      <c r="J354">
        <v>253.00800000000001</v>
      </c>
      <c r="K354" s="1">
        <v>43527</v>
      </c>
      <c r="L354" s="2">
        <v>0.54236111111111118</v>
      </c>
      <c r="M354" t="s">
        <v>29</v>
      </c>
      <c r="N354">
        <v>240.96</v>
      </c>
      <c r="O354">
        <v>4.7619047620000003</v>
      </c>
      <c r="P354">
        <v>12.048</v>
      </c>
      <c r="Q354">
        <v>7.7</v>
      </c>
    </row>
    <row r="355" spans="1:17" x14ac:dyDescent="0.35">
      <c r="A355" t="s">
        <v>76</v>
      </c>
      <c r="B355" t="s">
        <v>42</v>
      </c>
      <c r="C355" t="s">
        <v>43</v>
      </c>
      <c r="D355" t="s">
        <v>20</v>
      </c>
      <c r="E355" t="s">
        <v>21</v>
      </c>
      <c r="F355" t="s">
        <v>32</v>
      </c>
      <c r="G355">
        <v>86.72</v>
      </c>
      <c r="H355" s="29">
        <v>1</v>
      </c>
      <c r="I355">
        <v>4.3360000000000003</v>
      </c>
      <c r="J355">
        <v>91.055999999999997</v>
      </c>
      <c r="K355" s="1">
        <v>43482</v>
      </c>
      <c r="L355" s="2">
        <v>0.78125</v>
      </c>
      <c r="M355" t="s">
        <v>23</v>
      </c>
      <c r="N355">
        <v>86.72</v>
      </c>
      <c r="O355">
        <v>4.7619047620000003</v>
      </c>
      <c r="P355">
        <v>4.3360000000000003</v>
      </c>
      <c r="Q355">
        <v>7.9</v>
      </c>
    </row>
    <row r="356" spans="1:17" x14ac:dyDescent="0.35">
      <c r="A356" t="s">
        <v>78</v>
      </c>
      <c r="B356" t="s">
        <v>42</v>
      </c>
      <c r="C356" t="s">
        <v>43</v>
      </c>
      <c r="D356" t="s">
        <v>20</v>
      </c>
      <c r="E356" t="s">
        <v>21</v>
      </c>
      <c r="F356" t="s">
        <v>36</v>
      </c>
      <c r="G356">
        <v>69.12</v>
      </c>
      <c r="H356" s="29">
        <v>6</v>
      </c>
      <c r="I356">
        <v>20.736000000000001</v>
      </c>
      <c r="J356">
        <v>435.45600000000002</v>
      </c>
      <c r="K356" s="1">
        <v>43504</v>
      </c>
      <c r="L356" s="2">
        <v>0.54375000000000007</v>
      </c>
      <c r="M356" t="s">
        <v>29</v>
      </c>
      <c r="N356">
        <v>414.72</v>
      </c>
      <c r="O356">
        <v>4.7619047620000003</v>
      </c>
      <c r="P356">
        <v>20.736000000000001</v>
      </c>
      <c r="Q356">
        <v>5.6</v>
      </c>
    </row>
    <row r="357" spans="1:17" x14ac:dyDescent="0.35">
      <c r="A357" t="s">
        <v>81</v>
      </c>
      <c r="B357" t="s">
        <v>42</v>
      </c>
      <c r="C357" t="s">
        <v>43</v>
      </c>
      <c r="D357" t="s">
        <v>20</v>
      </c>
      <c r="E357" t="s">
        <v>21</v>
      </c>
      <c r="F357" t="s">
        <v>28</v>
      </c>
      <c r="G357">
        <v>93.96</v>
      </c>
      <c r="H357" s="29">
        <v>4</v>
      </c>
      <c r="I357">
        <v>18.792000000000002</v>
      </c>
      <c r="J357">
        <v>394.63200000000001</v>
      </c>
      <c r="K357" s="1">
        <v>43533</v>
      </c>
      <c r="L357" s="2">
        <v>0.75</v>
      </c>
      <c r="M357" t="s">
        <v>29</v>
      </c>
      <c r="N357">
        <v>375.84</v>
      </c>
      <c r="O357">
        <v>4.7619047620000003</v>
      </c>
      <c r="P357">
        <v>18.792000000000002</v>
      </c>
      <c r="Q357">
        <v>9.5</v>
      </c>
    </row>
    <row r="358" spans="1:17" x14ac:dyDescent="0.35">
      <c r="A358" t="s">
        <v>82</v>
      </c>
      <c r="B358" t="s">
        <v>42</v>
      </c>
      <c r="C358" t="s">
        <v>43</v>
      </c>
      <c r="D358" t="s">
        <v>20</v>
      </c>
      <c r="E358" t="s">
        <v>31</v>
      </c>
      <c r="F358" t="s">
        <v>22</v>
      </c>
      <c r="G358">
        <v>56.69</v>
      </c>
      <c r="H358" s="29">
        <v>9</v>
      </c>
      <c r="I358">
        <v>25.5105</v>
      </c>
      <c r="J358">
        <v>535.72050000000002</v>
      </c>
      <c r="K358" s="1">
        <v>43523</v>
      </c>
      <c r="L358" s="2">
        <v>0.72499999999999998</v>
      </c>
      <c r="M358" t="s">
        <v>33</v>
      </c>
      <c r="N358">
        <v>510.21</v>
      </c>
      <c r="O358">
        <v>4.7619047620000003</v>
      </c>
      <c r="P358">
        <v>25.5105</v>
      </c>
      <c r="Q358">
        <v>8.4</v>
      </c>
    </row>
    <row r="359" spans="1:17" x14ac:dyDescent="0.35">
      <c r="A359" t="s">
        <v>83</v>
      </c>
      <c r="B359" t="s">
        <v>42</v>
      </c>
      <c r="C359" t="s">
        <v>43</v>
      </c>
      <c r="D359" t="s">
        <v>20</v>
      </c>
      <c r="E359" t="s">
        <v>21</v>
      </c>
      <c r="F359" t="s">
        <v>44</v>
      </c>
      <c r="G359">
        <v>20.010000000000002</v>
      </c>
      <c r="H359" s="29">
        <v>9</v>
      </c>
      <c r="I359">
        <v>9.0045000000000002</v>
      </c>
      <c r="J359">
        <v>189.09450000000001</v>
      </c>
      <c r="K359" s="1">
        <v>43502</v>
      </c>
      <c r="L359" s="2">
        <v>0.65763888888888888</v>
      </c>
      <c r="M359" t="s">
        <v>23</v>
      </c>
      <c r="N359">
        <v>180.09</v>
      </c>
      <c r="O359">
        <v>4.7619047620000003</v>
      </c>
      <c r="P359">
        <v>9.0045000000000002</v>
      </c>
      <c r="Q359">
        <v>4.0999999999999996</v>
      </c>
    </row>
    <row r="360" spans="1:17" x14ac:dyDescent="0.35">
      <c r="A360" t="s">
        <v>84</v>
      </c>
      <c r="B360" t="s">
        <v>42</v>
      </c>
      <c r="C360" t="s">
        <v>43</v>
      </c>
      <c r="D360" t="s">
        <v>20</v>
      </c>
      <c r="E360" t="s">
        <v>31</v>
      </c>
      <c r="F360" t="s">
        <v>28</v>
      </c>
      <c r="G360">
        <v>18.93</v>
      </c>
      <c r="H360" s="29">
        <v>6</v>
      </c>
      <c r="I360">
        <v>5.6790000000000003</v>
      </c>
      <c r="J360">
        <v>119.259</v>
      </c>
      <c r="K360" s="1">
        <v>43506</v>
      </c>
      <c r="L360" s="2">
        <v>0.53125</v>
      </c>
      <c r="M360" t="s">
        <v>33</v>
      </c>
      <c r="N360">
        <v>113.58</v>
      </c>
      <c r="O360">
        <v>4.7619047620000003</v>
      </c>
      <c r="P360">
        <v>5.6790000000000003</v>
      </c>
      <c r="Q360">
        <v>8.1</v>
      </c>
    </row>
    <row r="361" spans="1:17" x14ac:dyDescent="0.35">
      <c r="A361" t="s">
        <v>88</v>
      </c>
      <c r="B361" t="s">
        <v>42</v>
      </c>
      <c r="C361" t="s">
        <v>43</v>
      </c>
      <c r="D361" t="s">
        <v>20</v>
      </c>
      <c r="E361" t="s">
        <v>21</v>
      </c>
      <c r="F361" t="s">
        <v>46</v>
      </c>
      <c r="G361">
        <v>17.87</v>
      </c>
      <c r="H361" s="29">
        <v>4</v>
      </c>
      <c r="I361">
        <v>3.5739999999999998</v>
      </c>
      <c r="J361">
        <v>75.054000000000002</v>
      </c>
      <c r="K361" s="1">
        <v>43546</v>
      </c>
      <c r="L361" s="2">
        <v>0.61249999999999993</v>
      </c>
      <c r="M361" t="s">
        <v>23</v>
      </c>
      <c r="N361">
        <v>71.48</v>
      </c>
      <c r="O361">
        <v>4.7619047620000003</v>
      </c>
      <c r="P361">
        <v>3.5739999999999998</v>
      </c>
      <c r="Q361">
        <v>6.5</v>
      </c>
    </row>
    <row r="362" spans="1:17" x14ac:dyDescent="0.35">
      <c r="A362" t="s">
        <v>90</v>
      </c>
      <c r="B362" t="s">
        <v>42</v>
      </c>
      <c r="C362" t="s">
        <v>43</v>
      </c>
      <c r="D362" t="s">
        <v>27</v>
      </c>
      <c r="E362" t="s">
        <v>31</v>
      </c>
      <c r="F362" t="s">
        <v>32</v>
      </c>
      <c r="G362">
        <v>16.16</v>
      </c>
      <c r="H362" s="29">
        <v>2</v>
      </c>
      <c r="I362">
        <v>1.6160000000000001</v>
      </c>
      <c r="J362">
        <v>33.936</v>
      </c>
      <c r="K362" s="1">
        <v>43531</v>
      </c>
      <c r="L362" s="2">
        <v>0.49236111111111108</v>
      </c>
      <c r="M362" t="s">
        <v>23</v>
      </c>
      <c r="N362">
        <v>32.32</v>
      </c>
      <c r="O362">
        <v>4.7619047620000003</v>
      </c>
      <c r="P362">
        <v>1.6160000000000001</v>
      </c>
      <c r="Q362">
        <v>6.5</v>
      </c>
    </row>
    <row r="363" spans="1:17" x14ac:dyDescent="0.35">
      <c r="A363" t="s">
        <v>98</v>
      </c>
      <c r="B363" t="s">
        <v>42</v>
      </c>
      <c r="C363" t="s">
        <v>43</v>
      </c>
      <c r="D363" t="s">
        <v>20</v>
      </c>
      <c r="E363" t="s">
        <v>21</v>
      </c>
      <c r="F363" t="s">
        <v>36</v>
      </c>
      <c r="G363">
        <v>55.07</v>
      </c>
      <c r="H363" s="29">
        <v>9</v>
      </c>
      <c r="I363">
        <v>24.781500000000001</v>
      </c>
      <c r="J363">
        <v>520.41150000000005</v>
      </c>
      <c r="K363" s="1">
        <v>43499</v>
      </c>
      <c r="L363" s="2">
        <v>0.56944444444444442</v>
      </c>
      <c r="M363" t="s">
        <v>23</v>
      </c>
      <c r="N363">
        <v>495.63</v>
      </c>
      <c r="O363">
        <v>4.7619047620000003</v>
      </c>
      <c r="P363">
        <v>24.781500000000001</v>
      </c>
      <c r="Q363">
        <v>10</v>
      </c>
    </row>
    <row r="364" spans="1:17" x14ac:dyDescent="0.35">
      <c r="A364" t="s">
        <v>100</v>
      </c>
      <c r="B364" t="s">
        <v>42</v>
      </c>
      <c r="C364" t="s">
        <v>43</v>
      </c>
      <c r="D364" t="s">
        <v>20</v>
      </c>
      <c r="E364" t="s">
        <v>31</v>
      </c>
      <c r="F364" t="s">
        <v>22</v>
      </c>
      <c r="G364">
        <v>75.739999999999995</v>
      </c>
      <c r="H364" s="29">
        <v>4</v>
      </c>
      <c r="I364">
        <v>15.148</v>
      </c>
      <c r="J364">
        <v>318.108</v>
      </c>
      <c r="K364" s="1">
        <v>43510</v>
      </c>
      <c r="L364" s="2">
        <v>0.60763888888888895</v>
      </c>
      <c r="M364" t="s">
        <v>29</v>
      </c>
      <c r="N364">
        <v>302.95999999999998</v>
      </c>
      <c r="O364">
        <v>4.7619047620000003</v>
      </c>
      <c r="P364">
        <v>15.148</v>
      </c>
      <c r="Q364">
        <v>7.6</v>
      </c>
    </row>
    <row r="365" spans="1:17" x14ac:dyDescent="0.35">
      <c r="A365" t="s">
        <v>103</v>
      </c>
      <c r="B365" t="s">
        <v>42</v>
      </c>
      <c r="C365" t="s">
        <v>43</v>
      </c>
      <c r="D365" t="s">
        <v>20</v>
      </c>
      <c r="E365" t="s">
        <v>21</v>
      </c>
      <c r="F365" t="s">
        <v>46</v>
      </c>
      <c r="G365">
        <v>97.61</v>
      </c>
      <c r="H365" s="29">
        <v>6</v>
      </c>
      <c r="I365">
        <v>29.283000000000001</v>
      </c>
      <c r="J365">
        <v>614.94299999999998</v>
      </c>
      <c r="K365" s="1">
        <v>43472</v>
      </c>
      <c r="L365" s="2">
        <v>0.62569444444444444</v>
      </c>
      <c r="M365" t="s">
        <v>23</v>
      </c>
      <c r="N365">
        <v>585.66</v>
      </c>
      <c r="O365">
        <v>4.7619047620000003</v>
      </c>
      <c r="P365">
        <v>29.283000000000001</v>
      </c>
      <c r="Q365">
        <v>9.9</v>
      </c>
    </row>
    <row r="366" spans="1:17" x14ac:dyDescent="0.35">
      <c r="A366" t="s">
        <v>108</v>
      </c>
      <c r="B366" t="s">
        <v>42</v>
      </c>
      <c r="C366" t="s">
        <v>43</v>
      </c>
      <c r="D366" t="s">
        <v>20</v>
      </c>
      <c r="E366" t="s">
        <v>21</v>
      </c>
      <c r="F366" t="s">
        <v>44</v>
      </c>
      <c r="G366">
        <v>48.52</v>
      </c>
      <c r="H366" s="29">
        <v>3</v>
      </c>
      <c r="I366">
        <v>7.2779999999999996</v>
      </c>
      <c r="J366">
        <v>152.83799999999999</v>
      </c>
      <c r="K366" s="1">
        <v>43529</v>
      </c>
      <c r="L366" s="2">
        <v>0.76180555555555562</v>
      </c>
      <c r="M366" t="s">
        <v>23</v>
      </c>
      <c r="N366">
        <v>145.56</v>
      </c>
      <c r="O366">
        <v>4.7619047620000003</v>
      </c>
      <c r="P366">
        <v>7.2779999999999996</v>
      </c>
      <c r="Q366">
        <v>4</v>
      </c>
    </row>
    <row r="367" spans="1:17" x14ac:dyDescent="0.35">
      <c r="A367" t="s">
        <v>117</v>
      </c>
      <c r="B367" t="s">
        <v>42</v>
      </c>
      <c r="C367" t="s">
        <v>43</v>
      </c>
      <c r="D367" t="s">
        <v>27</v>
      </c>
      <c r="E367" t="s">
        <v>21</v>
      </c>
      <c r="F367" t="s">
        <v>44</v>
      </c>
      <c r="G367">
        <v>96.68</v>
      </c>
      <c r="H367" s="29">
        <v>3</v>
      </c>
      <c r="I367">
        <v>14.502000000000001</v>
      </c>
      <c r="J367">
        <v>304.54199999999997</v>
      </c>
      <c r="K367" s="1">
        <v>43491</v>
      </c>
      <c r="L367" s="2">
        <v>0.8305555555555556</v>
      </c>
      <c r="M367" t="s">
        <v>23</v>
      </c>
      <c r="N367">
        <v>290.04000000000002</v>
      </c>
      <c r="O367">
        <v>4.7619047620000003</v>
      </c>
      <c r="P367">
        <v>14.502000000000001</v>
      </c>
      <c r="Q367">
        <v>6.4</v>
      </c>
    </row>
    <row r="368" spans="1:17" x14ac:dyDescent="0.35">
      <c r="A368" t="s">
        <v>125</v>
      </c>
      <c r="B368" t="s">
        <v>42</v>
      </c>
      <c r="C368" t="s">
        <v>43</v>
      </c>
      <c r="D368" t="s">
        <v>27</v>
      </c>
      <c r="E368" t="s">
        <v>21</v>
      </c>
      <c r="F368" t="s">
        <v>22</v>
      </c>
      <c r="G368">
        <v>76.989999999999995</v>
      </c>
      <c r="H368" s="29">
        <v>6</v>
      </c>
      <c r="I368">
        <v>23.097000000000001</v>
      </c>
      <c r="J368">
        <v>485.03699999999998</v>
      </c>
      <c r="K368" s="1">
        <v>43523</v>
      </c>
      <c r="L368" s="2">
        <v>0.74652777777777779</v>
      </c>
      <c r="M368" t="s">
        <v>29</v>
      </c>
      <c r="N368">
        <v>461.94</v>
      </c>
      <c r="O368">
        <v>4.7619047620000003</v>
      </c>
      <c r="P368">
        <v>23.097000000000001</v>
      </c>
      <c r="Q368">
        <v>6.1</v>
      </c>
    </row>
    <row r="369" spans="1:17" x14ac:dyDescent="0.35">
      <c r="A369" t="s">
        <v>129</v>
      </c>
      <c r="B369" t="s">
        <v>42</v>
      </c>
      <c r="C369" t="s">
        <v>43</v>
      </c>
      <c r="D369" t="s">
        <v>20</v>
      </c>
      <c r="E369" t="s">
        <v>31</v>
      </c>
      <c r="F369" t="s">
        <v>22</v>
      </c>
      <c r="G369">
        <v>64.36</v>
      </c>
      <c r="H369" s="29">
        <v>9</v>
      </c>
      <c r="I369">
        <v>28.962</v>
      </c>
      <c r="J369">
        <v>608.202</v>
      </c>
      <c r="K369" s="1">
        <v>43536</v>
      </c>
      <c r="L369" s="2">
        <v>0.50624999999999998</v>
      </c>
      <c r="M369" t="s">
        <v>33</v>
      </c>
      <c r="N369">
        <v>579.24</v>
      </c>
      <c r="O369">
        <v>4.7619047620000003</v>
      </c>
      <c r="P369">
        <v>28.962</v>
      </c>
      <c r="Q369">
        <v>8.6</v>
      </c>
    </row>
    <row r="370" spans="1:17" x14ac:dyDescent="0.35">
      <c r="A370" t="s">
        <v>132</v>
      </c>
      <c r="B370" t="s">
        <v>42</v>
      </c>
      <c r="C370" t="s">
        <v>43</v>
      </c>
      <c r="D370" t="s">
        <v>27</v>
      </c>
      <c r="E370" t="s">
        <v>31</v>
      </c>
      <c r="F370" t="s">
        <v>22</v>
      </c>
      <c r="G370">
        <v>87.87</v>
      </c>
      <c r="H370" s="29">
        <v>10</v>
      </c>
      <c r="I370">
        <v>43.935000000000002</v>
      </c>
      <c r="J370">
        <v>922.63499999999999</v>
      </c>
      <c r="K370" s="1">
        <v>43553</v>
      </c>
      <c r="L370" s="2">
        <v>0.43402777777777773</v>
      </c>
      <c r="M370" t="s">
        <v>23</v>
      </c>
      <c r="N370">
        <v>878.7</v>
      </c>
      <c r="O370">
        <v>4.7619047620000003</v>
      </c>
      <c r="P370">
        <v>43.935000000000002</v>
      </c>
      <c r="Q370">
        <v>5.0999999999999996</v>
      </c>
    </row>
    <row r="371" spans="1:17" x14ac:dyDescent="0.35">
      <c r="A371" t="s">
        <v>135</v>
      </c>
      <c r="B371" t="s">
        <v>42</v>
      </c>
      <c r="C371" t="s">
        <v>43</v>
      </c>
      <c r="D371" t="s">
        <v>27</v>
      </c>
      <c r="E371" t="s">
        <v>31</v>
      </c>
      <c r="F371" t="s">
        <v>32</v>
      </c>
      <c r="G371">
        <v>82.7</v>
      </c>
      <c r="H371" s="29">
        <v>6</v>
      </c>
      <c r="I371">
        <v>24.81</v>
      </c>
      <c r="J371">
        <v>521.01</v>
      </c>
      <c r="K371" s="1">
        <v>43529</v>
      </c>
      <c r="L371" s="2">
        <v>0.7597222222222223</v>
      </c>
      <c r="M371" t="s">
        <v>29</v>
      </c>
      <c r="N371">
        <v>496.2</v>
      </c>
      <c r="O371">
        <v>4.7619047620000003</v>
      </c>
      <c r="P371">
        <v>24.81</v>
      </c>
      <c r="Q371">
        <v>7.4</v>
      </c>
    </row>
    <row r="372" spans="1:17" x14ac:dyDescent="0.35">
      <c r="A372" t="s">
        <v>140</v>
      </c>
      <c r="B372" t="s">
        <v>42</v>
      </c>
      <c r="C372" t="s">
        <v>43</v>
      </c>
      <c r="D372" t="s">
        <v>27</v>
      </c>
      <c r="E372" t="s">
        <v>31</v>
      </c>
      <c r="F372" t="s">
        <v>22</v>
      </c>
      <c r="G372">
        <v>30.35</v>
      </c>
      <c r="H372" s="29">
        <v>7</v>
      </c>
      <c r="I372">
        <v>10.6225</v>
      </c>
      <c r="J372">
        <v>223.07249999999999</v>
      </c>
      <c r="K372" s="1">
        <v>43543</v>
      </c>
      <c r="L372" s="2">
        <v>0.7631944444444444</v>
      </c>
      <c r="M372" t="s">
        <v>29</v>
      </c>
      <c r="N372">
        <v>212.45</v>
      </c>
      <c r="O372">
        <v>4.7619047620000003</v>
      </c>
      <c r="P372">
        <v>10.6225</v>
      </c>
      <c r="Q372">
        <v>8</v>
      </c>
    </row>
    <row r="373" spans="1:17" x14ac:dyDescent="0.35">
      <c r="A373" t="s">
        <v>146</v>
      </c>
      <c r="B373" t="s">
        <v>42</v>
      </c>
      <c r="C373" t="s">
        <v>43</v>
      </c>
      <c r="D373" t="s">
        <v>20</v>
      </c>
      <c r="E373" t="s">
        <v>21</v>
      </c>
      <c r="F373" t="s">
        <v>36</v>
      </c>
      <c r="G373">
        <v>16.489999999999998</v>
      </c>
      <c r="H373" s="29">
        <v>2</v>
      </c>
      <c r="I373">
        <v>1.649</v>
      </c>
      <c r="J373">
        <v>34.628999999999998</v>
      </c>
      <c r="K373" s="1">
        <v>43501</v>
      </c>
      <c r="L373" s="2">
        <v>0.48055555555555557</v>
      </c>
      <c r="M373" t="s">
        <v>23</v>
      </c>
      <c r="N373">
        <v>32.979999999999997</v>
      </c>
      <c r="O373">
        <v>4.7619047620000003</v>
      </c>
      <c r="P373">
        <v>1.649</v>
      </c>
      <c r="Q373">
        <v>4.5999999999999996</v>
      </c>
    </row>
    <row r="374" spans="1:17" x14ac:dyDescent="0.35">
      <c r="A374" t="s">
        <v>148</v>
      </c>
      <c r="B374" t="s">
        <v>42</v>
      </c>
      <c r="C374" t="s">
        <v>43</v>
      </c>
      <c r="D374" t="s">
        <v>27</v>
      </c>
      <c r="E374" t="s">
        <v>21</v>
      </c>
      <c r="F374" t="s">
        <v>46</v>
      </c>
      <c r="G374">
        <v>72.84</v>
      </c>
      <c r="H374" s="29">
        <v>7</v>
      </c>
      <c r="I374">
        <v>25.494</v>
      </c>
      <c r="J374">
        <v>535.37400000000002</v>
      </c>
      <c r="K374" s="1">
        <v>43511</v>
      </c>
      <c r="L374" s="2">
        <v>0.53055555555555556</v>
      </c>
      <c r="M374" t="s">
        <v>29</v>
      </c>
      <c r="N374">
        <v>509.88</v>
      </c>
      <c r="O374">
        <v>4.7619047620000003</v>
      </c>
      <c r="P374">
        <v>25.494</v>
      </c>
      <c r="Q374">
        <v>8.4</v>
      </c>
    </row>
    <row r="375" spans="1:17" x14ac:dyDescent="0.35">
      <c r="A375" t="s">
        <v>152</v>
      </c>
      <c r="B375" t="s">
        <v>42</v>
      </c>
      <c r="C375" t="s">
        <v>43</v>
      </c>
      <c r="D375" t="s">
        <v>20</v>
      </c>
      <c r="E375" t="s">
        <v>31</v>
      </c>
      <c r="F375" t="s">
        <v>46</v>
      </c>
      <c r="G375">
        <v>21.94</v>
      </c>
      <c r="H375" s="29">
        <v>5</v>
      </c>
      <c r="I375">
        <v>5.4850000000000003</v>
      </c>
      <c r="J375">
        <v>115.185</v>
      </c>
      <c r="K375" s="1">
        <v>43529</v>
      </c>
      <c r="L375" s="2">
        <v>0.52013888888888882</v>
      </c>
      <c r="M375" t="s">
        <v>23</v>
      </c>
      <c r="N375">
        <v>109.7</v>
      </c>
      <c r="O375">
        <v>4.7619047620000003</v>
      </c>
      <c r="P375">
        <v>5.4850000000000003</v>
      </c>
      <c r="Q375">
        <v>5.3</v>
      </c>
    </row>
    <row r="376" spans="1:17" x14ac:dyDescent="0.35">
      <c r="A376" t="s">
        <v>153</v>
      </c>
      <c r="B376" t="s">
        <v>42</v>
      </c>
      <c r="C376" t="s">
        <v>43</v>
      </c>
      <c r="D376" t="s">
        <v>20</v>
      </c>
      <c r="E376" t="s">
        <v>31</v>
      </c>
      <c r="F376" t="s">
        <v>46</v>
      </c>
      <c r="G376">
        <v>51.36</v>
      </c>
      <c r="H376" s="29">
        <v>1</v>
      </c>
      <c r="I376">
        <v>2.5680000000000001</v>
      </c>
      <c r="J376">
        <v>53.927999999999997</v>
      </c>
      <c r="K376" s="1">
        <v>43481</v>
      </c>
      <c r="L376" s="2">
        <v>0.6430555555555556</v>
      </c>
      <c r="M376" t="s">
        <v>23</v>
      </c>
      <c r="N376">
        <v>51.36</v>
      </c>
      <c r="O376">
        <v>4.7619047620000003</v>
      </c>
      <c r="P376">
        <v>2.5680000000000001</v>
      </c>
      <c r="Q376">
        <v>5.2</v>
      </c>
    </row>
    <row r="377" spans="1:17" x14ac:dyDescent="0.35">
      <c r="A377" t="s">
        <v>155</v>
      </c>
      <c r="B377" t="s">
        <v>42</v>
      </c>
      <c r="C377" t="s">
        <v>43</v>
      </c>
      <c r="D377" t="s">
        <v>27</v>
      </c>
      <c r="E377" t="s">
        <v>31</v>
      </c>
      <c r="F377" t="s">
        <v>32</v>
      </c>
      <c r="G377">
        <v>53.44</v>
      </c>
      <c r="H377" s="29">
        <v>2</v>
      </c>
      <c r="I377">
        <v>5.3440000000000003</v>
      </c>
      <c r="J377">
        <v>112.224</v>
      </c>
      <c r="K377" s="1">
        <v>43485</v>
      </c>
      <c r="L377" s="2">
        <v>0.85972222222222217</v>
      </c>
      <c r="M377" t="s">
        <v>23</v>
      </c>
      <c r="N377">
        <v>106.88</v>
      </c>
      <c r="O377">
        <v>4.7619047620000003</v>
      </c>
      <c r="P377">
        <v>5.3440000000000003</v>
      </c>
      <c r="Q377">
        <v>4.0999999999999996</v>
      </c>
    </row>
    <row r="378" spans="1:17" x14ac:dyDescent="0.35">
      <c r="A378" t="s">
        <v>158</v>
      </c>
      <c r="B378" t="s">
        <v>42</v>
      </c>
      <c r="C378" t="s">
        <v>43</v>
      </c>
      <c r="D378" t="s">
        <v>20</v>
      </c>
      <c r="E378" t="s">
        <v>31</v>
      </c>
      <c r="F378" t="s">
        <v>36</v>
      </c>
      <c r="G378">
        <v>99.96</v>
      </c>
      <c r="H378" s="29">
        <v>9</v>
      </c>
      <c r="I378">
        <v>44.981999999999999</v>
      </c>
      <c r="J378">
        <v>944.62199999999996</v>
      </c>
      <c r="K378" s="1">
        <v>43533</v>
      </c>
      <c r="L378" s="2">
        <v>0.72638888888888886</v>
      </c>
      <c r="M378" t="s">
        <v>33</v>
      </c>
      <c r="N378">
        <v>899.64</v>
      </c>
      <c r="O378">
        <v>4.7619047620000003</v>
      </c>
      <c r="P378">
        <v>44.981999999999999</v>
      </c>
      <c r="Q378">
        <v>4.2</v>
      </c>
    </row>
    <row r="379" spans="1:17" x14ac:dyDescent="0.35">
      <c r="A379" t="s">
        <v>160</v>
      </c>
      <c r="B379" t="s">
        <v>42</v>
      </c>
      <c r="C379" t="s">
        <v>43</v>
      </c>
      <c r="D379" t="s">
        <v>20</v>
      </c>
      <c r="E379" t="s">
        <v>21</v>
      </c>
      <c r="F379" t="s">
        <v>46</v>
      </c>
      <c r="G379">
        <v>56.47</v>
      </c>
      <c r="H379" s="29">
        <v>8</v>
      </c>
      <c r="I379">
        <v>22.588000000000001</v>
      </c>
      <c r="J379">
        <v>474.34800000000001</v>
      </c>
      <c r="K379" s="1">
        <v>43533</v>
      </c>
      <c r="L379" s="2">
        <v>0.62291666666666667</v>
      </c>
      <c r="M379" t="s">
        <v>23</v>
      </c>
      <c r="N379">
        <v>451.76</v>
      </c>
      <c r="O379">
        <v>4.7619047620000003</v>
      </c>
      <c r="P379">
        <v>22.588000000000001</v>
      </c>
      <c r="Q379">
        <v>7.3</v>
      </c>
    </row>
    <row r="380" spans="1:17" x14ac:dyDescent="0.35">
      <c r="A380" t="s">
        <v>165</v>
      </c>
      <c r="B380" t="s">
        <v>42</v>
      </c>
      <c r="C380" t="s">
        <v>43</v>
      </c>
      <c r="D380" t="s">
        <v>27</v>
      </c>
      <c r="E380" t="s">
        <v>21</v>
      </c>
      <c r="F380" t="s">
        <v>36</v>
      </c>
      <c r="G380">
        <v>90.28</v>
      </c>
      <c r="H380" s="29">
        <v>9</v>
      </c>
      <c r="I380">
        <v>40.625999999999998</v>
      </c>
      <c r="J380">
        <v>853.14599999999996</v>
      </c>
      <c r="K380" s="1">
        <v>43504</v>
      </c>
      <c r="L380" s="2">
        <v>0.46875</v>
      </c>
      <c r="M380" t="s">
        <v>23</v>
      </c>
      <c r="N380">
        <v>812.52</v>
      </c>
      <c r="O380">
        <v>4.7619047620000003</v>
      </c>
      <c r="P380">
        <v>40.625999999999998</v>
      </c>
      <c r="Q380">
        <v>7.2</v>
      </c>
    </row>
    <row r="381" spans="1:17" x14ac:dyDescent="0.35">
      <c r="A381" t="s">
        <v>166</v>
      </c>
      <c r="B381" t="s">
        <v>42</v>
      </c>
      <c r="C381" t="s">
        <v>43</v>
      </c>
      <c r="D381" t="s">
        <v>27</v>
      </c>
      <c r="E381" t="s">
        <v>21</v>
      </c>
      <c r="F381" t="s">
        <v>46</v>
      </c>
      <c r="G381">
        <v>39.619999999999997</v>
      </c>
      <c r="H381" s="29">
        <v>7</v>
      </c>
      <c r="I381">
        <v>13.867000000000001</v>
      </c>
      <c r="J381">
        <v>291.20699999999999</v>
      </c>
      <c r="K381" s="1">
        <v>43490</v>
      </c>
      <c r="L381" s="2">
        <v>0.5541666666666667</v>
      </c>
      <c r="M381" t="s">
        <v>29</v>
      </c>
      <c r="N381">
        <v>277.33999999999997</v>
      </c>
      <c r="O381">
        <v>4.7619047620000003</v>
      </c>
      <c r="P381">
        <v>13.867000000000001</v>
      </c>
      <c r="Q381">
        <v>7.5</v>
      </c>
    </row>
    <row r="382" spans="1:17" x14ac:dyDescent="0.35">
      <c r="A382" t="s">
        <v>168</v>
      </c>
      <c r="B382" t="s">
        <v>42</v>
      </c>
      <c r="C382" t="s">
        <v>43</v>
      </c>
      <c r="D382" t="s">
        <v>27</v>
      </c>
      <c r="E382" t="s">
        <v>21</v>
      </c>
      <c r="F382" t="s">
        <v>36</v>
      </c>
      <c r="G382">
        <v>34.840000000000003</v>
      </c>
      <c r="H382" s="29">
        <v>4</v>
      </c>
      <c r="I382">
        <v>6.968</v>
      </c>
      <c r="J382">
        <v>146.328</v>
      </c>
      <c r="K382" s="1">
        <v>43506</v>
      </c>
      <c r="L382" s="2">
        <v>0.77500000000000002</v>
      </c>
      <c r="M382" t="s">
        <v>29</v>
      </c>
      <c r="N382">
        <v>139.36000000000001</v>
      </c>
      <c r="O382">
        <v>4.7619047620000003</v>
      </c>
      <c r="P382">
        <v>6.968</v>
      </c>
      <c r="Q382">
        <v>7.4</v>
      </c>
    </row>
    <row r="383" spans="1:17" x14ac:dyDescent="0.35">
      <c r="A383" t="s">
        <v>169</v>
      </c>
      <c r="B383" t="s">
        <v>42</v>
      </c>
      <c r="C383" t="s">
        <v>43</v>
      </c>
      <c r="D383" t="s">
        <v>20</v>
      </c>
      <c r="E383" t="s">
        <v>31</v>
      </c>
      <c r="F383" t="s">
        <v>28</v>
      </c>
      <c r="G383">
        <v>87.45</v>
      </c>
      <c r="H383" s="29">
        <v>6</v>
      </c>
      <c r="I383">
        <v>26.234999999999999</v>
      </c>
      <c r="J383">
        <v>550.93499999999995</v>
      </c>
      <c r="K383" s="1">
        <v>43513</v>
      </c>
      <c r="L383" s="2">
        <v>0.61111111111111105</v>
      </c>
      <c r="M383" t="s">
        <v>33</v>
      </c>
      <c r="N383">
        <v>524.70000000000005</v>
      </c>
      <c r="O383">
        <v>4.7619047620000003</v>
      </c>
      <c r="P383">
        <v>26.234999999999999</v>
      </c>
      <c r="Q383">
        <v>8.8000000000000007</v>
      </c>
    </row>
    <row r="384" spans="1:17" x14ac:dyDescent="0.35">
      <c r="A384" t="s">
        <v>174</v>
      </c>
      <c r="B384" t="s">
        <v>42</v>
      </c>
      <c r="C384" t="s">
        <v>43</v>
      </c>
      <c r="D384" t="s">
        <v>27</v>
      </c>
      <c r="E384" t="s">
        <v>31</v>
      </c>
      <c r="F384" t="s">
        <v>36</v>
      </c>
      <c r="G384">
        <v>51.91</v>
      </c>
      <c r="H384" s="29">
        <v>10</v>
      </c>
      <c r="I384">
        <v>25.954999999999998</v>
      </c>
      <c r="J384">
        <v>545.05499999999995</v>
      </c>
      <c r="K384" s="1">
        <v>43512</v>
      </c>
      <c r="L384" s="2">
        <v>0.51458333333333328</v>
      </c>
      <c r="M384" t="s">
        <v>29</v>
      </c>
      <c r="N384">
        <v>519.1</v>
      </c>
      <c r="O384">
        <v>4.7619047620000003</v>
      </c>
      <c r="P384">
        <v>25.954999999999998</v>
      </c>
      <c r="Q384">
        <v>8.1999999999999993</v>
      </c>
    </row>
    <row r="385" spans="1:17" x14ac:dyDescent="0.35">
      <c r="A385" t="s">
        <v>184</v>
      </c>
      <c r="B385" t="s">
        <v>42</v>
      </c>
      <c r="C385" t="s">
        <v>43</v>
      </c>
      <c r="D385" t="s">
        <v>20</v>
      </c>
      <c r="E385" t="s">
        <v>31</v>
      </c>
      <c r="F385" t="s">
        <v>32</v>
      </c>
      <c r="G385">
        <v>71.86</v>
      </c>
      <c r="H385" s="29">
        <v>8</v>
      </c>
      <c r="I385">
        <v>28.744</v>
      </c>
      <c r="J385">
        <v>603.62400000000002</v>
      </c>
      <c r="K385" s="1">
        <v>43530</v>
      </c>
      <c r="L385" s="2">
        <v>0.62986111111111109</v>
      </c>
      <c r="M385" t="s">
        <v>33</v>
      </c>
      <c r="N385">
        <v>574.88</v>
      </c>
      <c r="O385">
        <v>4.7619047620000003</v>
      </c>
      <c r="P385">
        <v>28.744</v>
      </c>
      <c r="Q385">
        <v>6.2</v>
      </c>
    </row>
    <row r="386" spans="1:17" x14ac:dyDescent="0.35">
      <c r="A386" t="s">
        <v>186</v>
      </c>
      <c r="B386" t="s">
        <v>42</v>
      </c>
      <c r="C386" t="s">
        <v>43</v>
      </c>
      <c r="D386" t="s">
        <v>20</v>
      </c>
      <c r="E386" t="s">
        <v>21</v>
      </c>
      <c r="F386" t="s">
        <v>46</v>
      </c>
      <c r="G386">
        <v>91.54</v>
      </c>
      <c r="H386" s="29">
        <v>4</v>
      </c>
      <c r="I386">
        <v>18.308</v>
      </c>
      <c r="J386">
        <v>384.46800000000002</v>
      </c>
      <c r="K386" s="1">
        <v>43547</v>
      </c>
      <c r="L386" s="2">
        <v>0.80555555555555547</v>
      </c>
      <c r="M386" t="s">
        <v>33</v>
      </c>
      <c r="N386">
        <v>366.16</v>
      </c>
      <c r="O386">
        <v>4.7619047620000003</v>
      </c>
      <c r="P386">
        <v>18.308</v>
      </c>
      <c r="Q386">
        <v>4.8</v>
      </c>
    </row>
    <row r="387" spans="1:17" x14ac:dyDescent="0.35">
      <c r="A387" t="s">
        <v>192</v>
      </c>
      <c r="B387" t="s">
        <v>42</v>
      </c>
      <c r="C387" t="s">
        <v>43</v>
      </c>
      <c r="D387" t="s">
        <v>20</v>
      </c>
      <c r="E387" t="s">
        <v>31</v>
      </c>
      <c r="F387" t="s">
        <v>28</v>
      </c>
      <c r="G387">
        <v>72.17</v>
      </c>
      <c r="H387" s="29">
        <v>1</v>
      </c>
      <c r="I387">
        <v>3.6084999999999998</v>
      </c>
      <c r="J387">
        <v>75.778499999999994</v>
      </c>
      <c r="K387" s="1">
        <v>43469</v>
      </c>
      <c r="L387" s="2">
        <v>0.81944444444444453</v>
      </c>
      <c r="M387" t="s">
        <v>29</v>
      </c>
      <c r="N387">
        <v>72.17</v>
      </c>
      <c r="O387">
        <v>4.7619047620000003</v>
      </c>
      <c r="P387">
        <v>3.6084999999999998</v>
      </c>
      <c r="Q387">
        <v>6.1</v>
      </c>
    </row>
    <row r="388" spans="1:17" x14ac:dyDescent="0.35">
      <c r="A388" t="s">
        <v>193</v>
      </c>
      <c r="B388" t="s">
        <v>42</v>
      </c>
      <c r="C388" t="s">
        <v>43</v>
      </c>
      <c r="D388" t="s">
        <v>27</v>
      </c>
      <c r="E388" t="s">
        <v>31</v>
      </c>
      <c r="F388" t="s">
        <v>32</v>
      </c>
      <c r="G388">
        <v>50.28</v>
      </c>
      <c r="H388" s="29">
        <v>5</v>
      </c>
      <c r="I388">
        <v>12.57</v>
      </c>
      <c r="J388">
        <v>263.97000000000003</v>
      </c>
      <c r="K388" s="1">
        <v>43531</v>
      </c>
      <c r="L388" s="2">
        <v>0.58194444444444449</v>
      </c>
      <c r="M388" t="s">
        <v>23</v>
      </c>
      <c r="N388">
        <v>251.4</v>
      </c>
      <c r="O388">
        <v>4.7619047620000003</v>
      </c>
      <c r="P388">
        <v>12.57</v>
      </c>
      <c r="Q388">
        <v>9.6999999999999993</v>
      </c>
    </row>
    <row r="389" spans="1:17" x14ac:dyDescent="0.35">
      <c r="A389" t="s">
        <v>194</v>
      </c>
      <c r="B389" t="s">
        <v>42</v>
      </c>
      <c r="C389" t="s">
        <v>43</v>
      </c>
      <c r="D389" t="s">
        <v>20</v>
      </c>
      <c r="E389" t="s">
        <v>31</v>
      </c>
      <c r="F389" t="s">
        <v>22</v>
      </c>
      <c r="G389">
        <v>97.22</v>
      </c>
      <c r="H389" s="29">
        <v>9</v>
      </c>
      <c r="I389">
        <v>43.749000000000002</v>
      </c>
      <c r="J389">
        <v>918.72900000000004</v>
      </c>
      <c r="K389" s="1">
        <v>43554</v>
      </c>
      <c r="L389" s="2">
        <v>0.61319444444444449</v>
      </c>
      <c r="M389" t="s">
        <v>23</v>
      </c>
      <c r="N389">
        <v>874.98</v>
      </c>
      <c r="O389">
        <v>4.7619047620000003</v>
      </c>
      <c r="P389">
        <v>43.749000000000002</v>
      </c>
      <c r="Q389">
        <v>6</v>
      </c>
    </row>
    <row r="390" spans="1:17" x14ac:dyDescent="0.35">
      <c r="A390" t="s">
        <v>195</v>
      </c>
      <c r="B390" t="s">
        <v>42</v>
      </c>
      <c r="C390" t="s">
        <v>43</v>
      </c>
      <c r="D390" t="s">
        <v>27</v>
      </c>
      <c r="E390" t="s">
        <v>31</v>
      </c>
      <c r="F390" t="s">
        <v>36</v>
      </c>
      <c r="G390">
        <v>93.39</v>
      </c>
      <c r="H390" s="29">
        <v>6</v>
      </c>
      <c r="I390">
        <v>28.016999999999999</v>
      </c>
      <c r="J390">
        <v>588.35699999999997</v>
      </c>
      <c r="K390" s="1">
        <v>43551</v>
      </c>
      <c r="L390" s="2">
        <v>0.8041666666666667</v>
      </c>
      <c r="M390" t="s">
        <v>23</v>
      </c>
      <c r="N390">
        <v>560.34</v>
      </c>
      <c r="O390">
        <v>4.7619047620000003</v>
      </c>
      <c r="P390">
        <v>28.016999999999999</v>
      </c>
      <c r="Q390">
        <v>10</v>
      </c>
    </row>
    <row r="391" spans="1:17" x14ac:dyDescent="0.35">
      <c r="A391" t="s">
        <v>200</v>
      </c>
      <c r="B391" t="s">
        <v>42</v>
      </c>
      <c r="C391" t="s">
        <v>43</v>
      </c>
      <c r="D391" t="s">
        <v>27</v>
      </c>
      <c r="E391" t="s">
        <v>31</v>
      </c>
      <c r="F391" t="s">
        <v>44</v>
      </c>
      <c r="G391">
        <v>39.9</v>
      </c>
      <c r="H391" s="29">
        <v>10</v>
      </c>
      <c r="I391">
        <v>19.95</v>
      </c>
      <c r="J391">
        <v>418.95</v>
      </c>
      <c r="K391" s="1">
        <v>43516</v>
      </c>
      <c r="L391" s="2">
        <v>0.64166666666666672</v>
      </c>
      <c r="M391" t="s">
        <v>33</v>
      </c>
      <c r="N391">
        <v>399</v>
      </c>
      <c r="O391">
        <v>4.7619047620000003</v>
      </c>
      <c r="P391">
        <v>19.95</v>
      </c>
      <c r="Q391">
        <v>5.9</v>
      </c>
    </row>
    <row r="392" spans="1:17" x14ac:dyDescent="0.35">
      <c r="A392" t="s">
        <v>201</v>
      </c>
      <c r="B392" t="s">
        <v>42</v>
      </c>
      <c r="C392" t="s">
        <v>43</v>
      </c>
      <c r="D392" t="s">
        <v>20</v>
      </c>
      <c r="E392" t="s">
        <v>31</v>
      </c>
      <c r="F392" t="s">
        <v>22</v>
      </c>
      <c r="G392">
        <v>42.57</v>
      </c>
      <c r="H392" s="29">
        <v>8</v>
      </c>
      <c r="I392">
        <v>17.027999999999999</v>
      </c>
      <c r="J392">
        <v>357.58800000000002</v>
      </c>
      <c r="K392" s="1">
        <v>43521</v>
      </c>
      <c r="L392" s="2">
        <v>0.59166666666666667</v>
      </c>
      <c r="M392" t="s">
        <v>23</v>
      </c>
      <c r="N392">
        <v>340.56</v>
      </c>
      <c r="O392">
        <v>4.7619047620000003</v>
      </c>
      <c r="P392">
        <v>17.027999999999999</v>
      </c>
      <c r="Q392">
        <v>5.6</v>
      </c>
    </row>
    <row r="393" spans="1:17" x14ac:dyDescent="0.35">
      <c r="A393" t="s">
        <v>207</v>
      </c>
      <c r="B393" t="s">
        <v>42</v>
      </c>
      <c r="C393" t="s">
        <v>43</v>
      </c>
      <c r="D393" t="s">
        <v>20</v>
      </c>
      <c r="E393" t="s">
        <v>31</v>
      </c>
      <c r="F393" t="s">
        <v>44</v>
      </c>
      <c r="G393">
        <v>80.05</v>
      </c>
      <c r="H393" s="29">
        <v>5</v>
      </c>
      <c r="I393">
        <v>20.012499999999999</v>
      </c>
      <c r="J393">
        <v>420.26249999999999</v>
      </c>
      <c r="K393" s="1">
        <v>43491</v>
      </c>
      <c r="L393" s="2">
        <v>0.53125</v>
      </c>
      <c r="M393" t="s">
        <v>33</v>
      </c>
      <c r="N393">
        <v>400.25</v>
      </c>
      <c r="O393">
        <v>4.7619047620000003</v>
      </c>
      <c r="P393">
        <v>20.012499999999999</v>
      </c>
      <c r="Q393">
        <v>9.4</v>
      </c>
    </row>
    <row r="394" spans="1:17" x14ac:dyDescent="0.35">
      <c r="A394" t="s">
        <v>209</v>
      </c>
      <c r="B394" t="s">
        <v>42</v>
      </c>
      <c r="C394" t="s">
        <v>43</v>
      </c>
      <c r="D394" t="s">
        <v>20</v>
      </c>
      <c r="E394" t="s">
        <v>31</v>
      </c>
      <c r="F394" t="s">
        <v>28</v>
      </c>
      <c r="G394">
        <v>52.89</v>
      </c>
      <c r="H394" s="29">
        <v>6</v>
      </c>
      <c r="I394">
        <v>15.867000000000001</v>
      </c>
      <c r="J394">
        <v>333.20699999999999</v>
      </c>
      <c r="K394" s="1">
        <v>43484</v>
      </c>
      <c r="L394" s="2">
        <v>0.7319444444444444</v>
      </c>
      <c r="M394" t="s">
        <v>33</v>
      </c>
      <c r="N394">
        <v>317.33999999999997</v>
      </c>
      <c r="O394">
        <v>4.7619047620000003</v>
      </c>
      <c r="P394">
        <v>15.867000000000001</v>
      </c>
      <c r="Q394">
        <v>9.8000000000000007</v>
      </c>
    </row>
    <row r="395" spans="1:17" x14ac:dyDescent="0.35">
      <c r="A395" t="s">
        <v>210</v>
      </c>
      <c r="B395" t="s">
        <v>42</v>
      </c>
      <c r="C395" t="s">
        <v>43</v>
      </c>
      <c r="D395" t="s">
        <v>27</v>
      </c>
      <c r="E395" t="s">
        <v>31</v>
      </c>
      <c r="F395" t="s">
        <v>44</v>
      </c>
      <c r="G395">
        <v>19.79</v>
      </c>
      <c r="H395" s="29">
        <v>8</v>
      </c>
      <c r="I395">
        <v>7.9160000000000004</v>
      </c>
      <c r="J395">
        <v>166.23599999999999</v>
      </c>
      <c r="K395" s="1">
        <v>43483</v>
      </c>
      <c r="L395" s="2">
        <v>0.50277777777777777</v>
      </c>
      <c r="M395" t="s">
        <v>23</v>
      </c>
      <c r="N395">
        <v>158.32</v>
      </c>
      <c r="O395">
        <v>4.7619047620000003</v>
      </c>
      <c r="P395">
        <v>7.9160000000000004</v>
      </c>
      <c r="Q395">
        <v>8.6999999999999993</v>
      </c>
    </row>
    <row r="396" spans="1:17" x14ac:dyDescent="0.35">
      <c r="A396" t="s">
        <v>221</v>
      </c>
      <c r="B396" t="s">
        <v>42</v>
      </c>
      <c r="C396" t="s">
        <v>43</v>
      </c>
      <c r="D396" t="s">
        <v>20</v>
      </c>
      <c r="E396" t="s">
        <v>31</v>
      </c>
      <c r="F396" t="s">
        <v>44</v>
      </c>
      <c r="G396">
        <v>18.079999999999998</v>
      </c>
      <c r="H396" s="29">
        <v>3</v>
      </c>
      <c r="I396">
        <v>2.7120000000000002</v>
      </c>
      <c r="J396">
        <v>56.951999999999998</v>
      </c>
      <c r="K396" s="1">
        <v>43529</v>
      </c>
      <c r="L396" s="2">
        <v>0.82361111111111107</v>
      </c>
      <c r="M396" t="s">
        <v>23</v>
      </c>
      <c r="N396">
        <v>54.24</v>
      </c>
      <c r="O396">
        <v>4.7619047620000003</v>
      </c>
      <c r="P396">
        <v>2.7120000000000002</v>
      </c>
      <c r="Q396">
        <v>8</v>
      </c>
    </row>
    <row r="397" spans="1:17" x14ac:dyDescent="0.35">
      <c r="A397" t="s">
        <v>222</v>
      </c>
      <c r="B397" t="s">
        <v>42</v>
      </c>
      <c r="C397" t="s">
        <v>43</v>
      </c>
      <c r="D397" t="s">
        <v>20</v>
      </c>
      <c r="E397" t="s">
        <v>21</v>
      </c>
      <c r="F397" t="s">
        <v>32</v>
      </c>
      <c r="G397">
        <v>94.49</v>
      </c>
      <c r="H397" s="29">
        <v>8</v>
      </c>
      <c r="I397">
        <v>37.795999999999999</v>
      </c>
      <c r="J397">
        <v>793.71600000000001</v>
      </c>
      <c r="K397" s="1">
        <v>43527</v>
      </c>
      <c r="L397" s="2">
        <v>0.79166666666666663</v>
      </c>
      <c r="M397" t="s">
        <v>23</v>
      </c>
      <c r="N397">
        <v>755.92</v>
      </c>
      <c r="O397">
        <v>4.7619047620000003</v>
      </c>
      <c r="P397">
        <v>37.795999999999999</v>
      </c>
      <c r="Q397">
        <v>7.5</v>
      </c>
    </row>
    <row r="398" spans="1:17" x14ac:dyDescent="0.35">
      <c r="A398" t="s">
        <v>223</v>
      </c>
      <c r="B398" t="s">
        <v>42</v>
      </c>
      <c r="C398" t="s">
        <v>43</v>
      </c>
      <c r="D398" t="s">
        <v>20</v>
      </c>
      <c r="E398" t="s">
        <v>31</v>
      </c>
      <c r="F398" t="s">
        <v>32</v>
      </c>
      <c r="G398">
        <v>46.47</v>
      </c>
      <c r="H398" s="29">
        <v>4</v>
      </c>
      <c r="I398">
        <v>9.2940000000000005</v>
      </c>
      <c r="J398">
        <v>195.17400000000001</v>
      </c>
      <c r="K398" s="1">
        <v>43504</v>
      </c>
      <c r="L398" s="2">
        <v>0.45347222222222222</v>
      </c>
      <c r="M398" t="s">
        <v>29</v>
      </c>
      <c r="N398">
        <v>185.88</v>
      </c>
      <c r="O398">
        <v>4.7619047620000003</v>
      </c>
      <c r="P398">
        <v>9.2940000000000005</v>
      </c>
      <c r="Q398">
        <v>7</v>
      </c>
    </row>
    <row r="399" spans="1:17" x14ac:dyDescent="0.35">
      <c r="A399" t="s">
        <v>226</v>
      </c>
      <c r="B399" t="s">
        <v>42</v>
      </c>
      <c r="C399" t="s">
        <v>43</v>
      </c>
      <c r="D399" t="s">
        <v>27</v>
      </c>
      <c r="E399" t="s">
        <v>21</v>
      </c>
      <c r="F399" t="s">
        <v>32</v>
      </c>
      <c r="G399">
        <v>77.040000000000006</v>
      </c>
      <c r="H399" s="29">
        <v>3</v>
      </c>
      <c r="I399">
        <v>11.555999999999999</v>
      </c>
      <c r="J399">
        <v>242.67599999999999</v>
      </c>
      <c r="K399" s="1">
        <v>43507</v>
      </c>
      <c r="L399" s="2">
        <v>0.44375000000000003</v>
      </c>
      <c r="M399" t="s">
        <v>33</v>
      </c>
      <c r="N399">
        <v>231.12</v>
      </c>
      <c r="O399">
        <v>4.7619047620000003</v>
      </c>
      <c r="P399">
        <v>11.555999999999999</v>
      </c>
      <c r="Q399">
        <v>7.2</v>
      </c>
    </row>
    <row r="400" spans="1:17" x14ac:dyDescent="0.35">
      <c r="A400" t="s">
        <v>227</v>
      </c>
      <c r="B400" t="s">
        <v>42</v>
      </c>
      <c r="C400" t="s">
        <v>43</v>
      </c>
      <c r="D400" t="s">
        <v>27</v>
      </c>
      <c r="E400" t="s">
        <v>21</v>
      </c>
      <c r="F400" t="s">
        <v>46</v>
      </c>
      <c r="G400">
        <v>73.52</v>
      </c>
      <c r="H400" s="29">
        <v>2</v>
      </c>
      <c r="I400">
        <v>7.3520000000000003</v>
      </c>
      <c r="J400">
        <v>154.392</v>
      </c>
      <c r="K400" s="1">
        <v>43480</v>
      </c>
      <c r="L400" s="2">
        <v>0.57013888888888886</v>
      </c>
      <c r="M400" t="s">
        <v>23</v>
      </c>
      <c r="N400">
        <v>147.04</v>
      </c>
      <c r="O400">
        <v>4.7619047620000003</v>
      </c>
      <c r="P400">
        <v>7.3520000000000003</v>
      </c>
      <c r="Q400">
        <v>4.5999999999999996</v>
      </c>
    </row>
    <row r="401" spans="1:17" x14ac:dyDescent="0.35">
      <c r="A401" t="s">
        <v>229</v>
      </c>
      <c r="B401" t="s">
        <v>42</v>
      </c>
      <c r="C401" t="s">
        <v>43</v>
      </c>
      <c r="D401" t="s">
        <v>27</v>
      </c>
      <c r="E401" t="s">
        <v>31</v>
      </c>
      <c r="F401" t="s">
        <v>32</v>
      </c>
      <c r="G401">
        <v>25.55</v>
      </c>
      <c r="H401" s="29">
        <v>4</v>
      </c>
      <c r="I401">
        <v>5.1100000000000003</v>
      </c>
      <c r="J401">
        <v>107.31</v>
      </c>
      <c r="K401" s="1">
        <v>43491</v>
      </c>
      <c r="L401" s="2">
        <v>0.84930555555555554</v>
      </c>
      <c r="M401" t="s">
        <v>23</v>
      </c>
      <c r="N401">
        <v>102.2</v>
      </c>
      <c r="O401">
        <v>4.7619047620000003</v>
      </c>
      <c r="P401">
        <v>5.1100000000000003</v>
      </c>
      <c r="Q401">
        <v>5.7</v>
      </c>
    </row>
    <row r="402" spans="1:17" x14ac:dyDescent="0.35">
      <c r="A402" t="s">
        <v>237</v>
      </c>
      <c r="B402" t="s">
        <v>42</v>
      </c>
      <c r="C402" t="s">
        <v>43</v>
      </c>
      <c r="D402" t="s">
        <v>20</v>
      </c>
      <c r="E402" t="s">
        <v>21</v>
      </c>
      <c r="F402" t="s">
        <v>28</v>
      </c>
      <c r="G402">
        <v>57.49</v>
      </c>
      <c r="H402" s="29">
        <v>4</v>
      </c>
      <c r="I402">
        <v>11.497999999999999</v>
      </c>
      <c r="J402">
        <v>241.458</v>
      </c>
      <c r="K402" s="1">
        <v>43539</v>
      </c>
      <c r="L402" s="2">
        <v>0.49791666666666662</v>
      </c>
      <c r="M402" t="s">
        <v>29</v>
      </c>
      <c r="N402">
        <v>229.96</v>
      </c>
      <c r="O402">
        <v>4.7619047620000003</v>
      </c>
      <c r="P402">
        <v>11.497999999999999</v>
      </c>
      <c r="Q402">
        <v>6.6</v>
      </c>
    </row>
    <row r="403" spans="1:17" x14ac:dyDescent="0.35">
      <c r="A403" t="s">
        <v>239</v>
      </c>
      <c r="B403" t="s">
        <v>42</v>
      </c>
      <c r="C403" t="s">
        <v>43</v>
      </c>
      <c r="D403" t="s">
        <v>20</v>
      </c>
      <c r="E403" t="s">
        <v>31</v>
      </c>
      <c r="F403" t="s">
        <v>22</v>
      </c>
      <c r="G403">
        <v>25.9</v>
      </c>
      <c r="H403" s="29">
        <v>10</v>
      </c>
      <c r="I403">
        <v>12.95</v>
      </c>
      <c r="J403">
        <v>271.95</v>
      </c>
      <c r="K403" s="1">
        <v>43502</v>
      </c>
      <c r="L403" s="2">
        <v>0.61875000000000002</v>
      </c>
      <c r="M403" t="s">
        <v>23</v>
      </c>
      <c r="N403">
        <v>259</v>
      </c>
      <c r="O403">
        <v>4.7619047620000003</v>
      </c>
      <c r="P403">
        <v>12.95</v>
      </c>
      <c r="Q403">
        <v>8.6999999999999993</v>
      </c>
    </row>
    <row r="404" spans="1:17" x14ac:dyDescent="0.35">
      <c r="A404" t="s">
        <v>240</v>
      </c>
      <c r="B404" t="s">
        <v>42</v>
      </c>
      <c r="C404" t="s">
        <v>43</v>
      </c>
      <c r="D404" t="s">
        <v>20</v>
      </c>
      <c r="E404" t="s">
        <v>31</v>
      </c>
      <c r="F404" t="s">
        <v>32</v>
      </c>
      <c r="G404">
        <v>17.77</v>
      </c>
      <c r="H404" s="29">
        <v>5</v>
      </c>
      <c r="I404">
        <v>4.4424999999999999</v>
      </c>
      <c r="J404">
        <v>93.292500000000004</v>
      </c>
      <c r="K404" s="1">
        <v>43511</v>
      </c>
      <c r="L404" s="2">
        <v>0.52916666666666667</v>
      </c>
      <c r="M404" t="s">
        <v>33</v>
      </c>
      <c r="N404">
        <v>88.85</v>
      </c>
      <c r="O404">
        <v>4.7619047620000003</v>
      </c>
      <c r="P404">
        <v>4.4424999999999999</v>
      </c>
      <c r="Q404">
        <v>5.4</v>
      </c>
    </row>
    <row r="405" spans="1:17" x14ac:dyDescent="0.35">
      <c r="A405" t="s">
        <v>244</v>
      </c>
      <c r="B405" t="s">
        <v>42</v>
      </c>
      <c r="C405" t="s">
        <v>43</v>
      </c>
      <c r="D405" t="s">
        <v>27</v>
      </c>
      <c r="E405" t="s">
        <v>21</v>
      </c>
      <c r="F405" t="s">
        <v>46</v>
      </c>
      <c r="G405">
        <v>30.37</v>
      </c>
      <c r="H405" s="29">
        <v>3</v>
      </c>
      <c r="I405">
        <v>4.5555000000000003</v>
      </c>
      <c r="J405">
        <v>95.665499999999994</v>
      </c>
      <c r="K405" s="1">
        <v>43552</v>
      </c>
      <c r="L405" s="2">
        <v>0.57013888888888886</v>
      </c>
      <c r="M405" t="s">
        <v>23</v>
      </c>
      <c r="N405">
        <v>91.11</v>
      </c>
      <c r="O405">
        <v>4.7619047620000003</v>
      </c>
      <c r="P405">
        <v>4.5555000000000003</v>
      </c>
      <c r="Q405">
        <v>5.0999999999999996</v>
      </c>
    </row>
    <row r="406" spans="1:17" x14ac:dyDescent="0.35">
      <c r="A406" t="s">
        <v>245</v>
      </c>
      <c r="B406" t="s">
        <v>42</v>
      </c>
      <c r="C406" t="s">
        <v>43</v>
      </c>
      <c r="D406" t="s">
        <v>27</v>
      </c>
      <c r="E406" t="s">
        <v>21</v>
      </c>
      <c r="F406" t="s">
        <v>28</v>
      </c>
      <c r="G406">
        <v>99.73</v>
      </c>
      <c r="H406" s="29">
        <v>9</v>
      </c>
      <c r="I406">
        <v>44.878500000000003</v>
      </c>
      <c r="J406">
        <v>942.44849999999997</v>
      </c>
      <c r="K406" s="1">
        <v>43526</v>
      </c>
      <c r="L406" s="2">
        <v>0.8208333333333333</v>
      </c>
      <c r="M406" t="s">
        <v>33</v>
      </c>
      <c r="N406">
        <v>897.57</v>
      </c>
      <c r="O406">
        <v>4.7619047620000003</v>
      </c>
      <c r="P406">
        <v>44.878500000000003</v>
      </c>
      <c r="Q406">
        <v>6.5</v>
      </c>
    </row>
    <row r="407" spans="1:17" x14ac:dyDescent="0.35">
      <c r="A407" t="s">
        <v>248</v>
      </c>
      <c r="B407" t="s">
        <v>42</v>
      </c>
      <c r="C407" t="s">
        <v>43</v>
      </c>
      <c r="D407" t="s">
        <v>27</v>
      </c>
      <c r="E407" t="s">
        <v>31</v>
      </c>
      <c r="F407" t="s">
        <v>32</v>
      </c>
      <c r="G407">
        <v>92.36</v>
      </c>
      <c r="H407" s="29">
        <v>5</v>
      </c>
      <c r="I407">
        <v>23.09</v>
      </c>
      <c r="J407">
        <v>484.89</v>
      </c>
      <c r="K407" s="1">
        <v>43544</v>
      </c>
      <c r="L407" s="2">
        <v>0.80347222222222225</v>
      </c>
      <c r="M407" t="s">
        <v>23</v>
      </c>
      <c r="N407">
        <v>461.8</v>
      </c>
      <c r="O407">
        <v>4.7619047620000003</v>
      </c>
      <c r="P407">
        <v>23.09</v>
      </c>
      <c r="Q407">
        <v>4.9000000000000004</v>
      </c>
    </row>
    <row r="408" spans="1:17" x14ac:dyDescent="0.35">
      <c r="A408" t="s">
        <v>249</v>
      </c>
      <c r="B408" t="s">
        <v>42</v>
      </c>
      <c r="C408" t="s">
        <v>43</v>
      </c>
      <c r="D408" t="s">
        <v>27</v>
      </c>
      <c r="E408" t="s">
        <v>31</v>
      </c>
      <c r="F408" t="s">
        <v>36</v>
      </c>
      <c r="G408">
        <v>46.42</v>
      </c>
      <c r="H408" s="29">
        <v>3</v>
      </c>
      <c r="I408">
        <v>6.9630000000000001</v>
      </c>
      <c r="J408">
        <v>146.22300000000001</v>
      </c>
      <c r="K408" s="1">
        <v>43469</v>
      </c>
      <c r="L408" s="2">
        <v>0.55833333333333335</v>
      </c>
      <c r="M408" t="s">
        <v>33</v>
      </c>
      <c r="N408">
        <v>139.26</v>
      </c>
      <c r="O408">
        <v>4.7619047620000003</v>
      </c>
      <c r="P408">
        <v>6.9630000000000001</v>
      </c>
      <c r="Q408">
        <v>4.4000000000000004</v>
      </c>
    </row>
    <row r="409" spans="1:17" x14ac:dyDescent="0.35">
      <c r="A409" t="s">
        <v>250</v>
      </c>
      <c r="B409" t="s">
        <v>42</v>
      </c>
      <c r="C409" t="s">
        <v>43</v>
      </c>
      <c r="D409" t="s">
        <v>20</v>
      </c>
      <c r="E409" t="s">
        <v>21</v>
      </c>
      <c r="F409" t="s">
        <v>36</v>
      </c>
      <c r="G409">
        <v>29.61</v>
      </c>
      <c r="H409" s="29">
        <v>7</v>
      </c>
      <c r="I409">
        <v>10.3635</v>
      </c>
      <c r="J409">
        <v>217.6335</v>
      </c>
      <c r="K409" s="1">
        <v>43535</v>
      </c>
      <c r="L409" s="2">
        <v>0.66180555555555554</v>
      </c>
      <c r="M409" t="s">
        <v>29</v>
      </c>
      <c r="N409">
        <v>207.27</v>
      </c>
      <c r="O409">
        <v>4.7619047620000003</v>
      </c>
      <c r="P409">
        <v>10.3635</v>
      </c>
      <c r="Q409">
        <v>6.5</v>
      </c>
    </row>
    <row r="410" spans="1:17" x14ac:dyDescent="0.35">
      <c r="A410" t="s">
        <v>252</v>
      </c>
      <c r="B410" t="s">
        <v>42</v>
      </c>
      <c r="C410" t="s">
        <v>43</v>
      </c>
      <c r="D410" t="s">
        <v>27</v>
      </c>
      <c r="E410" t="s">
        <v>21</v>
      </c>
      <c r="F410" t="s">
        <v>36</v>
      </c>
      <c r="G410">
        <v>24.77</v>
      </c>
      <c r="H410" s="29">
        <v>5</v>
      </c>
      <c r="I410">
        <v>6.1924999999999999</v>
      </c>
      <c r="J410">
        <v>130.04249999999999</v>
      </c>
      <c r="K410" s="1">
        <v>43548</v>
      </c>
      <c r="L410" s="2">
        <v>0.76874999999999993</v>
      </c>
      <c r="M410" t="s">
        <v>29</v>
      </c>
      <c r="N410">
        <v>123.85</v>
      </c>
      <c r="O410">
        <v>4.7619047620000003</v>
      </c>
      <c r="P410">
        <v>6.1924999999999999</v>
      </c>
      <c r="Q410">
        <v>8.5</v>
      </c>
    </row>
    <row r="411" spans="1:17" x14ac:dyDescent="0.35">
      <c r="A411" t="s">
        <v>254</v>
      </c>
      <c r="B411" t="s">
        <v>42</v>
      </c>
      <c r="C411" t="s">
        <v>43</v>
      </c>
      <c r="D411" t="s">
        <v>27</v>
      </c>
      <c r="E411" t="s">
        <v>31</v>
      </c>
      <c r="F411" t="s">
        <v>46</v>
      </c>
      <c r="G411">
        <v>94.87</v>
      </c>
      <c r="H411" s="29">
        <v>8</v>
      </c>
      <c r="I411">
        <v>37.948</v>
      </c>
      <c r="J411">
        <v>796.90800000000002</v>
      </c>
      <c r="K411" s="1">
        <v>43508</v>
      </c>
      <c r="L411" s="2">
        <v>0.54027777777777775</v>
      </c>
      <c r="M411" t="s">
        <v>23</v>
      </c>
      <c r="N411">
        <v>758.96</v>
      </c>
      <c r="O411">
        <v>4.7619047620000003</v>
      </c>
      <c r="P411">
        <v>37.948</v>
      </c>
      <c r="Q411">
        <v>8.6999999999999993</v>
      </c>
    </row>
    <row r="412" spans="1:17" x14ac:dyDescent="0.35">
      <c r="A412" t="s">
        <v>255</v>
      </c>
      <c r="B412" t="s">
        <v>42</v>
      </c>
      <c r="C412" t="s">
        <v>43</v>
      </c>
      <c r="D412" t="s">
        <v>27</v>
      </c>
      <c r="E412" t="s">
        <v>21</v>
      </c>
      <c r="F412" t="s">
        <v>44</v>
      </c>
      <c r="G412">
        <v>57.34</v>
      </c>
      <c r="H412" s="29">
        <v>3</v>
      </c>
      <c r="I412">
        <v>8.6010000000000009</v>
      </c>
      <c r="J412">
        <v>180.62100000000001</v>
      </c>
      <c r="K412" s="1">
        <v>43534</v>
      </c>
      <c r="L412" s="2">
        <v>0.7909722222222223</v>
      </c>
      <c r="M412" t="s">
        <v>33</v>
      </c>
      <c r="N412">
        <v>172.02</v>
      </c>
      <c r="O412">
        <v>4.7619047620000003</v>
      </c>
      <c r="P412">
        <v>8.6010000000000009</v>
      </c>
      <c r="Q412">
        <v>7.9</v>
      </c>
    </row>
    <row r="413" spans="1:17" x14ac:dyDescent="0.35">
      <c r="A413" t="s">
        <v>256</v>
      </c>
      <c r="B413" t="s">
        <v>42</v>
      </c>
      <c r="C413" t="s">
        <v>43</v>
      </c>
      <c r="D413" t="s">
        <v>27</v>
      </c>
      <c r="E413" t="s">
        <v>31</v>
      </c>
      <c r="F413" t="s">
        <v>28</v>
      </c>
      <c r="G413">
        <v>45.35</v>
      </c>
      <c r="H413" s="29">
        <v>6</v>
      </c>
      <c r="I413">
        <v>13.605</v>
      </c>
      <c r="J413">
        <v>285.70499999999998</v>
      </c>
      <c r="K413" s="1">
        <v>43496</v>
      </c>
      <c r="L413" s="2">
        <v>0.57222222222222219</v>
      </c>
      <c r="M413" t="s">
        <v>23</v>
      </c>
      <c r="N413">
        <v>272.10000000000002</v>
      </c>
      <c r="O413">
        <v>4.7619047620000003</v>
      </c>
      <c r="P413">
        <v>13.605</v>
      </c>
      <c r="Q413">
        <v>6.1</v>
      </c>
    </row>
    <row r="414" spans="1:17" x14ac:dyDescent="0.35">
      <c r="A414" t="s">
        <v>257</v>
      </c>
      <c r="B414" t="s">
        <v>42</v>
      </c>
      <c r="C414" t="s">
        <v>43</v>
      </c>
      <c r="D414" t="s">
        <v>27</v>
      </c>
      <c r="E414" t="s">
        <v>31</v>
      </c>
      <c r="F414" t="s">
        <v>44</v>
      </c>
      <c r="G414">
        <v>62.08</v>
      </c>
      <c r="H414" s="29">
        <v>7</v>
      </c>
      <c r="I414">
        <v>21.728000000000002</v>
      </c>
      <c r="J414">
        <v>456.28800000000001</v>
      </c>
      <c r="K414" s="1">
        <v>43530</v>
      </c>
      <c r="L414" s="2">
        <v>0.57361111111111118</v>
      </c>
      <c r="M414" t="s">
        <v>23</v>
      </c>
      <c r="N414">
        <v>434.56</v>
      </c>
      <c r="O414">
        <v>4.7619047620000003</v>
      </c>
      <c r="P414">
        <v>21.728000000000002</v>
      </c>
      <c r="Q414">
        <v>5.4</v>
      </c>
    </row>
    <row r="415" spans="1:17" x14ac:dyDescent="0.35">
      <c r="A415" t="s">
        <v>262</v>
      </c>
      <c r="B415" t="s">
        <v>42</v>
      </c>
      <c r="C415" t="s">
        <v>43</v>
      </c>
      <c r="D415" t="s">
        <v>20</v>
      </c>
      <c r="E415" t="s">
        <v>31</v>
      </c>
      <c r="F415" t="s">
        <v>22</v>
      </c>
      <c r="G415">
        <v>69.37</v>
      </c>
      <c r="H415" s="29">
        <v>9</v>
      </c>
      <c r="I415">
        <v>31.2165</v>
      </c>
      <c r="J415">
        <v>655.54650000000004</v>
      </c>
      <c r="K415" s="1">
        <v>43491</v>
      </c>
      <c r="L415" s="2">
        <v>0.80138888888888893</v>
      </c>
      <c r="M415" t="s">
        <v>23</v>
      </c>
      <c r="N415">
        <v>624.33000000000004</v>
      </c>
      <c r="O415">
        <v>4.7619047620000003</v>
      </c>
      <c r="P415">
        <v>31.2165</v>
      </c>
      <c r="Q415">
        <v>4</v>
      </c>
    </row>
    <row r="416" spans="1:17" x14ac:dyDescent="0.35">
      <c r="A416" t="s">
        <v>264</v>
      </c>
      <c r="B416" t="s">
        <v>42</v>
      </c>
      <c r="C416" t="s">
        <v>43</v>
      </c>
      <c r="D416" t="s">
        <v>20</v>
      </c>
      <c r="E416" t="s">
        <v>21</v>
      </c>
      <c r="F416" t="s">
        <v>28</v>
      </c>
      <c r="G416">
        <v>90.7</v>
      </c>
      <c r="H416" s="29">
        <v>6</v>
      </c>
      <c r="I416">
        <v>27.21</v>
      </c>
      <c r="J416">
        <v>571.41</v>
      </c>
      <c r="K416" s="1">
        <v>43522</v>
      </c>
      <c r="L416" s="2">
        <v>0.45277777777777778</v>
      </c>
      <c r="M416" t="s">
        <v>29</v>
      </c>
      <c r="N416">
        <v>544.20000000000005</v>
      </c>
      <c r="O416">
        <v>4.7619047620000003</v>
      </c>
      <c r="P416">
        <v>27.21</v>
      </c>
      <c r="Q416">
        <v>5.3</v>
      </c>
    </row>
    <row r="417" spans="1:17" x14ac:dyDescent="0.35">
      <c r="A417" t="s">
        <v>266</v>
      </c>
      <c r="B417" t="s">
        <v>42</v>
      </c>
      <c r="C417" t="s">
        <v>43</v>
      </c>
      <c r="D417" t="s">
        <v>27</v>
      </c>
      <c r="E417" t="s">
        <v>21</v>
      </c>
      <c r="F417" t="s">
        <v>46</v>
      </c>
      <c r="G417">
        <v>81.37</v>
      </c>
      <c r="H417" s="29">
        <v>2</v>
      </c>
      <c r="I417">
        <v>8.1370000000000005</v>
      </c>
      <c r="J417">
        <v>170.87700000000001</v>
      </c>
      <c r="K417" s="1">
        <v>43491</v>
      </c>
      <c r="L417" s="2">
        <v>0.81111111111111101</v>
      </c>
      <c r="M417" t="s">
        <v>29</v>
      </c>
      <c r="N417">
        <v>162.74</v>
      </c>
      <c r="O417">
        <v>4.7619047620000003</v>
      </c>
      <c r="P417">
        <v>8.1370000000000005</v>
      </c>
      <c r="Q417">
        <v>6.5</v>
      </c>
    </row>
    <row r="418" spans="1:17" x14ac:dyDescent="0.35">
      <c r="A418" t="s">
        <v>267</v>
      </c>
      <c r="B418" t="s">
        <v>42</v>
      </c>
      <c r="C418" t="s">
        <v>43</v>
      </c>
      <c r="D418" t="s">
        <v>20</v>
      </c>
      <c r="E418" t="s">
        <v>21</v>
      </c>
      <c r="F418" t="s">
        <v>28</v>
      </c>
      <c r="G418">
        <v>10.59</v>
      </c>
      <c r="H418" s="29">
        <v>3</v>
      </c>
      <c r="I418">
        <v>1.5885</v>
      </c>
      <c r="J418">
        <v>33.358499999999999</v>
      </c>
      <c r="K418" s="1">
        <v>43536</v>
      </c>
      <c r="L418" s="2">
        <v>0.57777777777777783</v>
      </c>
      <c r="M418" t="s">
        <v>33</v>
      </c>
      <c r="N418">
        <v>31.77</v>
      </c>
      <c r="O418">
        <v>4.7619047620000003</v>
      </c>
      <c r="P418">
        <v>1.5885</v>
      </c>
      <c r="Q418">
        <v>8.6999999999999993</v>
      </c>
    </row>
    <row r="419" spans="1:17" x14ac:dyDescent="0.35">
      <c r="A419" t="s">
        <v>268</v>
      </c>
      <c r="B419" t="s">
        <v>42</v>
      </c>
      <c r="C419" t="s">
        <v>43</v>
      </c>
      <c r="D419" t="s">
        <v>27</v>
      </c>
      <c r="E419" t="s">
        <v>21</v>
      </c>
      <c r="F419" t="s">
        <v>22</v>
      </c>
      <c r="G419">
        <v>84.09</v>
      </c>
      <c r="H419" s="29">
        <v>9</v>
      </c>
      <c r="I419">
        <v>37.840499999999999</v>
      </c>
      <c r="J419">
        <v>794.65049999999997</v>
      </c>
      <c r="K419" s="1">
        <v>43507</v>
      </c>
      <c r="L419" s="2">
        <v>0.45416666666666666</v>
      </c>
      <c r="M419" t="s">
        <v>29</v>
      </c>
      <c r="N419">
        <v>756.81</v>
      </c>
      <c r="O419">
        <v>4.7619047620000003</v>
      </c>
      <c r="P419">
        <v>37.840499999999999</v>
      </c>
      <c r="Q419">
        <v>8</v>
      </c>
    </row>
    <row r="420" spans="1:17" x14ac:dyDescent="0.35">
      <c r="A420" t="s">
        <v>269</v>
      </c>
      <c r="B420" t="s">
        <v>42</v>
      </c>
      <c r="C420" t="s">
        <v>43</v>
      </c>
      <c r="D420" t="s">
        <v>20</v>
      </c>
      <c r="E420" t="s">
        <v>31</v>
      </c>
      <c r="F420" t="s">
        <v>46</v>
      </c>
      <c r="G420">
        <v>73.819999999999993</v>
      </c>
      <c r="H420" s="29">
        <v>4</v>
      </c>
      <c r="I420">
        <v>14.763999999999999</v>
      </c>
      <c r="J420">
        <v>310.04399999999998</v>
      </c>
      <c r="K420" s="1">
        <v>43517</v>
      </c>
      <c r="L420" s="2">
        <v>0.7715277777777777</v>
      </c>
      <c r="M420" t="s">
        <v>29</v>
      </c>
      <c r="N420">
        <v>295.27999999999997</v>
      </c>
      <c r="O420">
        <v>4.7619047620000003</v>
      </c>
      <c r="P420">
        <v>14.763999999999999</v>
      </c>
      <c r="Q420">
        <v>6.7</v>
      </c>
    </row>
    <row r="421" spans="1:17" x14ac:dyDescent="0.35">
      <c r="A421" t="s">
        <v>274</v>
      </c>
      <c r="B421" t="s">
        <v>42</v>
      </c>
      <c r="C421" t="s">
        <v>43</v>
      </c>
      <c r="D421" t="s">
        <v>20</v>
      </c>
      <c r="E421" t="s">
        <v>21</v>
      </c>
      <c r="F421" t="s">
        <v>28</v>
      </c>
      <c r="G421">
        <v>13.22</v>
      </c>
      <c r="H421" s="29">
        <v>5</v>
      </c>
      <c r="I421">
        <v>3.3050000000000002</v>
      </c>
      <c r="J421">
        <v>69.405000000000001</v>
      </c>
      <c r="K421" s="1">
        <v>43526</v>
      </c>
      <c r="L421" s="2">
        <v>0.80972222222222223</v>
      </c>
      <c r="M421" t="s">
        <v>29</v>
      </c>
      <c r="N421">
        <v>66.099999999999994</v>
      </c>
      <c r="O421">
        <v>4.7619047620000003</v>
      </c>
      <c r="P421">
        <v>3.3050000000000002</v>
      </c>
      <c r="Q421">
        <v>4.3</v>
      </c>
    </row>
    <row r="422" spans="1:17" x14ac:dyDescent="0.35">
      <c r="A422" t="s">
        <v>280</v>
      </c>
      <c r="B422" t="s">
        <v>42</v>
      </c>
      <c r="C422" t="s">
        <v>43</v>
      </c>
      <c r="D422" t="s">
        <v>27</v>
      </c>
      <c r="E422" t="s">
        <v>31</v>
      </c>
      <c r="F422" t="s">
        <v>32</v>
      </c>
      <c r="G422">
        <v>93.87</v>
      </c>
      <c r="H422" s="29">
        <v>8</v>
      </c>
      <c r="I422">
        <v>37.548000000000002</v>
      </c>
      <c r="J422">
        <v>788.50800000000004</v>
      </c>
      <c r="K422" s="1">
        <v>43498</v>
      </c>
      <c r="L422" s="2">
        <v>0.77916666666666667</v>
      </c>
      <c r="M422" t="s">
        <v>33</v>
      </c>
      <c r="N422">
        <v>750.96</v>
      </c>
      <c r="O422">
        <v>4.7619047620000003</v>
      </c>
      <c r="P422">
        <v>37.548000000000002</v>
      </c>
      <c r="Q422">
        <v>8.3000000000000007</v>
      </c>
    </row>
    <row r="423" spans="1:17" x14ac:dyDescent="0.35">
      <c r="A423" t="s">
        <v>282</v>
      </c>
      <c r="B423" t="s">
        <v>42</v>
      </c>
      <c r="C423" t="s">
        <v>43</v>
      </c>
      <c r="D423" t="s">
        <v>20</v>
      </c>
      <c r="E423" t="s">
        <v>21</v>
      </c>
      <c r="F423" t="s">
        <v>28</v>
      </c>
      <c r="G423">
        <v>81.400000000000006</v>
      </c>
      <c r="H423" s="29">
        <v>3</v>
      </c>
      <c r="I423">
        <v>12.21</v>
      </c>
      <c r="J423">
        <v>256.41000000000003</v>
      </c>
      <c r="K423" s="1">
        <v>43505</v>
      </c>
      <c r="L423" s="2">
        <v>0.82152777777777775</v>
      </c>
      <c r="M423" t="s">
        <v>29</v>
      </c>
      <c r="N423">
        <v>244.2</v>
      </c>
      <c r="O423">
        <v>4.7619047620000003</v>
      </c>
      <c r="P423">
        <v>12.21</v>
      </c>
      <c r="Q423">
        <v>4.8</v>
      </c>
    </row>
    <row r="424" spans="1:17" x14ac:dyDescent="0.35">
      <c r="A424" t="s">
        <v>285</v>
      </c>
      <c r="B424" t="s">
        <v>42</v>
      </c>
      <c r="C424" t="s">
        <v>43</v>
      </c>
      <c r="D424" t="s">
        <v>27</v>
      </c>
      <c r="E424" t="s">
        <v>31</v>
      </c>
      <c r="F424" t="s">
        <v>44</v>
      </c>
      <c r="G424">
        <v>73.06</v>
      </c>
      <c r="H424" s="29">
        <v>7</v>
      </c>
      <c r="I424">
        <v>25.571000000000002</v>
      </c>
      <c r="J424">
        <v>536.99099999999999</v>
      </c>
      <c r="K424" s="1">
        <v>43479</v>
      </c>
      <c r="L424" s="2">
        <v>0.79583333333333339</v>
      </c>
      <c r="M424" t="s">
        <v>33</v>
      </c>
      <c r="N424">
        <v>511.42</v>
      </c>
      <c r="O424">
        <v>4.7619047620000003</v>
      </c>
      <c r="P424">
        <v>25.571000000000002</v>
      </c>
      <c r="Q424">
        <v>4.2</v>
      </c>
    </row>
    <row r="425" spans="1:17" x14ac:dyDescent="0.35">
      <c r="A425" t="s">
        <v>286</v>
      </c>
      <c r="B425" t="s">
        <v>42</v>
      </c>
      <c r="C425" t="s">
        <v>43</v>
      </c>
      <c r="D425" t="s">
        <v>20</v>
      </c>
      <c r="E425" t="s">
        <v>31</v>
      </c>
      <c r="F425" t="s">
        <v>44</v>
      </c>
      <c r="G425">
        <v>46.55</v>
      </c>
      <c r="H425" s="29">
        <v>9</v>
      </c>
      <c r="I425">
        <v>20.947500000000002</v>
      </c>
      <c r="J425">
        <v>439.89749999999998</v>
      </c>
      <c r="K425" s="1">
        <v>43498</v>
      </c>
      <c r="L425" s="2">
        <v>0.64861111111111114</v>
      </c>
      <c r="M425" t="s">
        <v>23</v>
      </c>
      <c r="N425">
        <v>418.95</v>
      </c>
      <c r="O425">
        <v>4.7619047620000003</v>
      </c>
      <c r="P425">
        <v>20.947500000000002</v>
      </c>
      <c r="Q425">
        <v>6.4</v>
      </c>
    </row>
    <row r="426" spans="1:17" x14ac:dyDescent="0.35">
      <c r="A426" t="s">
        <v>291</v>
      </c>
      <c r="B426" t="s">
        <v>42</v>
      </c>
      <c r="C426" t="s">
        <v>43</v>
      </c>
      <c r="D426" t="s">
        <v>20</v>
      </c>
      <c r="E426" t="s">
        <v>31</v>
      </c>
      <c r="F426" t="s">
        <v>46</v>
      </c>
      <c r="G426">
        <v>32.619999999999997</v>
      </c>
      <c r="H426" s="29">
        <v>4</v>
      </c>
      <c r="I426">
        <v>6.524</v>
      </c>
      <c r="J426">
        <v>137.00399999999999</v>
      </c>
      <c r="K426" s="1">
        <v>43494</v>
      </c>
      <c r="L426" s="2">
        <v>0.59166666666666667</v>
      </c>
      <c r="M426" t="s">
        <v>29</v>
      </c>
      <c r="N426">
        <v>130.47999999999999</v>
      </c>
      <c r="O426">
        <v>4.7619047620000003</v>
      </c>
      <c r="P426">
        <v>6.524</v>
      </c>
      <c r="Q426">
        <v>9</v>
      </c>
    </row>
    <row r="427" spans="1:17" x14ac:dyDescent="0.35">
      <c r="A427" t="s">
        <v>298</v>
      </c>
      <c r="B427" t="s">
        <v>42</v>
      </c>
      <c r="C427" t="s">
        <v>43</v>
      </c>
      <c r="D427" t="s">
        <v>20</v>
      </c>
      <c r="E427" t="s">
        <v>21</v>
      </c>
      <c r="F427" t="s">
        <v>46</v>
      </c>
      <c r="G427">
        <v>38.299999999999997</v>
      </c>
      <c r="H427" s="29">
        <v>4</v>
      </c>
      <c r="I427">
        <v>7.66</v>
      </c>
      <c r="J427">
        <v>160.86000000000001</v>
      </c>
      <c r="K427" s="1">
        <v>43537</v>
      </c>
      <c r="L427" s="2">
        <v>0.80694444444444446</v>
      </c>
      <c r="M427" t="s">
        <v>29</v>
      </c>
      <c r="N427">
        <v>153.19999999999999</v>
      </c>
      <c r="O427">
        <v>4.7619047620000003</v>
      </c>
      <c r="P427">
        <v>7.66</v>
      </c>
      <c r="Q427">
        <v>5.7</v>
      </c>
    </row>
    <row r="428" spans="1:17" x14ac:dyDescent="0.35">
      <c r="A428" t="s">
        <v>300</v>
      </c>
      <c r="B428" t="s">
        <v>42</v>
      </c>
      <c r="C428" t="s">
        <v>43</v>
      </c>
      <c r="D428" t="s">
        <v>27</v>
      </c>
      <c r="E428" t="s">
        <v>31</v>
      </c>
      <c r="F428" t="s">
        <v>36</v>
      </c>
      <c r="G428">
        <v>54.45</v>
      </c>
      <c r="H428" s="29">
        <v>1</v>
      </c>
      <c r="I428">
        <v>2.7225000000000001</v>
      </c>
      <c r="J428">
        <v>57.172499999999999</v>
      </c>
      <c r="K428" s="1">
        <v>43522</v>
      </c>
      <c r="L428" s="2">
        <v>0.80833333333333324</v>
      </c>
      <c r="M428" t="s">
        <v>23</v>
      </c>
      <c r="N428">
        <v>54.45</v>
      </c>
      <c r="O428">
        <v>4.7619047620000003</v>
      </c>
      <c r="P428">
        <v>2.7225000000000001</v>
      </c>
      <c r="Q428">
        <v>7.9</v>
      </c>
    </row>
    <row r="429" spans="1:17" x14ac:dyDescent="0.35">
      <c r="A429" t="s">
        <v>303</v>
      </c>
      <c r="B429" t="s">
        <v>42</v>
      </c>
      <c r="C429" t="s">
        <v>43</v>
      </c>
      <c r="D429" t="s">
        <v>20</v>
      </c>
      <c r="E429" t="s">
        <v>21</v>
      </c>
      <c r="F429" t="s">
        <v>44</v>
      </c>
      <c r="G429">
        <v>74.599999999999994</v>
      </c>
      <c r="H429" s="29">
        <v>10</v>
      </c>
      <c r="I429">
        <v>37.299999999999997</v>
      </c>
      <c r="J429">
        <v>783.3</v>
      </c>
      <c r="K429" s="1">
        <v>43473</v>
      </c>
      <c r="L429" s="2">
        <v>0.87152777777777779</v>
      </c>
      <c r="M429" t="s">
        <v>29</v>
      </c>
      <c r="N429">
        <v>746</v>
      </c>
      <c r="O429">
        <v>4.7619047620000003</v>
      </c>
      <c r="P429">
        <v>37.299999999999997</v>
      </c>
      <c r="Q429">
        <v>9.5</v>
      </c>
    </row>
    <row r="430" spans="1:17" x14ac:dyDescent="0.35">
      <c r="A430" t="s">
        <v>306</v>
      </c>
      <c r="B430" t="s">
        <v>42</v>
      </c>
      <c r="C430" t="s">
        <v>43</v>
      </c>
      <c r="D430" t="s">
        <v>27</v>
      </c>
      <c r="E430" t="s">
        <v>21</v>
      </c>
      <c r="F430" t="s">
        <v>36</v>
      </c>
      <c r="G430">
        <v>67.430000000000007</v>
      </c>
      <c r="H430" s="29">
        <v>5</v>
      </c>
      <c r="I430">
        <v>16.857500000000002</v>
      </c>
      <c r="J430">
        <v>354.00749999999999</v>
      </c>
      <c r="K430" s="1">
        <v>43530</v>
      </c>
      <c r="L430" s="2">
        <v>0.75902777777777775</v>
      </c>
      <c r="M430" t="s">
        <v>23</v>
      </c>
      <c r="N430">
        <v>337.15</v>
      </c>
      <c r="O430">
        <v>4.7619047620000003</v>
      </c>
      <c r="P430">
        <v>16.857500000000002</v>
      </c>
      <c r="Q430">
        <v>6.3</v>
      </c>
    </row>
    <row r="431" spans="1:17" x14ac:dyDescent="0.35">
      <c r="A431" t="s">
        <v>310</v>
      </c>
      <c r="B431" t="s">
        <v>42</v>
      </c>
      <c r="C431" t="s">
        <v>43</v>
      </c>
      <c r="D431" t="s">
        <v>27</v>
      </c>
      <c r="E431" t="s">
        <v>21</v>
      </c>
      <c r="F431" t="s">
        <v>22</v>
      </c>
      <c r="G431">
        <v>99.71</v>
      </c>
      <c r="H431" s="29">
        <v>6</v>
      </c>
      <c r="I431">
        <v>29.913</v>
      </c>
      <c r="J431">
        <v>628.173</v>
      </c>
      <c r="K431" s="1">
        <v>43522</v>
      </c>
      <c r="L431" s="2">
        <v>0.70277777777777783</v>
      </c>
      <c r="M431" t="s">
        <v>23</v>
      </c>
      <c r="N431">
        <v>598.26</v>
      </c>
      <c r="O431">
        <v>4.7619047620000003</v>
      </c>
      <c r="P431">
        <v>29.913</v>
      </c>
      <c r="Q431">
        <v>7.9</v>
      </c>
    </row>
    <row r="432" spans="1:17" x14ac:dyDescent="0.35">
      <c r="A432" t="s">
        <v>311</v>
      </c>
      <c r="B432" t="s">
        <v>42</v>
      </c>
      <c r="C432" t="s">
        <v>43</v>
      </c>
      <c r="D432" t="s">
        <v>27</v>
      </c>
      <c r="E432" t="s">
        <v>31</v>
      </c>
      <c r="F432" t="s">
        <v>46</v>
      </c>
      <c r="G432">
        <v>47.97</v>
      </c>
      <c r="H432" s="29">
        <v>7</v>
      </c>
      <c r="I432">
        <v>16.7895</v>
      </c>
      <c r="J432">
        <v>352.5795</v>
      </c>
      <c r="K432" s="1">
        <v>43472</v>
      </c>
      <c r="L432" s="2">
        <v>0.86944444444444446</v>
      </c>
      <c r="M432" t="s">
        <v>29</v>
      </c>
      <c r="N432">
        <v>335.79</v>
      </c>
      <c r="O432">
        <v>4.7619047620000003</v>
      </c>
      <c r="P432">
        <v>16.7895</v>
      </c>
      <c r="Q432">
        <v>6.2</v>
      </c>
    </row>
    <row r="433" spans="1:17" x14ac:dyDescent="0.35">
      <c r="A433" t="s">
        <v>321</v>
      </c>
      <c r="B433" t="s">
        <v>42</v>
      </c>
      <c r="C433" t="s">
        <v>43</v>
      </c>
      <c r="D433" t="s">
        <v>27</v>
      </c>
      <c r="E433" t="s">
        <v>31</v>
      </c>
      <c r="F433" t="s">
        <v>22</v>
      </c>
      <c r="G433">
        <v>66.680000000000007</v>
      </c>
      <c r="H433" s="29">
        <v>5</v>
      </c>
      <c r="I433">
        <v>16.670000000000002</v>
      </c>
      <c r="J433">
        <v>350.07</v>
      </c>
      <c r="K433" s="1">
        <v>43516</v>
      </c>
      <c r="L433" s="2">
        <v>0.75069444444444444</v>
      </c>
      <c r="M433" t="s">
        <v>29</v>
      </c>
      <c r="N433">
        <v>333.4</v>
      </c>
      <c r="O433">
        <v>4.7619047620000003</v>
      </c>
      <c r="P433">
        <v>16.670000000000002</v>
      </c>
      <c r="Q433">
        <v>7.6</v>
      </c>
    </row>
    <row r="434" spans="1:17" x14ac:dyDescent="0.35">
      <c r="A434" t="s">
        <v>324</v>
      </c>
      <c r="B434" t="s">
        <v>42</v>
      </c>
      <c r="C434" t="s">
        <v>43</v>
      </c>
      <c r="D434" t="s">
        <v>27</v>
      </c>
      <c r="E434" t="s">
        <v>21</v>
      </c>
      <c r="F434" t="s">
        <v>44</v>
      </c>
      <c r="G434">
        <v>48.51</v>
      </c>
      <c r="H434" s="29">
        <v>7</v>
      </c>
      <c r="I434">
        <v>16.9785</v>
      </c>
      <c r="J434">
        <v>356.54849999999999</v>
      </c>
      <c r="K434" s="1">
        <v>43490</v>
      </c>
      <c r="L434" s="2">
        <v>0.5625</v>
      </c>
      <c r="M434" t="s">
        <v>33</v>
      </c>
      <c r="N434">
        <v>339.57</v>
      </c>
      <c r="O434">
        <v>4.7619047620000003</v>
      </c>
      <c r="P434">
        <v>16.9785</v>
      </c>
      <c r="Q434">
        <v>5.2</v>
      </c>
    </row>
    <row r="435" spans="1:17" x14ac:dyDescent="0.35">
      <c r="A435" t="s">
        <v>326</v>
      </c>
      <c r="B435" t="s">
        <v>42</v>
      </c>
      <c r="C435" t="s">
        <v>43</v>
      </c>
      <c r="D435" t="s">
        <v>20</v>
      </c>
      <c r="E435" t="s">
        <v>31</v>
      </c>
      <c r="F435" t="s">
        <v>28</v>
      </c>
      <c r="G435">
        <v>40.299999999999997</v>
      </c>
      <c r="H435" s="29">
        <v>10</v>
      </c>
      <c r="I435">
        <v>20.149999999999999</v>
      </c>
      <c r="J435">
        <v>423.15</v>
      </c>
      <c r="K435" s="1">
        <v>43489</v>
      </c>
      <c r="L435" s="2">
        <v>0.73402777777777783</v>
      </c>
      <c r="M435" t="s">
        <v>33</v>
      </c>
      <c r="N435">
        <v>403</v>
      </c>
      <c r="O435">
        <v>4.7619047620000003</v>
      </c>
      <c r="P435">
        <v>20.149999999999999</v>
      </c>
      <c r="Q435">
        <v>7</v>
      </c>
    </row>
    <row r="436" spans="1:17" x14ac:dyDescent="0.35">
      <c r="A436" t="s">
        <v>330</v>
      </c>
      <c r="B436" t="s">
        <v>42</v>
      </c>
      <c r="C436" t="s">
        <v>43</v>
      </c>
      <c r="D436" t="s">
        <v>27</v>
      </c>
      <c r="E436" t="s">
        <v>31</v>
      </c>
      <c r="F436" t="s">
        <v>22</v>
      </c>
      <c r="G436">
        <v>18.11</v>
      </c>
      <c r="H436" s="29">
        <v>10</v>
      </c>
      <c r="I436">
        <v>9.0549999999999997</v>
      </c>
      <c r="J436">
        <v>190.155</v>
      </c>
      <c r="K436" s="1">
        <v>43537</v>
      </c>
      <c r="L436" s="2">
        <v>0.49027777777777781</v>
      </c>
      <c r="M436" t="s">
        <v>23</v>
      </c>
      <c r="N436">
        <v>181.1</v>
      </c>
      <c r="O436">
        <v>4.7619047620000003</v>
      </c>
      <c r="P436">
        <v>9.0549999999999997</v>
      </c>
      <c r="Q436">
        <v>5.9</v>
      </c>
    </row>
    <row r="437" spans="1:17" x14ac:dyDescent="0.35">
      <c r="A437" t="s">
        <v>337</v>
      </c>
      <c r="B437" t="s">
        <v>42</v>
      </c>
      <c r="C437" t="s">
        <v>43</v>
      </c>
      <c r="D437" t="s">
        <v>20</v>
      </c>
      <c r="E437" t="s">
        <v>31</v>
      </c>
      <c r="F437" t="s">
        <v>22</v>
      </c>
      <c r="G437">
        <v>39.01</v>
      </c>
      <c r="H437" s="29">
        <v>1</v>
      </c>
      <c r="I437">
        <v>1.9504999999999999</v>
      </c>
      <c r="J437">
        <v>40.960500000000003</v>
      </c>
      <c r="K437" s="1">
        <v>43536</v>
      </c>
      <c r="L437" s="2">
        <v>0.69861111111111107</v>
      </c>
      <c r="M437" t="s">
        <v>33</v>
      </c>
      <c r="N437">
        <v>39.01</v>
      </c>
      <c r="O437">
        <v>4.7619047620000003</v>
      </c>
      <c r="P437">
        <v>1.9504999999999999</v>
      </c>
      <c r="Q437">
        <v>4.7</v>
      </c>
    </row>
    <row r="438" spans="1:17" x14ac:dyDescent="0.35">
      <c r="A438" t="s">
        <v>340</v>
      </c>
      <c r="B438" t="s">
        <v>42</v>
      </c>
      <c r="C438" t="s">
        <v>43</v>
      </c>
      <c r="D438" t="s">
        <v>27</v>
      </c>
      <c r="E438" t="s">
        <v>21</v>
      </c>
      <c r="F438" t="s">
        <v>28</v>
      </c>
      <c r="G438">
        <v>14.96</v>
      </c>
      <c r="H438" s="29">
        <v>8</v>
      </c>
      <c r="I438">
        <v>5.984</v>
      </c>
      <c r="J438">
        <v>125.664</v>
      </c>
      <c r="K438" s="1">
        <v>43519</v>
      </c>
      <c r="L438" s="2">
        <v>0.52013888888888882</v>
      </c>
      <c r="M438" t="s">
        <v>29</v>
      </c>
      <c r="N438">
        <v>119.68</v>
      </c>
      <c r="O438">
        <v>4.7619047620000003</v>
      </c>
      <c r="P438">
        <v>5.984</v>
      </c>
      <c r="Q438">
        <v>8.6</v>
      </c>
    </row>
    <row r="439" spans="1:17" x14ac:dyDescent="0.35">
      <c r="A439" t="s">
        <v>346</v>
      </c>
      <c r="B439" t="s">
        <v>42</v>
      </c>
      <c r="C439" t="s">
        <v>43</v>
      </c>
      <c r="D439" t="s">
        <v>20</v>
      </c>
      <c r="E439" t="s">
        <v>31</v>
      </c>
      <c r="F439" t="s">
        <v>36</v>
      </c>
      <c r="G439">
        <v>79.930000000000007</v>
      </c>
      <c r="H439" s="29">
        <v>6</v>
      </c>
      <c r="I439">
        <v>23.978999999999999</v>
      </c>
      <c r="J439">
        <v>503.55900000000003</v>
      </c>
      <c r="K439" s="1">
        <v>43496</v>
      </c>
      <c r="L439" s="2">
        <v>0.58611111111111114</v>
      </c>
      <c r="M439" t="s">
        <v>29</v>
      </c>
      <c r="N439">
        <v>479.58</v>
      </c>
      <c r="O439">
        <v>4.7619047620000003</v>
      </c>
      <c r="P439">
        <v>23.978999999999999</v>
      </c>
      <c r="Q439">
        <v>5.5</v>
      </c>
    </row>
    <row r="440" spans="1:17" x14ac:dyDescent="0.35">
      <c r="A440" t="s">
        <v>361</v>
      </c>
      <c r="B440" t="s">
        <v>42</v>
      </c>
      <c r="C440" t="s">
        <v>43</v>
      </c>
      <c r="D440" t="s">
        <v>27</v>
      </c>
      <c r="E440" t="s">
        <v>31</v>
      </c>
      <c r="F440" t="s">
        <v>36</v>
      </c>
      <c r="G440">
        <v>97.74</v>
      </c>
      <c r="H440" s="29">
        <v>4</v>
      </c>
      <c r="I440">
        <v>19.547999999999998</v>
      </c>
      <c r="J440">
        <v>410.50799999999998</v>
      </c>
      <c r="K440" s="1">
        <v>43536</v>
      </c>
      <c r="L440" s="2">
        <v>0.82847222222222217</v>
      </c>
      <c r="M440" t="s">
        <v>23</v>
      </c>
      <c r="N440">
        <v>390.96</v>
      </c>
      <c r="O440">
        <v>4.7619047620000003</v>
      </c>
      <c r="P440">
        <v>19.547999999999998</v>
      </c>
      <c r="Q440">
        <v>6.4</v>
      </c>
    </row>
    <row r="441" spans="1:17" x14ac:dyDescent="0.35">
      <c r="A441" t="s">
        <v>364</v>
      </c>
      <c r="B441" t="s">
        <v>42</v>
      </c>
      <c r="C441" t="s">
        <v>43</v>
      </c>
      <c r="D441" t="s">
        <v>20</v>
      </c>
      <c r="E441" t="s">
        <v>31</v>
      </c>
      <c r="F441" t="s">
        <v>22</v>
      </c>
      <c r="G441">
        <v>51.13</v>
      </c>
      <c r="H441" s="29">
        <v>4</v>
      </c>
      <c r="I441">
        <v>10.226000000000001</v>
      </c>
      <c r="J441">
        <v>214.74600000000001</v>
      </c>
      <c r="K441" s="1">
        <v>43490</v>
      </c>
      <c r="L441" s="2">
        <v>0.42430555555555555</v>
      </c>
      <c r="M441" t="s">
        <v>33</v>
      </c>
      <c r="N441">
        <v>204.52</v>
      </c>
      <c r="O441">
        <v>4.7619047620000003</v>
      </c>
      <c r="P441">
        <v>10.226000000000001</v>
      </c>
      <c r="Q441">
        <v>4</v>
      </c>
    </row>
    <row r="442" spans="1:17" x14ac:dyDescent="0.35">
      <c r="A442" t="s">
        <v>366</v>
      </c>
      <c r="B442" t="s">
        <v>42</v>
      </c>
      <c r="C442" t="s">
        <v>43</v>
      </c>
      <c r="D442" t="s">
        <v>27</v>
      </c>
      <c r="E442" t="s">
        <v>31</v>
      </c>
      <c r="F442" t="s">
        <v>32</v>
      </c>
      <c r="G442">
        <v>22.02</v>
      </c>
      <c r="H442" s="29">
        <v>9</v>
      </c>
      <c r="I442">
        <v>9.9090000000000007</v>
      </c>
      <c r="J442">
        <v>208.089</v>
      </c>
      <c r="K442" s="1">
        <v>43503</v>
      </c>
      <c r="L442" s="2">
        <v>0.78333333333333333</v>
      </c>
      <c r="M442" t="s">
        <v>29</v>
      </c>
      <c r="N442">
        <v>198.18</v>
      </c>
      <c r="O442">
        <v>4.7619047620000003</v>
      </c>
      <c r="P442">
        <v>9.9090000000000007</v>
      </c>
      <c r="Q442">
        <v>6.8</v>
      </c>
    </row>
    <row r="443" spans="1:17" x14ac:dyDescent="0.35">
      <c r="A443" t="s">
        <v>373</v>
      </c>
      <c r="B443" t="s">
        <v>42</v>
      </c>
      <c r="C443" t="s">
        <v>43</v>
      </c>
      <c r="D443" t="s">
        <v>27</v>
      </c>
      <c r="E443" t="s">
        <v>21</v>
      </c>
      <c r="F443" t="s">
        <v>36</v>
      </c>
      <c r="G443">
        <v>57.95</v>
      </c>
      <c r="H443" s="29">
        <v>6</v>
      </c>
      <c r="I443">
        <v>17.385000000000002</v>
      </c>
      <c r="J443">
        <v>365.08499999999998</v>
      </c>
      <c r="K443" s="1">
        <v>43520</v>
      </c>
      <c r="L443" s="2">
        <v>0.54305555555555551</v>
      </c>
      <c r="M443" t="s">
        <v>29</v>
      </c>
      <c r="N443">
        <v>347.7</v>
      </c>
      <c r="O443">
        <v>4.7619047620000003</v>
      </c>
      <c r="P443">
        <v>17.385000000000002</v>
      </c>
      <c r="Q443">
        <v>5.2</v>
      </c>
    </row>
    <row r="444" spans="1:17" x14ac:dyDescent="0.35">
      <c r="A444" t="s">
        <v>375</v>
      </c>
      <c r="B444" t="s">
        <v>42</v>
      </c>
      <c r="C444" t="s">
        <v>43</v>
      </c>
      <c r="D444" t="s">
        <v>20</v>
      </c>
      <c r="E444" t="s">
        <v>21</v>
      </c>
      <c r="F444" t="s">
        <v>44</v>
      </c>
      <c r="G444">
        <v>42.82</v>
      </c>
      <c r="H444" s="29">
        <v>9</v>
      </c>
      <c r="I444">
        <v>19.268999999999998</v>
      </c>
      <c r="J444">
        <v>404.649</v>
      </c>
      <c r="K444" s="1">
        <v>43501</v>
      </c>
      <c r="L444" s="2">
        <v>0.6430555555555556</v>
      </c>
      <c r="M444" t="s">
        <v>33</v>
      </c>
      <c r="N444">
        <v>385.38</v>
      </c>
      <c r="O444">
        <v>4.7619047620000003</v>
      </c>
      <c r="P444">
        <v>19.268999999999998</v>
      </c>
      <c r="Q444">
        <v>8.9</v>
      </c>
    </row>
    <row r="445" spans="1:17" x14ac:dyDescent="0.35">
      <c r="A445" t="s">
        <v>376</v>
      </c>
      <c r="B445" t="s">
        <v>42</v>
      </c>
      <c r="C445" t="s">
        <v>43</v>
      </c>
      <c r="D445" t="s">
        <v>20</v>
      </c>
      <c r="E445" t="s">
        <v>31</v>
      </c>
      <c r="F445" t="s">
        <v>28</v>
      </c>
      <c r="G445">
        <v>48.09</v>
      </c>
      <c r="H445" s="29">
        <v>3</v>
      </c>
      <c r="I445">
        <v>7.2134999999999998</v>
      </c>
      <c r="J445">
        <v>151.48349999999999</v>
      </c>
      <c r="K445" s="1">
        <v>43506</v>
      </c>
      <c r="L445" s="2">
        <v>0.76597222222222217</v>
      </c>
      <c r="M445" t="s">
        <v>33</v>
      </c>
      <c r="N445">
        <v>144.27000000000001</v>
      </c>
      <c r="O445">
        <v>4.7619047620000003</v>
      </c>
      <c r="P445">
        <v>7.2134999999999998</v>
      </c>
      <c r="Q445">
        <v>7.8</v>
      </c>
    </row>
    <row r="446" spans="1:17" x14ac:dyDescent="0.35">
      <c r="A446" t="s">
        <v>377</v>
      </c>
      <c r="B446" t="s">
        <v>42</v>
      </c>
      <c r="C446" t="s">
        <v>43</v>
      </c>
      <c r="D446" t="s">
        <v>20</v>
      </c>
      <c r="E446" t="s">
        <v>21</v>
      </c>
      <c r="F446" t="s">
        <v>22</v>
      </c>
      <c r="G446">
        <v>55.97</v>
      </c>
      <c r="H446" s="29">
        <v>7</v>
      </c>
      <c r="I446">
        <v>19.589500000000001</v>
      </c>
      <c r="J446">
        <v>411.37950000000001</v>
      </c>
      <c r="K446" s="1">
        <v>43529</v>
      </c>
      <c r="L446" s="2">
        <v>0.79583333333333339</v>
      </c>
      <c r="M446" t="s">
        <v>23</v>
      </c>
      <c r="N446">
        <v>391.79</v>
      </c>
      <c r="O446">
        <v>4.7619047620000003</v>
      </c>
      <c r="P446">
        <v>19.589500000000001</v>
      </c>
      <c r="Q446">
        <v>8.9</v>
      </c>
    </row>
    <row r="447" spans="1:17" x14ac:dyDescent="0.35">
      <c r="A447" t="s">
        <v>378</v>
      </c>
      <c r="B447" t="s">
        <v>42</v>
      </c>
      <c r="C447" t="s">
        <v>43</v>
      </c>
      <c r="D447" t="s">
        <v>20</v>
      </c>
      <c r="E447" t="s">
        <v>21</v>
      </c>
      <c r="F447" t="s">
        <v>22</v>
      </c>
      <c r="G447">
        <v>76.900000000000006</v>
      </c>
      <c r="H447" s="29">
        <v>7</v>
      </c>
      <c r="I447">
        <v>26.914999999999999</v>
      </c>
      <c r="J447">
        <v>565.21500000000003</v>
      </c>
      <c r="K447" s="1">
        <v>43511</v>
      </c>
      <c r="L447" s="2">
        <v>0.84791666666666676</v>
      </c>
      <c r="M447" t="s">
        <v>29</v>
      </c>
      <c r="N447">
        <v>538.29999999999995</v>
      </c>
      <c r="O447">
        <v>4.7619047620000003</v>
      </c>
      <c r="P447">
        <v>26.914999999999999</v>
      </c>
      <c r="Q447">
        <v>7.7</v>
      </c>
    </row>
    <row r="448" spans="1:17" x14ac:dyDescent="0.35">
      <c r="A448" t="s">
        <v>385</v>
      </c>
      <c r="B448" t="s">
        <v>42</v>
      </c>
      <c r="C448" t="s">
        <v>43</v>
      </c>
      <c r="D448" t="s">
        <v>27</v>
      </c>
      <c r="E448" t="s">
        <v>21</v>
      </c>
      <c r="F448" t="s">
        <v>22</v>
      </c>
      <c r="G448">
        <v>13.5</v>
      </c>
      <c r="H448" s="29">
        <v>10</v>
      </c>
      <c r="I448">
        <v>6.75</v>
      </c>
      <c r="J448">
        <v>141.75</v>
      </c>
      <c r="K448" s="1">
        <v>43523</v>
      </c>
      <c r="L448" s="2">
        <v>0.46249999999999997</v>
      </c>
      <c r="M448" t="s">
        <v>33</v>
      </c>
      <c r="N448">
        <v>135</v>
      </c>
      <c r="O448">
        <v>4.7619047620000003</v>
      </c>
      <c r="P448">
        <v>6.75</v>
      </c>
      <c r="Q448">
        <v>4.8</v>
      </c>
    </row>
    <row r="449" spans="1:17" x14ac:dyDescent="0.35">
      <c r="A449" t="s">
        <v>388</v>
      </c>
      <c r="B449" t="s">
        <v>42</v>
      </c>
      <c r="C449" t="s">
        <v>43</v>
      </c>
      <c r="D449" t="s">
        <v>20</v>
      </c>
      <c r="E449" t="s">
        <v>21</v>
      </c>
      <c r="F449" t="s">
        <v>46</v>
      </c>
      <c r="G449">
        <v>54.73</v>
      </c>
      <c r="H449" s="29">
        <v>7</v>
      </c>
      <c r="I449">
        <v>19.1555</v>
      </c>
      <c r="J449">
        <v>402.26549999999997</v>
      </c>
      <c r="K449" s="1">
        <v>43538</v>
      </c>
      <c r="L449" s="2">
        <v>0.79305555555555562</v>
      </c>
      <c r="M449" t="s">
        <v>33</v>
      </c>
      <c r="N449">
        <v>383.11</v>
      </c>
      <c r="O449">
        <v>4.7619047620000003</v>
      </c>
      <c r="P449">
        <v>19.1555</v>
      </c>
      <c r="Q449">
        <v>8.5</v>
      </c>
    </row>
    <row r="450" spans="1:17" x14ac:dyDescent="0.35">
      <c r="A450" t="s">
        <v>389</v>
      </c>
      <c r="B450" t="s">
        <v>42</v>
      </c>
      <c r="C450" t="s">
        <v>43</v>
      </c>
      <c r="D450" t="s">
        <v>20</v>
      </c>
      <c r="E450" t="s">
        <v>31</v>
      </c>
      <c r="F450" t="s">
        <v>32</v>
      </c>
      <c r="G450">
        <v>27</v>
      </c>
      <c r="H450" s="29">
        <v>9</v>
      </c>
      <c r="I450">
        <v>12.15</v>
      </c>
      <c r="J450">
        <v>255.15</v>
      </c>
      <c r="K450" s="1">
        <v>43526</v>
      </c>
      <c r="L450" s="2">
        <v>0.59444444444444444</v>
      </c>
      <c r="M450" t="s">
        <v>29</v>
      </c>
      <c r="N450">
        <v>243</v>
      </c>
      <c r="O450">
        <v>4.7619047620000003</v>
      </c>
      <c r="P450">
        <v>12.15</v>
      </c>
      <c r="Q450">
        <v>4.8</v>
      </c>
    </row>
    <row r="451" spans="1:17" x14ac:dyDescent="0.35">
      <c r="A451" t="s">
        <v>391</v>
      </c>
      <c r="B451" t="s">
        <v>42</v>
      </c>
      <c r="C451" t="s">
        <v>43</v>
      </c>
      <c r="D451" t="s">
        <v>20</v>
      </c>
      <c r="E451" t="s">
        <v>21</v>
      </c>
      <c r="F451" t="s">
        <v>44</v>
      </c>
      <c r="G451">
        <v>89.14</v>
      </c>
      <c r="H451" s="29">
        <v>4</v>
      </c>
      <c r="I451">
        <v>17.827999999999999</v>
      </c>
      <c r="J451">
        <v>374.38799999999998</v>
      </c>
      <c r="K451" s="1">
        <v>43472</v>
      </c>
      <c r="L451" s="2">
        <v>0.51388888888888895</v>
      </c>
      <c r="M451" t="s">
        <v>33</v>
      </c>
      <c r="N451">
        <v>356.56</v>
      </c>
      <c r="O451">
        <v>4.7619047620000003</v>
      </c>
      <c r="P451">
        <v>17.827999999999999</v>
      </c>
      <c r="Q451">
        <v>7.8</v>
      </c>
    </row>
    <row r="452" spans="1:17" x14ac:dyDescent="0.35">
      <c r="A452" t="s">
        <v>394</v>
      </c>
      <c r="B452" t="s">
        <v>42</v>
      </c>
      <c r="C452" t="s">
        <v>43</v>
      </c>
      <c r="D452" t="s">
        <v>27</v>
      </c>
      <c r="E452" t="s">
        <v>31</v>
      </c>
      <c r="F452" t="s">
        <v>28</v>
      </c>
      <c r="G452">
        <v>27.5</v>
      </c>
      <c r="H452" s="29">
        <v>3</v>
      </c>
      <c r="I452">
        <v>4.125</v>
      </c>
      <c r="J452">
        <v>86.625</v>
      </c>
      <c r="K452" s="1">
        <v>43525</v>
      </c>
      <c r="L452" s="2">
        <v>0.65277777777777779</v>
      </c>
      <c r="M452" t="s">
        <v>23</v>
      </c>
      <c r="N452">
        <v>82.5</v>
      </c>
      <c r="O452">
        <v>4.7619047620000003</v>
      </c>
      <c r="P452">
        <v>4.125</v>
      </c>
      <c r="Q452">
        <v>6.5</v>
      </c>
    </row>
    <row r="453" spans="1:17" x14ac:dyDescent="0.35">
      <c r="A453" t="s">
        <v>395</v>
      </c>
      <c r="B453" t="s">
        <v>42</v>
      </c>
      <c r="C453" t="s">
        <v>43</v>
      </c>
      <c r="D453" t="s">
        <v>27</v>
      </c>
      <c r="E453" t="s">
        <v>31</v>
      </c>
      <c r="F453" t="s">
        <v>36</v>
      </c>
      <c r="G453">
        <v>74.97</v>
      </c>
      <c r="H453" s="29">
        <v>1</v>
      </c>
      <c r="I453">
        <v>3.7484999999999999</v>
      </c>
      <c r="J453">
        <v>78.718500000000006</v>
      </c>
      <c r="K453" s="1">
        <v>43540</v>
      </c>
      <c r="L453" s="2">
        <v>0.70694444444444438</v>
      </c>
      <c r="M453" t="s">
        <v>29</v>
      </c>
      <c r="N453">
        <v>74.97</v>
      </c>
      <c r="O453">
        <v>4.7619047620000003</v>
      </c>
      <c r="P453">
        <v>3.7484999999999999</v>
      </c>
      <c r="Q453">
        <v>5.6</v>
      </c>
    </row>
    <row r="454" spans="1:17" x14ac:dyDescent="0.35">
      <c r="A454" t="s">
        <v>406</v>
      </c>
      <c r="B454" t="s">
        <v>42</v>
      </c>
      <c r="C454" t="s">
        <v>43</v>
      </c>
      <c r="D454" t="s">
        <v>20</v>
      </c>
      <c r="E454" t="s">
        <v>21</v>
      </c>
      <c r="F454" t="s">
        <v>28</v>
      </c>
      <c r="G454">
        <v>26.26</v>
      </c>
      <c r="H454" s="29">
        <v>7</v>
      </c>
      <c r="I454">
        <v>9.1910000000000007</v>
      </c>
      <c r="J454">
        <v>193.011</v>
      </c>
      <c r="K454" s="1">
        <v>43498</v>
      </c>
      <c r="L454" s="2">
        <v>0.81944444444444453</v>
      </c>
      <c r="M454" t="s">
        <v>29</v>
      </c>
      <c r="N454">
        <v>183.82</v>
      </c>
      <c r="O454">
        <v>4.7619047620000003</v>
      </c>
      <c r="P454">
        <v>9.1910000000000007</v>
      </c>
      <c r="Q454">
        <v>9.9</v>
      </c>
    </row>
    <row r="455" spans="1:17" x14ac:dyDescent="0.35">
      <c r="A455" t="s">
        <v>407</v>
      </c>
      <c r="B455" t="s">
        <v>42</v>
      </c>
      <c r="C455" t="s">
        <v>43</v>
      </c>
      <c r="D455" t="s">
        <v>27</v>
      </c>
      <c r="E455" t="s">
        <v>21</v>
      </c>
      <c r="F455" t="s">
        <v>46</v>
      </c>
      <c r="G455">
        <v>60.96</v>
      </c>
      <c r="H455" s="29">
        <v>2</v>
      </c>
      <c r="I455">
        <v>6.0960000000000001</v>
      </c>
      <c r="J455">
        <v>128.01599999999999</v>
      </c>
      <c r="K455" s="1">
        <v>43490</v>
      </c>
      <c r="L455" s="2">
        <v>0.81874999999999998</v>
      </c>
      <c r="M455" t="s">
        <v>33</v>
      </c>
      <c r="N455">
        <v>121.92</v>
      </c>
      <c r="O455">
        <v>4.7619047620000003</v>
      </c>
      <c r="P455">
        <v>6.0960000000000001</v>
      </c>
      <c r="Q455">
        <v>4.9000000000000004</v>
      </c>
    </row>
    <row r="456" spans="1:17" x14ac:dyDescent="0.35">
      <c r="A456" t="s">
        <v>412</v>
      </c>
      <c r="B456" t="s">
        <v>42</v>
      </c>
      <c r="C456" t="s">
        <v>43</v>
      </c>
      <c r="D456" t="s">
        <v>20</v>
      </c>
      <c r="E456" t="s">
        <v>21</v>
      </c>
      <c r="F456" t="s">
        <v>32</v>
      </c>
      <c r="G456">
        <v>35.380000000000003</v>
      </c>
      <c r="H456" s="29">
        <v>9</v>
      </c>
      <c r="I456">
        <v>15.920999999999999</v>
      </c>
      <c r="J456">
        <v>334.34100000000001</v>
      </c>
      <c r="K456" s="1">
        <v>43470</v>
      </c>
      <c r="L456" s="2">
        <v>0.82638888888888884</v>
      </c>
      <c r="M456" t="s">
        <v>33</v>
      </c>
      <c r="N456">
        <v>318.42</v>
      </c>
      <c r="O456">
        <v>4.7619047620000003</v>
      </c>
      <c r="P456">
        <v>15.920999999999999</v>
      </c>
      <c r="Q456">
        <v>9.6</v>
      </c>
    </row>
    <row r="457" spans="1:17" x14ac:dyDescent="0.35">
      <c r="A457" t="s">
        <v>415</v>
      </c>
      <c r="B457" t="s">
        <v>42</v>
      </c>
      <c r="C457" t="s">
        <v>43</v>
      </c>
      <c r="D457" t="s">
        <v>27</v>
      </c>
      <c r="E457" t="s">
        <v>21</v>
      </c>
      <c r="F457" t="s">
        <v>28</v>
      </c>
      <c r="G457">
        <v>23.65</v>
      </c>
      <c r="H457" s="29">
        <v>4</v>
      </c>
      <c r="I457">
        <v>4.7300000000000004</v>
      </c>
      <c r="J457">
        <v>99.33</v>
      </c>
      <c r="K457" s="1">
        <v>43495</v>
      </c>
      <c r="L457" s="2">
        <v>0.56388888888888888</v>
      </c>
      <c r="M457" t="s">
        <v>33</v>
      </c>
      <c r="N457">
        <v>94.6</v>
      </c>
      <c r="O457">
        <v>4.7619047620000003</v>
      </c>
      <c r="P457">
        <v>4.7300000000000004</v>
      </c>
      <c r="Q457">
        <v>4</v>
      </c>
    </row>
    <row r="458" spans="1:17" x14ac:dyDescent="0.35">
      <c r="A458" t="s">
        <v>418</v>
      </c>
      <c r="B458" t="s">
        <v>42</v>
      </c>
      <c r="C458" t="s">
        <v>43</v>
      </c>
      <c r="D458" t="s">
        <v>27</v>
      </c>
      <c r="E458" t="s">
        <v>21</v>
      </c>
      <c r="F458" t="s">
        <v>44</v>
      </c>
      <c r="G458">
        <v>99.69</v>
      </c>
      <c r="H458" s="29">
        <v>5</v>
      </c>
      <c r="I458">
        <v>24.922499999999999</v>
      </c>
      <c r="J458">
        <v>523.37249999999995</v>
      </c>
      <c r="K458" s="1">
        <v>43479</v>
      </c>
      <c r="L458" s="2">
        <v>0.50624999999999998</v>
      </c>
      <c r="M458" t="s">
        <v>29</v>
      </c>
      <c r="N458">
        <v>498.45</v>
      </c>
      <c r="O458">
        <v>4.7619047620000003</v>
      </c>
      <c r="P458">
        <v>24.922499999999999</v>
      </c>
      <c r="Q458">
        <v>9.9</v>
      </c>
    </row>
    <row r="459" spans="1:17" x14ac:dyDescent="0.35">
      <c r="A459" t="s">
        <v>421</v>
      </c>
      <c r="B459" t="s">
        <v>42</v>
      </c>
      <c r="C459" t="s">
        <v>43</v>
      </c>
      <c r="D459" t="s">
        <v>20</v>
      </c>
      <c r="E459" t="s">
        <v>31</v>
      </c>
      <c r="F459" t="s">
        <v>36</v>
      </c>
      <c r="G459">
        <v>75.819999999999993</v>
      </c>
      <c r="H459" s="29">
        <v>1</v>
      </c>
      <c r="I459">
        <v>3.7909999999999999</v>
      </c>
      <c r="J459">
        <v>79.611000000000004</v>
      </c>
      <c r="K459" s="1">
        <v>43496</v>
      </c>
      <c r="L459" s="2">
        <v>0.55486111111111114</v>
      </c>
      <c r="M459" t="s">
        <v>29</v>
      </c>
      <c r="N459">
        <v>75.819999999999993</v>
      </c>
      <c r="O459">
        <v>4.7619047620000003</v>
      </c>
      <c r="P459">
        <v>3.7909999999999999</v>
      </c>
      <c r="Q459">
        <v>5.8</v>
      </c>
    </row>
    <row r="460" spans="1:17" x14ac:dyDescent="0.35">
      <c r="A460" t="s">
        <v>425</v>
      </c>
      <c r="B460" t="s">
        <v>42</v>
      </c>
      <c r="C460" t="s">
        <v>43</v>
      </c>
      <c r="D460" t="s">
        <v>27</v>
      </c>
      <c r="E460" t="s">
        <v>31</v>
      </c>
      <c r="F460" t="s">
        <v>44</v>
      </c>
      <c r="G460">
        <v>18.22</v>
      </c>
      <c r="H460" s="29">
        <v>7</v>
      </c>
      <c r="I460">
        <v>6.3769999999999998</v>
      </c>
      <c r="J460">
        <v>133.917</v>
      </c>
      <c r="K460" s="1">
        <v>43534</v>
      </c>
      <c r="L460" s="2">
        <v>0.58611111111111114</v>
      </c>
      <c r="M460" t="s">
        <v>33</v>
      </c>
      <c r="N460">
        <v>127.54</v>
      </c>
      <c r="O460">
        <v>4.7619047620000003</v>
      </c>
      <c r="P460">
        <v>6.3769999999999998</v>
      </c>
      <c r="Q460">
        <v>6.6</v>
      </c>
    </row>
    <row r="461" spans="1:17" x14ac:dyDescent="0.35">
      <c r="A461" t="s">
        <v>427</v>
      </c>
      <c r="B461" t="s">
        <v>42</v>
      </c>
      <c r="C461" t="s">
        <v>43</v>
      </c>
      <c r="D461" t="s">
        <v>27</v>
      </c>
      <c r="E461" t="s">
        <v>21</v>
      </c>
      <c r="F461" t="s">
        <v>46</v>
      </c>
      <c r="G461">
        <v>37.950000000000003</v>
      </c>
      <c r="H461" s="29">
        <v>10</v>
      </c>
      <c r="I461">
        <v>18.975000000000001</v>
      </c>
      <c r="J461">
        <v>398.47500000000002</v>
      </c>
      <c r="K461" s="1">
        <v>43491</v>
      </c>
      <c r="L461" s="2">
        <v>0.61875000000000002</v>
      </c>
      <c r="M461" t="s">
        <v>29</v>
      </c>
      <c r="N461">
        <v>379.5</v>
      </c>
      <c r="O461">
        <v>4.7619047620000003</v>
      </c>
      <c r="P461">
        <v>18.975000000000001</v>
      </c>
      <c r="Q461">
        <v>9.6999999999999993</v>
      </c>
    </row>
    <row r="462" spans="1:17" x14ac:dyDescent="0.35">
      <c r="A462" t="s">
        <v>433</v>
      </c>
      <c r="B462" t="s">
        <v>42</v>
      </c>
      <c r="C462" t="s">
        <v>43</v>
      </c>
      <c r="D462" t="s">
        <v>27</v>
      </c>
      <c r="E462" t="s">
        <v>31</v>
      </c>
      <c r="F462" t="s">
        <v>32</v>
      </c>
      <c r="G462">
        <v>13.59</v>
      </c>
      <c r="H462" s="29">
        <v>9</v>
      </c>
      <c r="I462">
        <v>6.1154999999999999</v>
      </c>
      <c r="J462">
        <v>128.4255</v>
      </c>
      <c r="K462" s="1">
        <v>43539</v>
      </c>
      <c r="L462" s="2">
        <v>0.43472222222222223</v>
      </c>
      <c r="M462" t="s">
        <v>29</v>
      </c>
      <c r="N462">
        <v>122.31</v>
      </c>
      <c r="O462">
        <v>4.7619047620000003</v>
      </c>
      <c r="P462">
        <v>6.1154999999999999</v>
      </c>
      <c r="Q462">
        <v>5.8</v>
      </c>
    </row>
    <row r="463" spans="1:17" x14ac:dyDescent="0.35">
      <c r="A463" t="s">
        <v>434</v>
      </c>
      <c r="B463" t="s">
        <v>42</v>
      </c>
      <c r="C463" t="s">
        <v>43</v>
      </c>
      <c r="D463" t="s">
        <v>20</v>
      </c>
      <c r="E463" t="s">
        <v>21</v>
      </c>
      <c r="F463" t="s">
        <v>22</v>
      </c>
      <c r="G463">
        <v>41.06</v>
      </c>
      <c r="H463" s="29">
        <v>6</v>
      </c>
      <c r="I463">
        <v>12.318</v>
      </c>
      <c r="J463">
        <v>258.678</v>
      </c>
      <c r="K463" s="1">
        <v>43529</v>
      </c>
      <c r="L463" s="2">
        <v>0.5625</v>
      </c>
      <c r="M463" t="s">
        <v>33</v>
      </c>
      <c r="N463">
        <v>246.36</v>
      </c>
      <c r="O463">
        <v>4.7619047620000003</v>
      </c>
      <c r="P463">
        <v>12.318</v>
      </c>
      <c r="Q463">
        <v>8.3000000000000007</v>
      </c>
    </row>
    <row r="464" spans="1:17" x14ac:dyDescent="0.35">
      <c r="A464" t="s">
        <v>435</v>
      </c>
      <c r="B464" t="s">
        <v>42</v>
      </c>
      <c r="C464" t="s">
        <v>43</v>
      </c>
      <c r="D464" t="s">
        <v>20</v>
      </c>
      <c r="E464" t="s">
        <v>31</v>
      </c>
      <c r="F464" t="s">
        <v>28</v>
      </c>
      <c r="G464">
        <v>19.239999999999998</v>
      </c>
      <c r="H464" s="29">
        <v>9</v>
      </c>
      <c r="I464">
        <v>8.6579999999999995</v>
      </c>
      <c r="J464">
        <v>181.81800000000001</v>
      </c>
      <c r="K464" s="1">
        <v>43528</v>
      </c>
      <c r="L464" s="2">
        <v>0.68611111111111101</v>
      </c>
      <c r="M464" t="s">
        <v>29</v>
      </c>
      <c r="N464">
        <v>173.16</v>
      </c>
      <c r="O464">
        <v>4.7619047620000003</v>
      </c>
      <c r="P464">
        <v>8.6579999999999995</v>
      </c>
      <c r="Q464">
        <v>8</v>
      </c>
    </row>
    <row r="465" spans="1:17" x14ac:dyDescent="0.35">
      <c r="A465" t="s">
        <v>439</v>
      </c>
      <c r="B465" t="s">
        <v>42</v>
      </c>
      <c r="C465" t="s">
        <v>43</v>
      </c>
      <c r="D465" t="s">
        <v>27</v>
      </c>
      <c r="E465" t="s">
        <v>21</v>
      </c>
      <c r="F465" t="s">
        <v>46</v>
      </c>
      <c r="G465">
        <v>39.75</v>
      </c>
      <c r="H465" s="29">
        <v>5</v>
      </c>
      <c r="I465">
        <v>9.9375</v>
      </c>
      <c r="J465">
        <v>208.6875</v>
      </c>
      <c r="K465" s="1">
        <v>43518</v>
      </c>
      <c r="L465" s="2">
        <v>0.4465277777777778</v>
      </c>
      <c r="M465" t="s">
        <v>23</v>
      </c>
      <c r="N465">
        <v>198.75</v>
      </c>
      <c r="O465">
        <v>4.7619047620000003</v>
      </c>
      <c r="P465">
        <v>9.9375</v>
      </c>
      <c r="Q465">
        <v>9.6</v>
      </c>
    </row>
    <row r="466" spans="1:17" x14ac:dyDescent="0.35">
      <c r="A466" t="s">
        <v>443</v>
      </c>
      <c r="B466" t="s">
        <v>42</v>
      </c>
      <c r="C466" t="s">
        <v>43</v>
      </c>
      <c r="D466" t="s">
        <v>20</v>
      </c>
      <c r="E466" t="s">
        <v>21</v>
      </c>
      <c r="F466" t="s">
        <v>46</v>
      </c>
      <c r="G466">
        <v>68.709999999999994</v>
      </c>
      <c r="H466" s="29">
        <v>4</v>
      </c>
      <c r="I466">
        <v>13.742000000000001</v>
      </c>
      <c r="J466">
        <v>288.58199999999999</v>
      </c>
      <c r="K466" s="1">
        <v>43469</v>
      </c>
      <c r="L466" s="2">
        <v>0.79236111111111107</v>
      </c>
      <c r="M466" t="s">
        <v>29</v>
      </c>
      <c r="N466">
        <v>274.83999999999997</v>
      </c>
      <c r="O466">
        <v>4.7619047620000003</v>
      </c>
      <c r="P466">
        <v>13.742000000000001</v>
      </c>
      <c r="Q466">
        <v>4.0999999999999996</v>
      </c>
    </row>
    <row r="467" spans="1:17" x14ac:dyDescent="0.35">
      <c r="A467" t="s">
        <v>446</v>
      </c>
      <c r="B467" t="s">
        <v>42</v>
      </c>
      <c r="C467" t="s">
        <v>43</v>
      </c>
      <c r="D467" t="s">
        <v>27</v>
      </c>
      <c r="E467" t="s">
        <v>21</v>
      </c>
      <c r="F467" t="s">
        <v>22</v>
      </c>
      <c r="G467">
        <v>34.21</v>
      </c>
      <c r="H467" s="29">
        <v>10</v>
      </c>
      <c r="I467">
        <v>17.105</v>
      </c>
      <c r="J467">
        <v>359.20499999999998</v>
      </c>
      <c r="K467" s="1">
        <v>43467</v>
      </c>
      <c r="L467" s="2">
        <v>0.54166666666666663</v>
      </c>
      <c r="M467" t="s">
        <v>29</v>
      </c>
      <c r="N467">
        <v>342.1</v>
      </c>
      <c r="O467">
        <v>4.7619047620000003</v>
      </c>
      <c r="P467">
        <v>17.105</v>
      </c>
      <c r="Q467">
        <v>5.0999999999999996</v>
      </c>
    </row>
    <row r="468" spans="1:17" x14ac:dyDescent="0.35">
      <c r="A468" t="s">
        <v>447</v>
      </c>
      <c r="B468" t="s">
        <v>42</v>
      </c>
      <c r="C468" t="s">
        <v>43</v>
      </c>
      <c r="D468" t="s">
        <v>27</v>
      </c>
      <c r="E468" t="s">
        <v>31</v>
      </c>
      <c r="F468" t="s">
        <v>36</v>
      </c>
      <c r="G468">
        <v>21.87</v>
      </c>
      <c r="H468" s="29">
        <v>2</v>
      </c>
      <c r="I468">
        <v>2.1869999999999998</v>
      </c>
      <c r="J468">
        <v>45.927</v>
      </c>
      <c r="K468" s="1">
        <v>43490</v>
      </c>
      <c r="L468" s="2">
        <v>0.60347222222222219</v>
      </c>
      <c r="M468" t="s">
        <v>23</v>
      </c>
      <c r="N468">
        <v>43.74</v>
      </c>
      <c r="O468">
        <v>4.7619047620000003</v>
      </c>
      <c r="P468">
        <v>2.1869999999999998</v>
      </c>
      <c r="Q468">
        <v>6.9</v>
      </c>
    </row>
    <row r="469" spans="1:17" x14ac:dyDescent="0.35">
      <c r="A469" t="s">
        <v>451</v>
      </c>
      <c r="B469" t="s">
        <v>42</v>
      </c>
      <c r="C469" t="s">
        <v>43</v>
      </c>
      <c r="D469" t="s">
        <v>27</v>
      </c>
      <c r="E469" t="s">
        <v>31</v>
      </c>
      <c r="F469" t="s">
        <v>22</v>
      </c>
      <c r="G469">
        <v>96.11</v>
      </c>
      <c r="H469" s="29">
        <v>1</v>
      </c>
      <c r="I469">
        <v>4.8055000000000003</v>
      </c>
      <c r="J469">
        <v>100.91549999999999</v>
      </c>
      <c r="K469" s="1">
        <v>43490</v>
      </c>
      <c r="L469" s="2">
        <v>0.68611111111111101</v>
      </c>
      <c r="M469" t="s">
        <v>23</v>
      </c>
      <c r="N469">
        <v>96.11</v>
      </c>
      <c r="O469">
        <v>4.7619047620000003</v>
      </c>
      <c r="P469">
        <v>4.8055000000000003</v>
      </c>
      <c r="Q469">
        <v>7.8</v>
      </c>
    </row>
    <row r="470" spans="1:17" x14ac:dyDescent="0.35">
      <c r="A470" t="s">
        <v>454</v>
      </c>
      <c r="B470" t="s">
        <v>42</v>
      </c>
      <c r="C470" t="s">
        <v>43</v>
      </c>
      <c r="D470" t="s">
        <v>27</v>
      </c>
      <c r="E470" t="s">
        <v>21</v>
      </c>
      <c r="F470" t="s">
        <v>22</v>
      </c>
      <c r="G470">
        <v>57.22</v>
      </c>
      <c r="H470" s="29">
        <v>2</v>
      </c>
      <c r="I470">
        <v>5.7220000000000004</v>
      </c>
      <c r="J470">
        <v>120.16200000000001</v>
      </c>
      <c r="K470" s="1">
        <v>43477</v>
      </c>
      <c r="L470" s="2">
        <v>0.71736111111111101</v>
      </c>
      <c r="M470" t="s">
        <v>23</v>
      </c>
      <c r="N470">
        <v>114.44</v>
      </c>
      <c r="O470">
        <v>4.7619047620000003</v>
      </c>
      <c r="P470">
        <v>5.7220000000000004</v>
      </c>
      <c r="Q470">
        <v>8.3000000000000007</v>
      </c>
    </row>
    <row r="471" spans="1:17" x14ac:dyDescent="0.35">
      <c r="A471" t="s">
        <v>459</v>
      </c>
      <c r="B471" t="s">
        <v>42</v>
      </c>
      <c r="C471" t="s">
        <v>43</v>
      </c>
      <c r="D471" t="s">
        <v>20</v>
      </c>
      <c r="E471" t="s">
        <v>31</v>
      </c>
      <c r="F471" t="s">
        <v>46</v>
      </c>
      <c r="G471">
        <v>25.42</v>
      </c>
      <c r="H471" s="29">
        <v>8</v>
      </c>
      <c r="I471">
        <v>10.167999999999999</v>
      </c>
      <c r="J471">
        <v>213.52799999999999</v>
      </c>
      <c r="K471" s="1">
        <v>43543</v>
      </c>
      <c r="L471" s="2">
        <v>0.8208333333333333</v>
      </c>
      <c r="M471" t="s">
        <v>33</v>
      </c>
      <c r="N471">
        <v>203.36</v>
      </c>
      <c r="O471">
        <v>4.7619047620000003</v>
      </c>
      <c r="P471">
        <v>10.167999999999999</v>
      </c>
      <c r="Q471">
        <v>6.7</v>
      </c>
    </row>
    <row r="472" spans="1:17" x14ac:dyDescent="0.35">
      <c r="A472" t="s">
        <v>461</v>
      </c>
      <c r="B472" t="s">
        <v>42</v>
      </c>
      <c r="C472" t="s">
        <v>43</v>
      </c>
      <c r="D472" t="s">
        <v>20</v>
      </c>
      <c r="E472" t="s">
        <v>31</v>
      </c>
      <c r="F472" t="s">
        <v>46</v>
      </c>
      <c r="G472">
        <v>40.61</v>
      </c>
      <c r="H472" s="29">
        <v>9</v>
      </c>
      <c r="I472">
        <v>18.2745</v>
      </c>
      <c r="J472">
        <v>383.7645</v>
      </c>
      <c r="K472" s="1">
        <v>43467</v>
      </c>
      <c r="L472" s="2">
        <v>0.56944444444444442</v>
      </c>
      <c r="M472" t="s">
        <v>29</v>
      </c>
      <c r="N472">
        <v>365.49</v>
      </c>
      <c r="O472">
        <v>4.7619047620000003</v>
      </c>
      <c r="P472">
        <v>18.2745</v>
      </c>
      <c r="Q472">
        <v>7</v>
      </c>
    </row>
    <row r="473" spans="1:17" x14ac:dyDescent="0.35">
      <c r="A473" t="s">
        <v>463</v>
      </c>
      <c r="B473" t="s">
        <v>42</v>
      </c>
      <c r="C473" t="s">
        <v>43</v>
      </c>
      <c r="D473" t="s">
        <v>20</v>
      </c>
      <c r="E473" t="s">
        <v>21</v>
      </c>
      <c r="F473" t="s">
        <v>44</v>
      </c>
      <c r="G473">
        <v>20.87</v>
      </c>
      <c r="H473" s="29">
        <v>3</v>
      </c>
      <c r="I473">
        <v>3.1305000000000001</v>
      </c>
      <c r="J473">
        <v>65.740499999999997</v>
      </c>
      <c r="K473" s="1">
        <v>43544</v>
      </c>
      <c r="L473" s="2">
        <v>0.57847222222222217</v>
      </c>
      <c r="M473" t="s">
        <v>33</v>
      </c>
      <c r="N473">
        <v>62.61</v>
      </c>
      <c r="O473">
        <v>4.7619047620000003</v>
      </c>
      <c r="P473">
        <v>3.1305000000000001</v>
      </c>
      <c r="Q473">
        <v>8</v>
      </c>
    </row>
    <row r="474" spans="1:17" x14ac:dyDescent="0.35">
      <c r="A474" t="s">
        <v>464</v>
      </c>
      <c r="B474" t="s">
        <v>42</v>
      </c>
      <c r="C474" t="s">
        <v>43</v>
      </c>
      <c r="D474" t="s">
        <v>27</v>
      </c>
      <c r="E474" t="s">
        <v>31</v>
      </c>
      <c r="F474" t="s">
        <v>36</v>
      </c>
      <c r="G474">
        <v>67.27</v>
      </c>
      <c r="H474" s="29">
        <v>5</v>
      </c>
      <c r="I474">
        <v>16.817499999999999</v>
      </c>
      <c r="J474">
        <v>353.16750000000002</v>
      </c>
      <c r="K474" s="1">
        <v>43523</v>
      </c>
      <c r="L474" s="2">
        <v>0.7270833333333333</v>
      </c>
      <c r="M474" t="s">
        <v>29</v>
      </c>
      <c r="N474">
        <v>336.35</v>
      </c>
      <c r="O474">
        <v>4.7619047620000003</v>
      </c>
      <c r="P474">
        <v>16.817499999999999</v>
      </c>
      <c r="Q474">
        <v>6.9</v>
      </c>
    </row>
    <row r="475" spans="1:17" x14ac:dyDescent="0.35">
      <c r="A475" t="s">
        <v>466</v>
      </c>
      <c r="B475" t="s">
        <v>42</v>
      </c>
      <c r="C475" t="s">
        <v>43</v>
      </c>
      <c r="D475" t="s">
        <v>27</v>
      </c>
      <c r="E475" t="s">
        <v>31</v>
      </c>
      <c r="F475" t="s">
        <v>46</v>
      </c>
      <c r="G475">
        <v>69.08</v>
      </c>
      <c r="H475" s="29">
        <v>2</v>
      </c>
      <c r="I475">
        <v>6.9080000000000004</v>
      </c>
      <c r="J475">
        <v>145.06800000000001</v>
      </c>
      <c r="K475" s="1">
        <v>43496</v>
      </c>
      <c r="L475" s="2">
        <v>0.82500000000000007</v>
      </c>
      <c r="M475" t="s">
        <v>33</v>
      </c>
      <c r="N475">
        <v>138.16</v>
      </c>
      <c r="O475">
        <v>4.7619047620000003</v>
      </c>
      <c r="P475">
        <v>6.9080000000000004</v>
      </c>
      <c r="Q475">
        <v>6.9</v>
      </c>
    </row>
    <row r="476" spans="1:17" x14ac:dyDescent="0.35">
      <c r="A476" t="s">
        <v>469</v>
      </c>
      <c r="B476" t="s">
        <v>42</v>
      </c>
      <c r="C476" t="s">
        <v>43</v>
      </c>
      <c r="D476" t="s">
        <v>27</v>
      </c>
      <c r="E476" t="s">
        <v>31</v>
      </c>
      <c r="F476" t="s">
        <v>46</v>
      </c>
      <c r="G476">
        <v>95.54</v>
      </c>
      <c r="H476" s="29">
        <v>7</v>
      </c>
      <c r="I476">
        <v>33.439</v>
      </c>
      <c r="J476">
        <v>702.21900000000005</v>
      </c>
      <c r="K476" s="1">
        <v>43533</v>
      </c>
      <c r="L476" s="2">
        <v>0.60833333333333328</v>
      </c>
      <c r="M476" t="s">
        <v>33</v>
      </c>
      <c r="N476">
        <v>668.78</v>
      </c>
      <c r="O476">
        <v>4.7619047620000003</v>
      </c>
      <c r="P476">
        <v>33.439</v>
      </c>
      <c r="Q476">
        <v>9.6</v>
      </c>
    </row>
    <row r="477" spans="1:17" x14ac:dyDescent="0.35">
      <c r="A477" t="s">
        <v>470</v>
      </c>
      <c r="B477" t="s">
        <v>42</v>
      </c>
      <c r="C477" t="s">
        <v>43</v>
      </c>
      <c r="D477" t="s">
        <v>27</v>
      </c>
      <c r="E477" t="s">
        <v>21</v>
      </c>
      <c r="F477" t="s">
        <v>46</v>
      </c>
      <c r="G477">
        <v>47.44</v>
      </c>
      <c r="H477" s="29">
        <v>1</v>
      </c>
      <c r="I477">
        <v>2.3719999999999999</v>
      </c>
      <c r="J477">
        <v>49.811999999999998</v>
      </c>
      <c r="K477" s="1">
        <v>43518</v>
      </c>
      <c r="L477" s="2">
        <v>0.7631944444444444</v>
      </c>
      <c r="M477" t="s">
        <v>33</v>
      </c>
      <c r="N477">
        <v>47.44</v>
      </c>
      <c r="O477">
        <v>4.7619047620000003</v>
      </c>
      <c r="P477">
        <v>2.3719999999999999</v>
      </c>
      <c r="Q477">
        <v>6.8</v>
      </c>
    </row>
    <row r="478" spans="1:17" x14ac:dyDescent="0.35">
      <c r="A478" t="s">
        <v>477</v>
      </c>
      <c r="B478" t="s">
        <v>42</v>
      </c>
      <c r="C478" t="s">
        <v>43</v>
      </c>
      <c r="D478" t="s">
        <v>20</v>
      </c>
      <c r="E478" t="s">
        <v>21</v>
      </c>
      <c r="F478" t="s">
        <v>36</v>
      </c>
      <c r="G478">
        <v>88.43</v>
      </c>
      <c r="H478" s="29">
        <v>8</v>
      </c>
      <c r="I478">
        <v>35.372</v>
      </c>
      <c r="J478">
        <v>742.81200000000001</v>
      </c>
      <c r="K478" s="1">
        <v>43546</v>
      </c>
      <c r="L478" s="2">
        <v>0.81597222222222221</v>
      </c>
      <c r="M478" t="s">
        <v>33</v>
      </c>
      <c r="N478">
        <v>707.44</v>
      </c>
      <c r="O478">
        <v>4.7619047620000003</v>
      </c>
      <c r="P478">
        <v>35.372</v>
      </c>
      <c r="Q478">
        <v>4.3</v>
      </c>
    </row>
    <row r="479" spans="1:17" x14ac:dyDescent="0.35">
      <c r="A479" t="s">
        <v>481</v>
      </c>
      <c r="B479" t="s">
        <v>42</v>
      </c>
      <c r="C479" t="s">
        <v>43</v>
      </c>
      <c r="D479" t="s">
        <v>20</v>
      </c>
      <c r="E479" t="s">
        <v>21</v>
      </c>
      <c r="F479" t="s">
        <v>22</v>
      </c>
      <c r="G479">
        <v>19.149999999999999</v>
      </c>
      <c r="H479" s="29">
        <v>1</v>
      </c>
      <c r="I479">
        <v>0.95750000000000002</v>
      </c>
      <c r="J479">
        <v>20.107500000000002</v>
      </c>
      <c r="K479" s="1">
        <v>43493</v>
      </c>
      <c r="L479" s="2">
        <v>0.74861111111111101</v>
      </c>
      <c r="M479" t="s">
        <v>33</v>
      </c>
      <c r="N479">
        <v>19.149999999999999</v>
      </c>
      <c r="O479">
        <v>4.7619047620000003</v>
      </c>
      <c r="P479">
        <v>0.95750000000000002</v>
      </c>
      <c r="Q479">
        <v>9.5</v>
      </c>
    </row>
    <row r="480" spans="1:17" x14ac:dyDescent="0.35">
      <c r="A480" t="s">
        <v>484</v>
      </c>
      <c r="B480" t="s">
        <v>42</v>
      </c>
      <c r="C480" t="s">
        <v>43</v>
      </c>
      <c r="D480" t="s">
        <v>20</v>
      </c>
      <c r="E480" t="s">
        <v>21</v>
      </c>
      <c r="F480" t="s">
        <v>22</v>
      </c>
      <c r="G480">
        <v>27.07</v>
      </c>
      <c r="H480" s="29">
        <v>1</v>
      </c>
      <c r="I480">
        <v>1.3534999999999999</v>
      </c>
      <c r="J480">
        <v>28.423500000000001</v>
      </c>
      <c r="K480" s="1">
        <v>43477</v>
      </c>
      <c r="L480" s="2">
        <v>0.83819444444444446</v>
      </c>
      <c r="M480" t="s">
        <v>33</v>
      </c>
      <c r="N480">
        <v>27.07</v>
      </c>
      <c r="O480">
        <v>4.7619047620000003</v>
      </c>
      <c r="P480">
        <v>1.3534999999999999</v>
      </c>
      <c r="Q480">
        <v>5.3</v>
      </c>
    </row>
    <row r="481" spans="1:17" x14ac:dyDescent="0.35">
      <c r="A481" t="s">
        <v>485</v>
      </c>
      <c r="B481" t="s">
        <v>42</v>
      </c>
      <c r="C481" t="s">
        <v>43</v>
      </c>
      <c r="D481" t="s">
        <v>20</v>
      </c>
      <c r="E481" t="s">
        <v>21</v>
      </c>
      <c r="F481" t="s">
        <v>36</v>
      </c>
      <c r="G481">
        <v>39.119999999999997</v>
      </c>
      <c r="H481" s="29">
        <v>1</v>
      </c>
      <c r="I481">
        <v>1.956</v>
      </c>
      <c r="J481">
        <v>41.076000000000001</v>
      </c>
      <c r="K481" s="1">
        <v>43550</v>
      </c>
      <c r="L481" s="2">
        <v>0.4597222222222222</v>
      </c>
      <c r="M481" t="s">
        <v>33</v>
      </c>
      <c r="N481">
        <v>39.119999999999997</v>
      </c>
      <c r="O481">
        <v>4.7619047620000003</v>
      </c>
      <c r="P481">
        <v>1.956</v>
      </c>
      <c r="Q481">
        <v>9.6</v>
      </c>
    </row>
    <row r="482" spans="1:17" x14ac:dyDescent="0.35">
      <c r="A482" t="s">
        <v>486</v>
      </c>
      <c r="B482" t="s">
        <v>42</v>
      </c>
      <c r="C482" t="s">
        <v>43</v>
      </c>
      <c r="D482" t="s">
        <v>27</v>
      </c>
      <c r="E482" t="s">
        <v>21</v>
      </c>
      <c r="F482" t="s">
        <v>28</v>
      </c>
      <c r="G482">
        <v>74.709999999999994</v>
      </c>
      <c r="H482" s="29">
        <v>6</v>
      </c>
      <c r="I482">
        <v>22.413</v>
      </c>
      <c r="J482">
        <v>470.673</v>
      </c>
      <c r="K482" s="1">
        <v>43466</v>
      </c>
      <c r="L482" s="2">
        <v>0.79652777777777783</v>
      </c>
      <c r="M482" t="s">
        <v>29</v>
      </c>
      <c r="N482">
        <v>448.26</v>
      </c>
      <c r="O482">
        <v>4.7619047620000003</v>
      </c>
      <c r="P482">
        <v>22.413</v>
      </c>
      <c r="Q482">
        <v>6.7</v>
      </c>
    </row>
    <row r="483" spans="1:17" x14ac:dyDescent="0.35">
      <c r="A483" t="s">
        <v>487</v>
      </c>
      <c r="B483" t="s">
        <v>42</v>
      </c>
      <c r="C483" t="s">
        <v>43</v>
      </c>
      <c r="D483" t="s">
        <v>27</v>
      </c>
      <c r="E483" t="s">
        <v>31</v>
      </c>
      <c r="F483" t="s">
        <v>28</v>
      </c>
      <c r="G483">
        <v>22.01</v>
      </c>
      <c r="H483" s="29">
        <v>6</v>
      </c>
      <c r="I483">
        <v>6.6029999999999998</v>
      </c>
      <c r="J483">
        <v>138.66300000000001</v>
      </c>
      <c r="K483" s="1">
        <v>43467</v>
      </c>
      <c r="L483" s="2">
        <v>0.78472222222222221</v>
      </c>
      <c r="M483" t="s">
        <v>29</v>
      </c>
      <c r="N483">
        <v>132.06</v>
      </c>
      <c r="O483">
        <v>4.7619047620000003</v>
      </c>
      <c r="P483">
        <v>6.6029999999999998</v>
      </c>
      <c r="Q483">
        <v>7.6</v>
      </c>
    </row>
    <row r="484" spans="1:17" x14ac:dyDescent="0.35">
      <c r="A484" t="s">
        <v>491</v>
      </c>
      <c r="B484" t="s">
        <v>42</v>
      </c>
      <c r="C484" t="s">
        <v>43</v>
      </c>
      <c r="D484" t="s">
        <v>20</v>
      </c>
      <c r="E484" t="s">
        <v>21</v>
      </c>
      <c r="F484" t="s">
        <v>46</v>
      </c>
      <c r="G484">
        <v>29.56</v>
      </c>
      <c r="H484" s="29">
        <v>5</v>
      </c>
      <c r="I484">
        <v>7.39</v>
      </c>
      <c r="J484">
        <v>155.19</v>
      </c>
      <c r="K484" s="1">
        <v>43509</v>
      </c>
      <c r="L484" s="2">
        <v>0.70763888888888893</v>
      </c>
      <c r="M484" t="s">
        <v>29</v>
      </c>
      <c r="N484">
        <v>147.80000000000001</v>
      </c>
      <c r="O484">
        <v>4.7619047620000003</v>
      </c>
      <c r="P484">
        <v>7.39</v>
      </c>
      <c r="Q484">
        <v>6.9</v>
      </c>
    </row>
    <row r="485" spans="1:17" x14ac:dyDescent="0.35">
      <c r="A485" t="s">
        <v>492</v>
      </c>
      <c r="B485" t="s">
        <v>42</v>
      </c>
      <c r="C485" t="s">
        <v>43</v>
      </c>
      <c r="D485" t="s">
        <v>20</v>
      </c>
      <c r="E485" t="s">
        <v>21</v>
      </c>
      <c r="F485" t="s">
        <v>44</v>
      </c>
      <c r="G485">
        <v>77.400000000000006</v>
      </c>
      <c r="H485" s="29">
        <v>9</v>
      </c>
      <c r="I485">
        <v>34.83</v>
      </c>
      <c r="J485">
        <v>731.43</v>
      </c>
      <c r="K485" s="1">
        <v>43511</v>
      </c>
      <c r="L485" s="2">
        <v>0.59375</v>
      </c>
      <c r="M485" t="s">
        <v>33</v>
      </c>
      <c r="N485">
        <v>696.6</v>
      </c>
      <c r="O485">
        <v>4.7619047620000003</v>
      </c>
      <c r="P485">
        <v>34.83</v>
      </c>
      <c r="Q485">
        <v>4.5</v>
      </c>
    </row>
    <row r="486" spans="1:17" x14ac:dyDescent="0.35">
      <c r="A486" t="s">
        <v>493</v>
      </c>
      <c r="B486" t="s">
        <v>42</v>
      </c>
      <c r="C486" t="s">
        <v>43</v>
      </c>
      <c r="D486" t="s">
        <v>27</v>
      </c>
      <c r="E486" t="s">
        <v>31</v>
      </c>
      <c r="F486" t="s">
        <v>28</v>
      </c>
      <c r="G486">
        <v>79.39</v>
      </c>
      <c r="H486" s="29">
        <v>10</v>
      </c>
      <c r="I486">
        <v>39.695</v>
      </c>
      <c r="J486">
        <v>833.59500000000003</v>
      </c>
      <c r="K486" s="1">
        <v>43503</v>
      </c>
      <c r="L486" s="2">
        <v>0.85</v>
      </c>
      <c r="M486" t="s">
        <v>29</v>
      </c>
      <c r="N486">
        <v>793.9</v>
      </c>
      <c r="O486">
        <v>4.7619047620000003</v>
      </c>
      <c r="P486">
        <v>39.695</v>
      </c>
      <c r="Q486">
        <v>6.2</v>
      </c>
    </row>
    <row r="487" spans="1:17" x14ac:dyDescent="0.35">
      <c r="A487" t="s">
        <v>497</v>
      </c>
      <c r="B487" t="s">
        <v>42</v>
      </c>
      <c r="C487" t="s">
        <v>43</v>
      </c>
      <c r="D487" t="s">
        <v>20</v>
      </c>
      <c r="E487" t="s">
        <v>21</v>
      </c>
      <c r="F487" t="s">
        <v>44</v>
      </c>
      <c r="G487">
        <v>73.05</v>
      </c>
      <c r="H487" s="29">
        <v>10</v>
      </c>
      <c r="I487">
        <v>36.524999999999999</v>
      </c>
      <c r="J487">
        <v>767.02499999999998</v>
      </c>
      <c r="K487" s="1">
        <v>43527</v>
      </c>
      <c r="L487" s="2">
        <v>0.51736111111111105</v>
      </c>
      <c r="M487" t="s">
        <v>33</v>
      </c>
      <c r="N487">
        <v>730.5</v>
      </c>
      <c r="O487">
        <v>4.7619047620000003</v>
      </c>
      <c r="P487">
        <v>36.524999999999999</v>
      </c>
      <c r="Q487">
        <v>8.6999999999999993</v>
      </c>
    </row>
    <row r="488" spans="1:17" x14ac:dyDescent="0.35">
      <c r="A488" t="s">
        <v>503</v>
      </c>
      <c r="B488" t="s">
        <v>42</v>
      </c>
      <c r="C488" t="s">
        <v>43</v>
      </c>
      <c r="D488" t="s">
        <v>27</v>
      </c>
      <c r="E488" t="s">
        <v>31</v>
      </c>
      <c r="F488" t="s">
        <v>36</v>
      </c>
      <c r="G488">
        <v>37.020000000000003</v>
      </c>
      <c r="H488" s="29">
        <v>6</v>
      </c>
      <c r="I488">
        <v>11.106</v>
      </c>
      <c r="J488">
        <v>233.226</v>
      </c>
      <c r="K488" s="1">
        <v>43546</v>
      </c>
      <c r="L488" s="2">
        <v>0.7729166666666667</v>
      </c>
      <c r="M488" t="s">
        <v>29</v>
      </c>
      <c r="N488">
        <v>222.12</v>
      </c>
      <c r="O488">
        <v>4.7619047620000003</v>
      </c>
      <c r="P488">
        <v>11.106</v>
      </c>
      <c r="Q488">
        <v>4.5</v>
      </c>
    </row>
    <row r="489" spans="1:17" x14ac:dyDescent="0.35">
      <c r="A489" t="s">
        <v>509</v>
      </c>
      <c r="B489" t="s">
        <v>42</v>
      </c>
      <c r="C489" t="s">
        <v>43</v>
      </c>
      <c r="D489" t="s">
        <v>20</v>
      </c>
      <c r="E489" t="s">
        <v>31</v>
      </c>
      <c r="F489" t="s">
        <v>22</v>
      </c>
      <c r="G489">
        <v>72.569999999999993</v>
      </c>
      <c r="H489" s="29">
        <v>8</v>
      </c>
      <c r="I489">
        <v>29.027999999999999</v>
      </c>
      <c r="J489">
        <v>609.58799999999997</v>
      </c>
      <c r="K489" s="1">
        <v>43554</v>
      </c>
      <c r="L489" s="2">
        <v>0.74861111111111101</v>
      </c>
      <c r="M489" t="s">
        <v>29</v>
      </c>
      <c r="N489">
        <v>580.55999999999995</v>
      </c>
      <c r="O489">
        <v>4.7619047620000003</v>
      </c>
      <c r="P489">
        <v>29.027999999999999</v>
      </c>
      <c r="Q489">
        <v>4.5999999999999996</v>
      </c>
    </row>
    <row r="490" spans="1:17" x14ac:dyDescent="0.35">
      <c r="A490" t="s">
        <v>514</v>
      </c>
      <c r="B490" t="s">
        <v>42</v>
      </c>
      <c r="C490" t="s">
        <v>43</v>
      </c>
      <c r="D490" t="s">
        <v>27</v>
      </c>
      <c r="E490" t="s">
        <v>31</v>
      </c>
      <c r="F490" t="s">
        <v>36</v>
      </c>
      <c r="G490">
        <v>34.369999999999997</v>
      </c>
      <c r="H490" s="29">
        <v>10</v>
      </c>
      <c r="I490">
        <v>17.184999999999999</v>
      </c>
      <c r="J490">
        <v>360.88499999999999</v>
      </c>
      <c r="K490" s="1">
        <v>43540</v>
      </c>
      <c r="L490" s="2">
        <v>0.42430555555555555</v>
      </c>
      <c r="M490" t="s">
        <v>23</v>
      </c>
      <c r="N490">
        <v>343.7</v>
      </c>
      <c r="O490">
        <v>4.7619047620000003</v>
      </c>
      <c r="P490">
        <v>17.184999999999999</v>
      </c>
      <c r="Q490">
        <v>6.7</v>
      </c>
    </row>
    <row r="491" spans="1:17" x14ac:dyDescent="0.35">
      <c r="A491" t="s">
        <v>519</v>
      </c>
      <c r="B491" t="s">
        <v>42</v>
      </c>
      <c r="C491" t="s">
        <v>43</v>
      </c>
      <c r="D491" t="s">
        <v>20</v>
      </c>
      <c r="E491" t="s">
        <v>31</v>
      </c>
      <c r="F491" t="s">
        <v>32</v>
      </c>
      <c r="G491">
        <v>60.38</v>
      </c>
      <c r="H491" s="29">
        <v>10</v>
      </c>
      <c r="I491">
        <v>30.19</v>
      </c>
      <c r="J491">
        <v>633.99</v>
      </c>
      <c r="K491" s="1">
        <v>43508</v>
      </c>
      <c r="L491" s="2">
        <v>0.67986111111111114</v>
      </c>
      <c r="M491" t="s">
        <v>29</v>
      </c>
      <c r="N491">
        <v>603.79999999999995</v>
      </c>
      <c r="O491">
        <v>4.7619047620000003</v>
      </c>
      <c r="P491">
        <v>30.19</v>
      </c>
      <c r="Q491">
        <v>6</v>
      </c>
    </row>
    <row r="492" spans="1:17" x14ac:dyDescent="0.35">
      <c r="A492" t="s">
        <v>521</v>
      </c>
      <c r="B492" t="s">
        <v>42</v>
      </c>
      <c r="C492" t="s">
        <v>43</v>
      </c>
      <c r="D492" t="s">
        <v>20</v>
      </c>
      <c r="E492" t="s">
        <v>21</v>
      </c>
      <c r="F492" t="s">
        <v>36</v>
      </c>
      <c r="G492">
        <v>49.49</v>
      </c>
      <c r="H492" s="29">
        <v>4</v>
      </c>
      <c r="I492">
        <v>9.8979999999999997</v>
      </c>
      <c r="J492">
        <v>207.858</v>
      </c>
      <c r="K492" s="1">
        <v>43545</v>
      </c>
      <c r="L492" s="2">
        <v>0.64236111111111105</v>
      </c>
      <c r="M492" t="s">
        <v>23</v>
      </c>
      <c r="N492">
        <v>197.96</v>
      </c>
      <c r="O492">
        <v>4.7619047620000003</v>
      </c>
      <c r="P492">
        <v>9.8979999999999997</v>
      </c>
      <c r="Q492">
        <v>6.6</v>
      </c>
    </row>
    <row r="493" spans="1:17" x14ac:dyDescent="0.35">
      <c r="A493" t="s">
        <v>522</v>
      </c>
      <c r="B493" t="s">
        <v>42</v>
      </c>
      <c r="C493" t="s">
        <v>43</v>
      </c>
      <c r="D493" t="s">
        <v>27</v>
      </c>
      <c r="E493" t="s">
        <v>21</v>
      </c>
      <c r="F493" t="s">
        <v>46</v>
      </c>
      <c r="G493">
        <v>41.09</v>
      </c>
      <c r="H493" s="29">
        <v>10</v>
      </c>
      <c r="I493">
        <v>20.545000000000002</v>
      </c>
      <c r="J493">
        <v>431.44499999999999</v>
      </c>
      <c r="K493" s="1">
        <v>43524</v>
      </c>
      <c r="L493" s="2">
        <v>0.61249999999999993</v>
      </c>
      <c r="M493" t="s">
        <v>29</v>
      </c>
      <c r="N493">
        <v>410.9</v>
      </c>
      <c r="O493">
        <v>4.7619047620000003</v>
      </c>
      <c r="P493">
        <v>20.545000000000002</v>
      </c>
      <c r="Q493">
        <v>7.3</v>
      </c>
    </row>
    <row r="494" spans="1:17" x14ac:dyDescent="0.35">
      <c r="A494" t="s">
        <v>525</v>
      </c>
      <c r="B494" t="s">
        <v>42</v>
      </c>
      <c r="C494" t="s">
        <v>43</v>
      </c>
      <c r="D494" t="s">
        <v>20</v>
      </c>
      <c r="E494" t="s">
        <v>21</v>
      </c>
      <c r="F494" t="s">
        <v>32</v>
      </c>
      <c r="G494">
        <v>77.680000000000007</v>
      </c>
      <c r="H494" s="29">
        <v>9</v>
      </c>
      <c r="I494">
        <v>34.956000000000003</v>
      </c>
      <c r="J494">
        <v>734.07600000000002</v>
      </c>
      <c r="K494" s="1">
        <v>43500</v>
      </c>
      <c r="L494" s="2">
        <v>0.55625000000000002</v>
      </c>
      <c r="M494" t="s">
        <v>23</v>
      </c>
      <c r="N494">
        <v>699.12</v>
      </c>
      <c r="O494">
        <v>4.7619047620000003</v>
      </c>
      <c r="P494">
        <v>34.956000000000003</v>
      </c>
      <c r="Q494">
        <v>9.8000000000000007</v>
      </c>
    </row>
    <row r="495" spans="1:17" x14ac:dyDescent="0.35">
      <c r="A495" t="s">
        <v>526</v>
      </c>
      <c r="B495" t="s">
        <v>42</v>
      </c>
      <c r="C495" t="s">
        <v>43</v>
      </c>
      <c r="D495" t="s">
        <v>27</v>
      </c>
      <c r="E495" t="s">
        <v>21</v>
      </c>
      <c r="F495" t="s">
        <v>46</v>
      </c>
      <c r="G495">
        <v>34.700000000000003</v>
      </c>
      <c r="H495" s="29">
        <v>2</v>
      </c>
      <c r="I495">
        <v>3.47</v>
      </c>
      <c r="J495">
        <v>72.87</v>
      </c>
      <c r="K495" s="1">
        <v>43537</v>
      </c>
      <c r="L495" s="2">
        <v>0.82500000000000007</v>
      </c>
      <c r="M495" t="s">
        <v>23</v>
      </c>
      <c r="N495">
        <v>69.400000000000006</v>
      </c>
      <c r="O495">
        <v>4.7619047620000003</v>
      </c>
      <c r="P495">
        <v>3.47</v>
      </c>
      <c r="Q495">
        <v>8.1999999999999993</v>
      </c>
    </row>
    <row r="496" spans="1:17" x14ac:dyDescent="0.35">
      <c r="A496" t="s">
        <v>528</v>
      </c>
      <c r="B496" t="s">
        <v>42</v>
      </c>
      <c r="C496" t="s">
        <v>43</v>
      </c>
      <c r="D496" t="s">
        <v>20</v>
      </c>
      <c r="E496" t="s">
        <v>21</v>
      </c>
      <c r="F496" t="s">
        <v>22</v>
      </c>
      <c r="G496">
        <v>25.32</v>
      </c>
      <c r="H496" s="29">
        <v>8</v>
      </c>
      <c r="I496">
        <v>10.128</v>
      </c>
      <c r="J496">
        <v>212.68799999999999</v>
      </c>
      <c r="K496" s="1">
        <v>43529</v>
      </c>
      <c r="L496" s="2">
        <v>0.85</v>
      </c>
      <c r="M496" t="s">
        <v>23</v>
      </c>
      <c r="N496">
        <v>202.56</v>
      </c>
      <c r="O496">
        <v>4.7619047620000003</v>
      </c>
      <c r="P496">
        <v>10.128</v>
      </c>
      <c r="Q496">
        <v>8.6999999999999993</v>
      </c>
    </row>
    <row r="497" spans="1:17" x14ac:dyDescent="0.35">
      <c r="A497" t="s">
        <v>530</v>
      </c>
      <c r="B497" t="s">
        <v>42</v>
      </c>
      <c r="C497" t="s">
        <v>43</v>
      </c>
      <c r="D497" t="s">
        <v>27</v>
      </c>
      <c r="E497" t="s">
        <v>31</v>
      </c>
      <c r="F497" t="s">
        <v>46</v>
      </c>
      <c r="G497">
        <v>99.89</v>
      </c>
      <c r="H497" s="29">
        <v>2</v>
      </c>
      <c r="I497">
        <v>9.9890000000000008</v>
      </c>
      <c r="J497">
        <v>209.76900000000001</v>
      </c>
      <c r="K497" s="1">
        <v>43522</v>
      </c>
      <c r="L497" s="2">
        <v>0.4916666666666667</v>
      </c>
      <c r="M497" t="s">
        <v>23</v>
      </c>
      <c r="N497">
        <v>199.78</v>
      </c>
      <c r="O497">
        <v>4.7619047620000003</v>
      </c>
      <c r="P497">
        <v>9.9890000000000008</v>
      </c>
      <c r="Q497">
        <v>7.1</v>
      </c>
    </row>
    <row r="498" spans="1:17" x14ac:dyDescent="0.35">
      <c r="A498" t="s">
        <v>531</v>
      </c>
      <c r="B498" t="s">
        <v>42</v>
      </c>
      <c r="C498" t="s">
        <v>43</v>
      </c>
      <c r="D498" t="s">
        <v>27</v>
      </c>
      <c r="E498" t="s">
        <v>31</v>
      </c>
      <c r="F498" t="s">
        <v>36</v>
      </c>
      <c r="G498">
        <v>75.92</v>
      </c>
      <c r="H498" s="29">
        <v>8</v>
      </c>
      <c r="I498">
        <v>30.367999999999999</v>
      </c>
      <c r="J498">
        <v>637.72799999999995</v>
      </c>
      <c r="K498" s="1">
        <v>43544</v>
      </c>
      <c r="L498" s="2">
        <v>0.59305555555555556</v>
      </c>
      <c r="M498" t="s">
        <v>29</v>
      </c>
      <c r="N498">
        <v>607.36</v>
      </c>
      <c r="O498">
        <v>4.7619047620000003</v>
      </c>
      <c r="P498">
        <v>30.367999999999999</v>
      </c>
      <c r="Q498">
        <v>5.5</v>
      </c>
    </row>
    <row r="499" spans="1:17" x14ac:dyDescent="0.35">
      <c r="A499" t="s">
        <v>534</v>
      </c>
      <c r="B499" t="s">
        <v>42</v>
      </c>
      <c r="C499" t="s">
        <v>43</v>
      </c>
      <c r="D499" t="s">
        <v>20</v>
      </c>
      <c r="E499" t="s">
        <v>21</v>
      </c>
      <c r="F499" t="s">
        <v>36</v>
      </c>
      <c r="G499">
        <v>98.13</v>
      </c>
      <c r="H499" s="29">
        <v>1</v>
      </c>
      <c r="I499">
        <v>4.9065000000000003</v>
      </c>
      <c r="J499">
        <v>103.0365</v>
      </c>
      <c r="K499" s="1">
        <v>43486</v>
      </c>
      <c r="L499" s="2">
        <v>0.73333333333333339</v>
      </c>
      <c r="M499" t="s">
        <v>29</v>
      </c>
      <c r="N499">
        <v>98.13</v>
      </c>
      <c r="O499">
        <v>4.7619047620000003</v>
      </c>
      <c r="P499">
        <v>4.9065000000000003</v>
      </c>
      <c r="Q499">
        <v>8.9</v>
      </c>
    </row>
    <row r="500" spans="1:17" x14ac:dyDescent="0.35">
      <c r="A500" t="s">
        <v>536</v>
      </c>
      <c r="B500" t="s">
        <v>42</v>
      </c>
      <c r="C500" t="s">
        <v>43</v>
      </c>
      <c r="D500" t="s">
        <v>20</v>
      </c>
      <c r="E500" t="s">
        <v>31</v>
      </c>
      <c r="F500" t="s">
        <v>36</v>
      </c>
      <c r="G500">
        <v>73.97</v>
      </c>
      <c r="H500" s="29">
        <v>1</v>
      </c>
      <c r="I500">
        <v>3.6985000000000001</v>
      </c>
      <c r="J500">
        <v>77.668499999999995</v>
      </c>
      <c r="K500" s="1">
        <v>43499</v>
      </c>
      <c r="L500" s="2">
        <v>0.66180555555555554</v>
      </c>
      <c r="M500" t="s">
        <v>33</v>
      </c>
      <c r="N500">
        <v>73.97</v>
      </c>
      <c r="O500">
        <v>4.7619047620000003</v>
      </c>
      <c r="P500">
        <v>3.6985000000000001</v>
      </c>
      <c r="Q500">
        <v>5.4</v>
      </c>
    </row>
    <row r="501" spans="1:17" x14ac:dyDescent="0.35">
      <c r="A501" t="s">
        <v>539</v>
      </c>
      <c r="B501" t="s">
        <v>42</v>
      </c>
      <c r="C501" t="s">
        <v>43</v>
      </c>
      <c r="D501" t="s">
        <v>27</v>
      </c>
      <c r="E501" t="s">
        <v>21</v>
      </c>
      <c r="F501" t="s">
        <v>36</v>
      </c>
      <c r="G501">
        <v>93.31</v>
      </c>
      <c r="H501" s="29">
        <v>2</v>
      </c>
      <c r="I501">
        <v>9.3309999999999995</v>
      </c>
      <c r="J501">
        <v>195.95099999999999</v>
      </c>
      <c r="K501" s="1">
        <v>43549</v>
      </c>
      <c r="L501" s="2">
        <v>0.74513888888888891</v>
      </c>
      <c r="M501" t="s">
        <v>29</v>
      </c>
      <c r="N501">
        <v>186.62</v>
      </c>
      <c r="O501">
        <v>4.7619047620000003</v>
      </c>
      <c r="P501">
        <v>9.3309999999999995</v>
      </c>
      <c r="Q501">
        <v>6.3</v>
      </c>
    </row>
    <row r="502" spans="1:17" x14ac:dyDescent="0.35">
      <c r="A502" t="s">
        <v>540</v>
      </c>
      <c r="B502" t="s">
        <v>42</v>
      </c>
      <c r="C502" t="s">
        <v>43</v>
      </c>
      <c r="D502" t="s">
        <v>27</v>
      </c>
      <c r="E502" t="s">
        <v>31</v>
      </c>
      <c r="F502" t="s">
        <v>36</v>
      </c>
      <c r="G502">
        <v>88.45</v>
      </c>
      <c r="H502" s="29">
        <v>1</v>
      </c>
      <c r="I502">
        <v>4.4225000000000003</v>
      </c>
      <c r="J502">
        <v>92.872500000000002</v>
      </c>
      <c r="K502" s="1">
        <v>43521</v>
      </c>
      <c r="L502" s="2">
        <v>0.69166666666666676</v>
      </c>
      <c r="M502" t="s">
        <v>33</v>
      </c>
      <c r="N502">
        <v>88.45</v>
      </c>
      <c r="O502">
        <v>4.7619047620000003</v>
      </c>
      <c r="P502">
        <v>4.4225000000000003</v>
      </c>
      <c r="Q502">
        <v>9.5</v>
      </c>
    </row>
    <row r="503" spans="1:17" x14ac:dyDescent="0.35">
      <c r="A503" t="s">
        <v>542</v>
      </c>
      <c r="B503" t="s">
        <v>42</v>
      </c>
      <c r="C503" t="s">
        <v>43</v>
      </c>
      <c r="D503" t="s">
        <v>20</v>
      </c>
      <c r="E503" t="s">
        <v>21</v>
      </c>
      <c r="F503" t="s">
        <v>36</v>
      </c>
      <c r="G503">
        <v>48.5</v>
      </c>
      <c r="H503" s="29">
        <v>3</v>
      </c>
      <c r="I503">
        <v>7.2750000000000004</v>
      </c>
      <c r="J503">
        <v>152.77500000000001</v>
      </c>
      <c r="K503" s="1">
        <v>43473</v>
      </c>
      <c r="L503" s="2">
        <v>0.53472222222222221</v>
      </c>
      <c r="M503" t="s">
        <v>29</v>
      </c>
      <c r="N503">
        <v>145.5</v>
      </c>
      <c r="O503">
        <v>4.7619047620000003</v>
      </c>
      <c r="P503">
        <v>7.2750000000000004</v>
      </c>
      <c r="Q503">
        <v>6.7</v>
      </c>
    </row>
    <row r="504" spans="1:17" x14ac:dyDescent="0.35">
      <c r="A504" t="s">
        <v>543</v>
      </c>
      <c r="B504" t="s">
        <v>42</v>
      </c>
      <c r="C504" t="s">
        <v>43</v>
      </c>
      <c r="D504" t="s">
        <v>27</v>
      </c>
      <c r="E504" t="s">
        <v>21</v>
      </c>
      <c r="F504" t="s">
        <v>44</v>
      </c>
      <c r="G504">
        <v>84.05</v>
      </c>
      <c r="H504" s="29">
        <v>6</v>
      </c>
      <c r="I504">
        <v>25.215</v>
      </c>
      <c r="J504">
        <v>529.51499999999999</v>
      </c>
      <c r="K504" s="1">
        <v>43494</v>
      </c>
      <c r="L504" s="2">
        <v>0.45</v>
      </c>
      <c r="M504" t="s">
        <v>33</v>
      </c>
      <c r="N504">
        <v>504.3</v>
      </c>
      <c r="O504">
        <v>4.7619047620000003</v>
      </c>
      <c r="P504">
        <v>25.215</v>
      </c>
      <c r="Q504">
        <v>7.7</v>
      </c>
    </row>
    <row r="505" spans="1:17" x14ac:dyDescent="0.35">
      <c r="A505" t="s">
        <v>544</v>
      </c>
      <c r="B505" t="s">
        <v>42</v>
      </c>
      <c r="C505" t="s">
        <v>43</v>
      </c>
      <c r="D505" t="s">
        <v>20</v>
      </c>
      <c r="E505" t="s">
        <v>31</v>
      </c>
      <c r="F505" t="s">
        <v>22</v>
      </c>
      <c r="G505">
        <v>61.29</v>
      </c>
      <c r="H505" s="29">
        <v>5</v>
      </c>
      <c r="I505">
        <v>15.3225</v>
      </c>
      <c r="J505">
        <v>321.77249999999998</v>
      </c>
      <c r="K505" s="1">
        <v>43553</v>
      </c>
      <c r="L505" s="2">
        <v>0.60277777777777775</v>
      </c>
      <c r="M505" t="s">
        <v>29</v>
      </c>
      <c r="N505">
        <v>306.45</v>
      </c>
      <c r="O505">
        <v>4.7619047620000003</v>
      </c>
      <c r="P505">
        <v>15.3225</v>
      </c>
      <c r="Q505">
        <v>7</v>
      </c>
    </row>
    <row r="506" spans="1:17" x14ac:dyDescent="0.35">
      <c r="A506" t="s">
        <v>546</v>
      </c>
      <c r="B506" t="s">
        <v>42</v>
      </c>
      <c r="C506" t="s">
        <v>43</v>
      </c>
      <c r="D506" t="s">
        <v>20</v>
      </c>
      <c r="E506" t="s">
        <v>21</v>
      </c>
      <c r="F506" t="s">
        <v>36</v>
      </c>
      <c r="G506">
        <v>90.74</v>
      </c>
      <c r="H506" s="29">
        <v>7</v>
      </c>
      <c r="I506">
        <v>31.759</v>
      </c>
      <c r="J506">
        <v>666.93899999999996</v>
      </c>
      <c r="K506" s="1">
        <v>43481</v>
      </c>
      <c r="L506" s="2">
        <v>0.75208333333333333</v>
      </c>
      <c r="M506" t="s">
        <v>33</v>
      </c>
      <c r="N506">
        <v>635.17999999999995</v>
      </c>
      <c r="O506">
        <v>4.7619047620000003</v>
      </c>
      <c r="P506">
        <v>31.759</v>
      </c>
      <c r="Q506">
        <v>6.2</v>
      </c>
    </row>
    <row r="507" spans="1:17" x14ac:dyDescent="0.35">
      <c r="A507" t="s">
        <v>552</v>
      </c>
      <c r="B507" t="s">
        <v>42</v>
      </c>
      <c r="C507" t="s">
        <v>43</v>
      </c>
      <c r="D507" t="s">
        <v>20</v>
      </c>
      <c r="E507" t="s">
        <v>31</v>
      </c>
      <c r="F507" t="s">
        <v>22</v>
      </c>
      <c r="G507">
        <v>54.86</v>
      </c>
      <c r="H507" s="29">
        <v>5</v>
      </c>
      <c r="I507">
        <v>13.715</v>
      </c>
      <c r="J507">
        <v>288.01499999999999</v>
      </c>
      <c r="K507" s="1">
        <v>43553</v>
      </c>
      <c r="L507" s="2">
        <v>0.70000000000000007</v>
      </c>
      <c r="M507" t="s">
        <v>23</v>
      </c>
      <c r="N507">
        <v>274.3</v>
      </c>
      <c r="O507">
        <v>4.7619047620000003</v>
      </c>
      <c r="P507">
        <v>13.715</v>
      </c>
      <c r="Q507">
        <v>9.8000000000000007</v>
      </c>
    </row>
    <row r="508" spans="1:17" x14ac:dyDescent="0.35">
      <c r="A508" t="s">
        <v>556</v>
      </c>
      <c r="B508" t="s">
        <v>42</v>
      </c>
      <c r="C508" t="s">
        <v>43</v>
      </c>
      <c r="D508" t="s">
        <v>27</v>
      </c>
      <c r="E508" t="s">
        <v>21</v>
      </c>
      <c r="F508" t="s">
        <v>28</v>
      </c>
      <c r="G508">
        <v>45.71</v>
      </c>
      <c r="H508" s="29">
        <v>3</v>
      </c>
      <c r="I508">
        <v>6.8564999999999996</v>
      </c>
      <c r="J508">
        <v>143.98650000000001</v>
      </c>
      <c r="K508" s="1">
        <v>43550</v>
      </c>
      <c r="L508" s="2">
        <v>0.44027777777777777</v>
      </c>
      <c r="M508" t="s">
        <v>33</v>
      </c>
      <c r="N508">
        <v>137.13</v>
      </c>
      <c r="O508">
        <v>4.7619047620000003</v>
      </c>
      <c r="P508">
        <v>6.8564999999999996</v>
      </c>
      <c r="Q508">
        <v>7.7</v>
      </c>
    </row>
    <row r="509" spans="1:17" x14ac:dyDescent="0.35">
      <c r="A509" t="s">
        <v>562</v>
      </c>
      <c r="B509" t="s">
        <v>42</v>
      </c>
      <c r="C509" t="s">
        <v>43</v>
      </c>
      <c r="D509" t="s">
        <v>27</v>
      </c>
      <c r="E509" t="s">
        <v>31</v>
      </c>
      <c r="F509" t="s">
        <v>46</v>
      </c>
      <c r="G509">
        <v>39.21</v>
      </c>
      <c r="H509" s="29">
        <v>4</v>
      </c>
      <c r="I509">
        <v>7.8419999999999996</v>
      </c>
      <c r="J509">
        <v>164.68199999999999</v>
      </c>
      <c r="K509" s="1">
        <v>43481</v>
      </c>
      <c r="L509" s="2">
        <v>0.8354166666666667</v>
      </c>
      <c r="M509" t="s">
        <v>33</v>
      </c>
      <c r="N509">
        <v>156.84</v>
      </c>
      <c r="O509">
        <v>4.7619047620000003</v>
      </c>
      <c r="P509">
        <v>7.8419999999999996</v>
      </c>
      <c r="Q509">
        <v>9</v>
      </c>
    </row>
    <row r="510" spans="1:17" x14ac:dyDescent="0.35">
      <c r="A510" t="s">
        <v>563</v>
      </c>
      <c r="B510" t="s">
        <v>42</v>
      </c>
      <c r="C510" t="s">
        <v>43</v>
      </c>
      <c r="D510" t="s">
        <v>20</v>
      </c>
      <c r="E510" t="s">
        <v>31</v>
      </c>
      <c r="F510" t="s">
        <v>46</v>
      </c>
      <c r="G510">
        <v>59.86</v>
      </c>
      <c r="H510" s="29">
        <v>2</v>
      </c>
      <c r="I510">
        <v>5.9859999999999998</v>
      </c>
      <c r="J510">
        <v>125.706</v>
      </c>
      <c r="K510" s="1">
        <v>43478</v>
      </c>
      <c r="L510" s="2">
        <v>0.62152777777777779</v>
      </c>
      <c r="M510" t="s">
        <v>23</v>
      </c>
      <c r="N510">
        <v>119.72</v>
      </c>
      <c r="O510">
        <v>4.7619047620000003</v>
      </c>
      <c r="P510">
        <v>5.9859999999999998</v>
      </c>
      <c r="Q510">
        <v>6.7</v>
      </c>
    </row>
    <row r="511" spans="1:17" x14ac:dyDescent="0.35">
      <c r="A511" t="s">
        <v>564</v>
      </c>
      <c r="B511" t="s">
        <v>42</v>
      </c>
      <c r="C511" t="s">
        <v>43</v>
      </c>
      <c r="D511" t="s">
        <v>20</v>
      </c>
      <c r="E511" t="s">
        <v>21</v>
      </c>
      <c r="F511" t="s">
        <v>44</v>
      </c>
      <c r="G511">
        <v>54.36</v>
      </c>
      <c r="H511" s="29">
        <v>10</v>
      </c>
      <c r="I511">
        <v>27.18</v>
      </c>
      <c r="J511">
        <v>570.78</v>
      </c>
      <c r="K511" s="1">
        <v>43503</v>
      </c>
      <c r="L511" s="2">
        <v>0.4777777777777778</v>
      </c>
      <c r="M511" t="s">
        <v>33</v>
      </c>
      <c r="N511">
        <v>543.6</v>
      </c>
      <c r="O511">
        <v>4.7619047620000003</v>
      </c>
      <c r="P511">
        <v>27.18</v>
      </c>
      <c r="Q511">
        <v>6.1</v>
      </c>
    </row>
    <row r="512" spans="1:17" x14ac:dyDescent="0.35">
      <c r="A512" t="s">
        <v>568</v>
      </c>
      <c r="B512" t="s">
        <v>42</v>
      </c>
      <c r="C512" t="s">
        <v>43</v>
      </c>
      <c r="D512" t="s">
        <v>27</v>
      </c>
      <c r="E512" t="s">
        <v>31</v>
      </c>
      <c r="F512" t="s">
        <v>28</v>
      </c>
      <c r="G512">
        <v>22.95</v>
      </c>
      <c r="H512" s="29">
        <v>10</v>
      </c>
      <c r="I512">
        <v>11.475</v>
      </c>
      <c r="J512">
        <v>240.97499999999999</v>
      </c>
      <c r="K512" s="1">
        <v>43502</v>
      </c>
      <c r="L512" s="2">
        <v>0.80555555555555547</v>
      </c>
      <c r="M512" t="s">
        <v>23</v>
      </c>
      <c r="N512">
        <v>229.5</v>
      </c>
      <c r="O512">
        <v>4.7619047620000003</v>
      </c>
      <c r="P512">
        <v>11.475</v>
      </c>
      <c r="Q512">
        <v>8.1999999999999993</v>
      </c>
    </row>
    <row r="513" spans="1:17" x14ac:dyDescent="0.35">
      <c r="A513" t="s">
        <v>572</v>
      </c>
      <c r="B513" t="s">
        <v>42</v>
      </c>
      <c r="C513" t="s">
        <v>43</v>
      </c>
      <c r="D513" t="s">
        <v>20</v>
      </c>
      <c r="E513" t="s">
        <v>21</v>
      </c>
      <c r="F513" t="s">
        <v>46</v>
      </c>
      <c r="G513">
        <v>73.959999999999994</v>
      </c>
      <c r="H513" s="29">
        <v>1</v>
      </c>
      <c r="I513">
        <v>3.698</v>
      </c>
      <c r="J513">
        <v>77.658000000000001</v>
      </c>
      <c r="K513" s="1">
        <v>43470</v>
      </c>
      <c r="L513" s="2">
        <v>0.48055555555555557</v>
      </c>
      <c r="M513" t="s">
        <v>33</v>
      </c>
      <c r="N513">
        <v>73.959999999999994</v>
      </c>
      <c r="O513">
        <v>4.7619047620000003</v>
      </c>
      <c r="P513">
        <v>3.698</v>
      </c>
      <c r="Q513">
        <v>5</v>
      </c>
    </row>
    <row r="514" spans="1:17" x14ac:dyDescent="0.35">
      <c r="A514" t="s">
        <v>578</v>
      </c>
      <c r="B514" t="s">
        <v>42</v>
      </c>
      <c r="C514" t="s">
        <v>43</v>
      </c>
      <c r="D514" t="s">
        <v>20</v>
      </c>
      <c r="E514" t="s">
        <v>21</v>
      </c>
      <c r="F514" t="s">
        <v>36</v>
      </c>
      <c r="G514">
        <v>20.18</v>
      </c>
      <c r="H514" s="29">
        <v>4</v>
      </c>
      <c r="I514">
        <v>4.0359999999999996</v>
      </c>
      <c r="J514">
        <v>84.756</v>
      </c>
      <c r="K514" s="1">
        <v>43509</v>
      </c>
      <c r="L514" s="2">
        <v>0.50972222222222219</v>
      </c>
      <c r="M514" t="s">
        <v>33</v>
      </c>
      <c r="N514">
        <v>80.72</v>
      </c>
      <c r="O514">
        <v>4.7619047620000003</v>
      </c>
      <c r="P514">
        <v>4.0359999999999996</v>
      </c>
      <c r="Q514">
        <v>5</v>
      </c>
    </row>
    <row r="515" spans="1:17" x14ac:dyDescent="0.35">
      <c r="A515" t="s">
        <v>580</v>
      </c>
      <c r="B515" t="s">
        <v>42</v>
      </c>
      <c r="C515" t="s">
        <v>43</v>
      </c>
      <c r="D515" t="s">
        <v>27</v>
      </c>
      <c r="E515" t="s">
        <v>21</v>
      </c>
      <c r="F515" t="s">
        <v>44</v>
      </c>
      <c r="G515">
        <v>71.2</v>
      </c>
      <c r="H515" s="29">
        <v>1</v>
      </c>
      <c r="I515">
        <v>3.56</v>
      </c>
      <c r="J515">
        <v>74.760000000000005</v>
      </c>
      <c r="K515" s="1">
        <v>43470</v>
      </c>
      <c r="L515" s="2">
        <v>0.86111111111111116</v>
      </c>
      <c r="M515" t="s">
        <v>33</v>
      </c>
      <c r="N515">
        <v>71.2</v>
      </c>
      <c r="O515">
        <v>4.7619047620000003</v>
      </c>
      <c r="P515">
        <v>3.56</v>
      </c>
      <c r="Q515">
        <v>9.1999999999999993</v>
      </c>
    </row>
    <row r="516" spans="1:17" x14ac:dyDescent="0.35">
      <c r="A516" t="s">
        <v>581</v>
      </c>
      <c r="B516" t="s">
        <v>42</v>
      </c>
      <c r="C516" t="s">
        <v>43</v>
      </c>
      <c r="D516" t="s">
        <v>20</v>
      </c>
      <c r="E516" t="s">
        <v>31</v>
      </c>
      <c r="F516" t="s">
        <v>32</v>
      </c>
      <c r="G516">
        <v>38.81</v>
      </c>
      <c r="H516" s="29">
        <v>4</v>
      </c>
      <c r="I516">
        <v>7.7619999999999996</v>
      </c>
      <c r="J516">
        <v>163.00200000000001</v>
      </c>
      <c r="K516" s="1">
        <v>43543</v>
      </c>
      <c r="L516" s="2">
        <v>0.56944444444444442</v>
      </c>
      <c r="M516" t="s">
        <v>23</v>
      </c>
      <c r="N516">
        <v>155.24</v>
      </c>
      <c r="O516">
        <v>4.7619047620000003</v>
      </c>
      <c r="P516">
        <v>7.7619999999999996</v>
      </c>
      <c r="Q516">
        <v>4.9000000000000004</v>
      </c>
    </row>
    <row r="517" spans="1:17" x14ac:dyDescent="0.35">
      <c r="A517" t="s">
        <v>584</v>
      </c>
      <c r="B517" t="s">
        <v>42</v>
      </c>
      <c r="C517" t="s">
        <v>43</v>
      </c>
      <c r="D517" t="s">
        <v>27</v>
      </c>
      <c r="E517" t="s">
        <v>21</v>
      </c>
      <c r="F517" t="s">
        <v>36</v>
      </c>
      <c r="G517">
        <v>51.54</v>
      </c>
      <c r="H517" s="29">
        <v>5</v>
      </c>
      <c r="I517">
        <v>12.885</v>
      </c>
      <c r="J517">
        <v>270.58499999999998</v>
      </c>
      <c r="K517" s="1">
        <v>43491</v>
      </c>
      <c r="L517" s="2">
        <v>0.73958333333333337</v>
      </c>
      <c r="M517" t="s">
        <v>29</v>
      </c>
      <c r="N517">
        <v>257.7</v>
      </c>
      <c r="O517">
        <v>4.7619047620000003</v>
      </c>
      <c r="P517">
        <v>12.885</v>
      </c>
      <c r="Q517">
        <v>4.2</v>
      </c>
    </row>
    <row r="518" spans="1:17" x14ac:dyDescent="0.35">
      <c r="A518" t="s">
        <v>586</v>
      </c>
      <c r="B518" t="s">
        <v>42</v>
      </c>
      <c r="C518" t="s">
        <v>43</v>
      </c>
      <c r="D518" t="s">
        <v>27</v>
      </c>
      <c r="E518" t="s">
        <v>31</v>
      </c>
      <c r="F518" t="s">
        <v>46</v>
      </c>
      <c r="G518">
        <v>57.27</v>
      </c>
      <c r="H518" s="29">
        <v>3</v>
      </c>
      <c r="I518">
        <v>8.5905000000000005</v>
      </c>
      <c r="J518">
        <v>180.40049999999999</v>
      </c>
      <c r="K518" s="1">
        <v>43505</v>
      </c>
      <c r="L518" s="2">
        <v>0.85486111111111107</v>
      </c>
      <c r="M518" t="s">
        <v>23</v>
      </c>
      <c r="N518">
        <v>171.81</v>
      </c>
      <c r="O518">
        <v>4.7619047620000003</v>
      </c>
      <c r="P518">
        <v>8.5905000000000005</v>
      </c>
      <c r="Q518">
        <v>6.5</v>
      </c>
    </row>
    <row r="519" spans="1:17" x14ac:dyDescent="0.35">
      <c r="A519" t="s">
        <v>587</v>
      </c>
      <c r="B519" t="s">
        <v>42</v>
      </c>
      <c r="C519" t="s">
        <v>43</v>
      </c>
      <c r="D519" t="s">
        <v>27</v>
      </c>
      <c r="E519" t="s">
        <v>21</v>
      </c>
      <c r="F519" t="s">
        <v>46</v>
      </c>
      <c r="G519">
        <v>54.31</v>
      </c>
      <c r="H519" s="29">
        <v>9</v>
      </c>
      <c r="I519">
        <v>24.439499999999999</v>
      </c>
      <c r="J519">
        <v>513.22950000000003</v>
      </c>
      <c r="K519" s="1">
        <v>43518</v>
      </c>
      <c r="L519" s="2">
        <v>0.45069444444444445</v>
      </c>
      <c r="M519" t="s">
        <v>29</v>
      </c>
      <c r="N519">
        <v>488.79</v>
      </c>
      <c r="O519">
        <v>4.7619047620000003</v>
      </c>
      <c r="P519">
        <v>24.439499999999999</v>
      </c>
      <c r="Q519">
        <v>8.9</v>
      </c>
    </row>
    <row r="520" spans="1:17" x14ac:dyDescent="0.35">
      <c r="A520" t="s">
        <v>588</v>
      </c>
      <c r="B520" t="s">
        <v>42</v>
      </c>
      <c r="C520" t="s">
        <v>43</v>
      </c>
      <c r="D520" t="s">
        <v>27</v>
      </c>
      <c r="E520" t="s">
        <v>21</v>
      </c>
      <c r="F520" t="s">
        <v>22</v>
      </c>
      <c r="G520">
        <v>58.24</v>
      </c>
      <c r="H520" s="29">
        <v>9</v>
      </c>
      <c r="I520">
        <v>26.207999999999998</v>
      </c>
      <c r="J520">
        <v>550.36800000000005</v>
      </c>
      <c r="K520" s="1">
        <v>43501</v>
      </c>
      <c r="L520" s="2">
        <v>0.52361111111111114</v>
      </c>
      <c r="M520" t="s">
        <v>29</v>
      </c>
      <c r="N520">
        <v>524.16</v>
      </c>
      <c r="O520">
        <v>4.7619047620000003</v>
      </c>
      <c r="P520">
        <v>26.207999999999998</v>
      </c>
      <c r="Q520">
        <v>9.6999999999999993</v>
      </c>
    </row>
    <row r="521" spans="1:17" x14ac:dyDescent="0.35">
      <c r="A521" t="s">
        <v>591</v>
      </c>
      <c r="B521" t="s">
        <v>42</v>
      </c>
      <c r="C521" t="s">
        <v>43</v>
      </c>
      <c r="D521" t="s">
        <v>27</v>
      </c>
      <c r="E521" t="s">
        <v>31</v>
      </c>
      <c r="F521" t="s">
        <v>32</v>
      </c>
      <c r="G521">
        <v>37.479999999999997</v>
      </c>
      <c r="H521" s="29">
        <v>3</v>
      </c>
      <c r="I521">
        <v>5.6219999999999999</v>
      </c>
      <c r="J521">
        <v>118.062</v>
      </c>
      <c r="K521" s="1">
        <v>43485</v>
      </c>
      <c r="L521" s="2">
        <v>0.57291666666666663</v>
      </c>
      <c r="M521" t="s">
        <v>33</v>
      </c>
      <c r="N521">
        <v>112.44</v>
      </c>
      <c r="O521">
        <v>4.7619047620000003</v>
      </c>
      <c r="P521">
        <v>5.6219999999999999</v>
      </c>
      <c r="Q521">
        <v>7.7</v>
      </c>
    </row>
    <row r="522" spans="1:17" x14ac:dyDescent="0.35">
      <c r="A522" t="s">
        <v>592</v>
      </c>
      <c r="B522" t="s">
        <v>42</v>
      </c>
      <c r="C522" t="s">
        <v>43</v>
      </c>
      <c r="D522" t="s">
        <v>20</v>
      </c>
      <c r="E522" t="s">
        <v>21</v>
      </c>
      <c r="F522" t="s">
        <v>46</v>
      </c>
      <c r="G522">
        <v>72.040000000000006</v>
      </c>
      <c r="H522" s="29">
        <v>2</v>
      </c>
      <c r="I522">
        <v>7.2039999999999997</v>
      </c>
      <c r="J522">
        <v>151.28399999999999</v>
      </c>
      <c r="K522" s="1">
        <v>43500</v>
      </c>
      <c r="L522" s="2">
        <v>0.81805555555555554</v>
      </c>
      <c r="M522" t="s">
        <v>29</v>
      </c>
      <c r="N522">
        <v>144.08000000000001</v>
      </c>
      <c r="O522">
        <v>4.7619047620000003</v>
      </c>
      <c r="P522">
        <v>7.2039999999999997</v>
      </c>
      <c r="Q522">
        <v>9.5</v>
      </c>
    </row>
    <row r="523" spans="1:17" x14ac:dyDescent="0.35">
      <c r="A523" t="s">
        <v>596</v>
      </c>
      <c r="B523" t="s">
        <v>42</v>
      </c>
      <c r="C523" t="s">
        <v>43</v>
      </c>
      <c r="D523" t="s">
        <v>27</v>
      </c>
      <c r="E523" t="s">
        <v>31</v>
      </c>
      <c r="F523" t="s">
        <v>28</v>
      </c>
      <c r="G523">
        <v>21.58</v>
      </c>
      <c r="H523" s="29">
        <v>9</v>
      </c>
      <c r="I523">
        <v>9.7110000000000003</v>
      </c>
      <c r="J523">
        <v>203.93100000000001</v>
      </c>
      <c r="K523" s="1">
        <v>43538</v>
      </c>
      <c r="L523" s="2">
        <v>0.52222222222222225</v>
      </c>
      <c r="M523" t="s">
        <v>29</v>
      </c>
      <c r="N523">
        <v>194.22</v>
      </c>
      <c r="O523">
        <v>4.7619047620000003</v>
      </c>
      <c r="P523">
        <v>9.7110000000000003</v>
      </c>
      <c r="Q523">
        <v>7.3</v>
      </c>
    </row>
    <row r="524" spans="1:17" x14ac:dyDescent="0.35">
      <c r="A524" t="s">
        <v>598</v>
      </c>
      <c r="B524" t="s">
        <v>42</v>
      </c>
      <c r="C524" t="s">
        <v>43</v>
      </c>
      <c r="D524" t="s">
        <v>27</v>
      </c>
      <c r="E524" t="s">
        <v>21</v>
      </c>
      <c r="F524" t="s">
        <v>28</v>
      </c>
      <c r="G524">
        <v>42.42</v>
      </c>
      <c r="H524" s="29">
        <v>8</v>
      </c>
      <c r="I524">
        <v>16.968</v>
      </c>
      <c r="J524">
        <v>356.32799999999997</v>
      </c>
      <c r="K524" s="1">
        <v>43495</v>
      </c>
      <c r="L524" s="2">
        <v>0.58194444444444449</v>
      </c>
      <c r="M524" t="s">
        <v>23</v>
      </c>
      <c r="N524">
        <v>339.36</v>
      </c>
      <c r="O524">
        <v>4.7619047620000003</v>
      </c>
      <c r="P524">
        <v>16.968</v>
      </c>
      <c r="Q524">
        <v>5.7</v>
      </c>
    </row>
    <row r="525" spans="1:17" x14ac:dyDescent="0.35">
      <c r="A525" t="s">
        <v>600</v>
      </c>
      <c r="B525" t="s">
        <v>42</v>
      </c>
      <c r="C525" t="s">
        <v>43</v>
      </c>
      <c r="D525" t="s">
        <v>27</v>
      </c>
      <c r="E525" t="s">
        <v>31</v>
      </c>
      <c r="F525" t="s">
        <v>46</v>
      </c>
      <c r="G525">
        <v>99.25</v>
      </c>
      <c r="H525" s="29">
        <v>2</v>
      </c>
      <c r="I525">
        <v>9.9250000000000007</v>
      </c>
      <c r="J525">
        <v>208.42500000000001</v>
      </c>
      <c r="K525" s="1">
        <v>43544</v>
      </c>
      <c r="L525" s="2">
        <v>0.54305555555555551</v>
      </c>
      <c r="M525" t="s">
        <v>29</v>
      </c>
      <c r="N525">
        <v>198.5</v>
      </c>
      <c r="O525">
        <v>4.7619047620000003</v>
      </c>
      <c r="P525">
        <v>9.9250000000000007</v>
      </c>
      <c r="Q525">
        <v>9</v>
      </c>
    </row>
    <row r="526" spans="1:17" x14ac:dyDescent="0.35">
      <c r="A526" t="s">
        <v>604</v>
      </c>
      <c r="B526" t="s">
        <v>42</v>
      </c>
      <c r="C526" t="s">
        <v>43</v>
      </c>
      <c r="D526" t="s">
        <v>27</v>
      </c>
      <c r="E526" t="s">
        <v>21</v>
      </c>
      <c r="F526" t="s">
        <v>46</v>
      </c>
      <c r="G526">
        <v>79.86</v>
      </c>
      <c r="H526" s="29">
        <v>7</v>
      </c>
      <c r="I526">
        <v>27.951000000000001</v>
      </c>
      <c r="J526">
        <v>586.971</v>
      </c>
      <c r="K526" s="1">
        <v>43475</v>
      </c>
      <c r="L526" s="2">
        <v>0.43958333333333338</v>
      </c>
      <c r="M526" t="s">
        <v>33</v>
      </c>
      <c r="N526">
        <v>559.02</v>
      </c>
      <c r="O526">
        <v>4.7619047620000003</v>
      </c>
      <c r="P526">
        <v>27.951000000000001</v>
      </c>
      <c r="Q526">
        <v>5.5</v>
      </c>
    </row>
    <row r="527" spans="1:17" x14ac:dyDescent="0.35">
      <c r="A527" t="s">
        <v>606</v>
      </c>
      <c r="B527" t="s">
        <v>42</v>
      </c>
      <c r="C527" t="s">
        <v>43</v>
      </c>
      <c r="D527" t="s">
        <v>20</v>
      </c>
      <c r="E527" t="s">
        <v>21</v>
      </c>
      <c r="F527" t="s">
        <v>32</v>
      </c>
      <c r="G527">
        <v>82.04</v>
      </c>
      <c r="H527" s="29">
        <v>5</v>
      </c>
      <c r="I527">
        <v>20.51</v>
      </c>
      <c r="J527">
        <v>430.71</v>
      </c>
      <c r="K527" s="1">
        <v>43521</v>
      </c>
      <c r="L527" s="2">
        <v>0.71944444444444444</v>
      </c>
      <c r="M527" t="s">
        <v>33</v>
      </c>
      <c r="N527">
        <v>410.2</v>
      </c>
      <c r="O527">
        <v>4.7619047620000003</v>
      </c>
      <c r="P527">
        <v>20.51</v>
      </c>
      <c r="Q527">
        <v>7.6</v>
      </c>
    </row>
    <row r="528" spans="1:17" x14ac:dyDescent="0.35">
      <c r="A528" t="s">
        <v>607</v>
      </c>
      <c r="B528" t="s">
        <v>42</v>
      </c>
      <c r="C528" t="s">
        <v>43</v>
      </c>
      <c r="D528" t="s">
        <v>20</v>
      </c>
      <c r="E528" t="s">
        <v>31</v>
      </c>
      <c r="F528" t="s">
        <v>36</v>
      </c>
      <c r="G528">
        <v>26.67</v>
      </c>
      <c r="H528" s="29">
        <v>10</v>
      </c>
      <c r="I528">
        <v>13.335000000000001</v>
      </c>
      <c r="J528">
        <v>280.03500000000003</v>
      </c>
      <c r="K528" s="1">
        <v>43494</v>
      </c>
      <c r="L528" s="2">
        <v>0.4916666666666667</v>
      </c>
      <c r="M528" t="s">
        <v>29</v>
      </c>
      <c r="N528">
        <v>266.7</v>
      </c>
      <c r="O528">
        <v>4.7619047620000003</v>
      </c>
      <c r="P528">
        <v>13.335000000000001</v>
      </c>
      <c r="Q528">
        <v>8.6</v>
      </c>
    </row>
    <row r="529" spans="1:17" x14ac:dyDescent="0.35">
      <c r="A529" t="s">
        <v>609</v>
      </c>
      <c r="B529" t="s">
        <v>42</v>
      </c>
      <c r="C529" t="s">
        <v>43</v>
      </c>
      <c r="D529" t="s">
        <v>27</v>
      </c>
      <c r="E529" t="s">
        <v>31</v>
      </c>
      <c r="F529" t="s">
        <v>44</v>
      </c>
      <c r="G529">
        <v>72.39</v>
      </c>
      <c r="H529" s="29">
        <v>2</v>
      </c>
      <c r="I529">
        <v>7.2389999999999999</v>
      </c>
      <c r="J529">
        <v>152.01900000000001</v>
      </c>
      <c r="K529" s="1">
        <v>43478</v>
      </c>
      <c r="L529" s="2">
        <v>0.82986111111111116</v>
      </c>
      <c r="M529" t="s">
        <v>33</v>
      </c>
      <c r="N529">
        <v>144.78</v>
      </c>
      <c r="O529">
        <v>4.7619047620000003</v>
      </c>
      <c r="P529">
        <v>7.2389999999999999</v>
      </c>
      <c r="Q529">
        <v>8.1</v>
      </c>
    </row>
    <row r="530" spans="1:17" x14ac:dyDescent="0.35">
      <c r="A530" t="s">
        <v>611</v>
      </c>
      <c r="B530" t="s">
        <v>42</v>
      </c>
      <c r="C530" t="s">
        <v>43</v>
      </c>
      <c r="D530" t="s">
        <v>20</v>
      </c>
      <c r="E530" t="s">
        <v>31</v>
      </c>
      <c r="F530" t="s">
        <v>46</v>
      </c>
      <c r="G530">
        <v>81.31</v>
      </c>
      <c r="H530" s="29">
        <v>7</v>
      </c>
      <c r="I530">
        <v>28.458500000000001</v>
      </c>
      <c r="J530">
        <v>597.62850000000003</v>
      </c>
      <c r="K530" s="1">
        <v>43525</v>
      </c>
      <c r="L530" s="2">
        <v>0.8256944444444444</v>
      </c>
      <c r="M530" t="s">
        <v>23</v>
      </c>
      <c r="N530">
        <v>569.16999999999996</v>
      </c>
      <c r="O530">
        <v>4.7619047620000003</v>
      </c>
      <c r="P530">
        <v>28.458500000000001</v>
      </c>
      <c r="Q530">
        <v>6.3</v>
      </c>
    </row>
    <row r="531" spans="1:17" x14ac:dyDescent="0.35">
      <c r="A531" t="s">
        <v>612</v>
      </c>
      <c r="B531" t="s">
        <v>42</v>
      </c>
      <c r="C531" t="s">
        <v>43</v>
      </c>
      <c r="D531" t="s">
        <v>27</v>
      </c>
      <c r="E531" t="s">
        <v>31</v>
      </c>
      <c r="F531" t="s">
        <v>44</v>
      </c>
      <c r="G531">
        <v>60.3</v>
      </c>
      <c r="H531" s="29">
        <v>4</v>
      </c>
      <c r="I531">
        <v>12.06</v>
      </c>
      <c r="J531">
        <v>253.26</v>
      </c>
      <c r="K531" s="1">
        <v>43516</v>
      </c>
      <c r="L531" s="2">
        <v>0.77986111111111101</v>
      </c>
      <c r="M531" t="s">
        <v>29</v>
      </c>
      <c r="N531">
        <v>241.2</v>
      </c>
      <c r="O531">
        <v>4.7619047620000003</v>
      </c>
      <c r="P531">
        <v>12.06</v>
      </c>
      <c r="Q531">
        <v>5.8</v>
      </c>
    </row>
    <row r="532" spans="1:17" x14ac:dyDescent="0.35">
      <c r="A532" t="s">
        <v>615</v>
      </c>
      <c r="B532" t="s">
        <v>42</v>
      </c>
      <c r="C532" t="s">
        <v>43</v>
      </c>
      <c r="D532" t="s">
        <v>27</v>
      </c>
      <c r="E532" t="s">
        <v>31</v>
      </c>
      <c r="F532" t="s">
        <v>22</v>
      </c>
      <c r="G532">
        <v>69.510000000000005</v>
      </c>
      <c r="H532" s="29">
        <v>2</v>
      </c>
      <c r="I532">
        <v>6.9509999999999996</v>
      </c>
      <c r="J532">
        <v>145.971</v>
      </c>
      <c r="K532" s="1">
        <v>43525</v>
      </c>
      <c r="L532" s="2">
        <v>0.51041666666666663</v>
      </c>
      <c r="M532" t="s">
        <v>23</v>
      </c>
      <c r="N532">
        <v>139.02000000000001</v>
      </c>
      <c r="O532">
        <v>4.7619047620000003</v>
      </c>
      <c r="P532">
        <v>6.9509999999999996</v>
      </c>
      <c r="Q532">
        <v>8.1</v>
      </c>
    </row>
    <row r="533" spans="1:17" x14ac:dyDescent="0.35">
      <c r="A533" t="s">
        <v>619</v>
      </c>
      <c r="B533" t="s">
        <v>42</v>
      </c>
      <c r="C533" t="s">
        <v>43</v>
      </c>
      <c r="D533" t="s">
        <v>20</v>
      </c>
      <c r="E533" t="s">
        <v>21</v>
      </c>
      <c r="F533" t="s">
        <v>46</v>
      </c>
      <c r="G533">
        <v>18.079999999999998</v>
      </c>
      <c r="H533" s="29">
        <v>4</v>
      </c>
      <c r="I533">
        <v>3.6160000000000001</v>
      </c>
      <c r="J533">
        <v>75.936000000000007</v>
      </c>
      <c r="K533" s="1">
        <v>43479</v>
      </c>
      <c r="L533" s="2">
        <v>0.75208333333333333</v>
      </c>
      <c r="M533" t="s">
        <v>33</v>
      </c>
      <c r="N533">
        <v>72.319999999999993</v>
      </c>
      <c r="O533">
        <v>4.7619047620000003</v>
      </c>
      <c r="P533">
        <v>3.6160000000000001</v>
      </c>
      <c r="Q533">
        <v>9.5</v>
      </c>
    </row>
    <row r="534" spans="1:17" x14ac:dyDescent="0.35">
      <c r="A534" t="s">
        <v>620</v>
      </c>
      <c r="B534" t="s">
        <v>42</v>
      </c>
      <c r="C534" t="s">
        <v>43</v>
      </c>
      <c r="D534" t="s">
        <v>27</v>
      </c>
      <c r="E534" t="s">
        <v>31</v>
      </c>
      <c r="F534" t="s">
        <v>36</v>
      </c>
      <c r="G534">
        <v>63.06</v>
      </c>
      <c r="H534" s="29">
        <v>3</v>
      </c>
      <c r="I534">
        <v>9.4589999999999996</v>
      </c>
      <c r="J534">
        <v>198.63900000000001</v>
      </c>
      <c r="K534" s="1">
        <v>43484</v>
      </c>
      <c r="L534" s="2">
        <v>0.66527777777777775</v>
      </c>
      <c r="M534" t="s">
        <v>23</v>
      </c>
      <c r="N534">
        <v>189.18</v>
      </c>
      <c r="O534">
        <v>4.7619047620000003</v>
      </c>
      <c r="P534">
        <v>9.4589999999999996</v>
      </c>
      <c r="Q534">
        <v>7</v>
      </c>
    </row>
    <row r="535" spans="1:17" x14ac:dyDescent="0.35">
      <c r="A535" t="s">
        <v>630</v>
      </c>
      <c r="B535" t="s">
        <v>42</v>
      </c>
      <c r="C535" t="s">
        <v>43</v>
      </c>
      <c r="D535" t="s">
        <v>20</v>
      </c>
      <c r="E535" t="s">
        <v>31</v>
      </c>
      <c r="F535" t="s">
        <v>36</v>
      </c>
      <c r="G535">
        <v>96.8</v>
      </c>
      <c r="H535" s="29">
        <v>3</v>
      </c>
      <c r="I535">
        <v>14.52</v>
      </c>
      <c r="J535">
        <v>304.92</v>
      </c>
      <c r="K535" s="1">
        <v>43539</v>
      </c>
      <c r="L535" s="2">
        <v>0.54513888888888895</v>
      </c>
      <c r="M535" t="s">
        <v>29</v>
      </c>
      <c r="N535">
        <v>290.39999999999998</v>
      </c>
      <c r="O535">
        <v>4.7619047620000003</v>
      </c>
      <c r="P535">
        <v>14.52</v>
      </c>
      <c r="Q535">
        <v>5.3</v>
      </c>
    </row>
    <row r="536" spans="1:17" x14ac:dyDescent="0.35">
      <c r="A536" t="s">
        <v>631</v>
      </c>
      <c r="B536" t="s">
        <v>42</v>
      </c>
      <c r="C536" t="s">
        <v>43</v>
      </c>
      <c r="D536" t="s">
        <v>27</v>
      </c>
      <c r="E536" t="s">
        <v>31</v>
      </c>
      <c r="F536" t="s">
        <v>22</v>
      </c>
      <c r="G536">
        <v>14.82</v>
      </c>
      <c r="H536" s="29">
        <v>3</v>
      </c>
      <c r="I536">
        <v>2.2229999999999999</v>
      </c>
      <c r="J536">
        <v>46.683</v>
      </c>
      <c r="K536" s="1">
        <v>43525</v>
      </c>
      <c r="L536" s="2">
        <v>0.47916666666666669</v>
      </c>
      <c r="M536" t="s">
        <v>33</v>
      </c>
      <c r="N536">
        <v>44.46</v>
      </c>
      <c r="O536">
        <v>4.7619047620000003</v>
      </c>
      <c r="P536">
        <v>2.2229999999999999</v>
      </c>
      <c r="Q536">
        <v>8.6999999999999993</v>
      </c>
    </row>
    <row r="537" spans="1:17" x14ac:dyDescent="0.35">
      <c r="A537" t="s">
        <v>639</v>
      </c>
      <c r="B537" t="s">
        <v>42</v>
      </c>
      <c r="C537" t="s">
        <v>43</v>
      </c>
      <c r="D537" t="s">
        <v>27</v>
      </c>
      <c r="E537" t="s">
        <v>21</v>
      </c>
      <c r="F537" t="s">
        <v>36</v>
      </c>
      <c r="G537">
        <v>54.51</v>
      </c>
      <c r="H537" s="29">
        <v>6</v>
      </c>
      <c r="I537">
        <v>16.353000000000002</v>
      </c>
      <c r="J537">
        <v>343.41300000000001</v>
      </c>
      <c r="K537" s="1">
        <v>43541</v>
      </c>
      <c r="L537" s="2">
        <v>0.57916666666666672</v>
      </c>
      <c r="M537" t="s">
        <v>23</v>
      </c>
      <c r="N537">
        <v>327.06</v>
      </c>
      <c r="O537">
        <v>4.7619047620000003</v>
      </c>
      <c r="P537">
        <v>16.353000000000002</v>
      </c>
      <c r="Q537">
        <v>7.8</v>
      </c>
    </row>
    <row r="538" spans="1:17" x14ac:dyDescent="0.35">
      <c r="A538" t="s">
        <v>641</v>
      </c>
      <c r="B538" t="s">
        <v>42</v>
      </c>
      <c r="C538" t="s">
        <v>43</v>
      </c>
      <c r="D538" t="s">
        <v>27</v>
      </c>
      <c r="E538" t="s">
        <v>31</v>
      </c>
      <c r="F538" t="s">
        <v>32</v>
      </c>
      <c r="G538">
        <v>31.75</v>
      </c>
      <c r="H538" s="29">
        <v>4</v>
      </c>
      <c r="I538">
        <v>6.35</v>
      </c>
      <c r="J538">
        <v>133.35</v>
      </c>
      <c r="K538" s="1">
        <v>43504</v>
      </c>
      <c r="L538" s="2">
        <v>0.6430555555555556</v>
      </c>
      <c r="M538" t="s">
        <v>29</v>
      </c>
      <c r="N538">
        <v>127</v>
      </c>
      <c r="O538">
        <v>4.7619047620000003</v>
      </c>
      <c r="P538">
        <v>6.35</v>
      </c>
      <c r="Q538">
        <v>8.6</v>
      </c>
    </row>
    <row r="539" spans="1:17" x14ac:dyDescent="0.35">
      <c r="A539" t="s">
        <v>645</v>
      </c>
      <c r="B539" t="s">
        <v>42</v>
      </c>
      <c r="C539" t="s">
        <v>43</v>
      </c>
      <c r="D539" t="s">
        <v>20</v>
      </c>
      <c r="E539" t="s">
        <v>31</v>
      </c>
      <c r="F539" t="s">
        <v>44</v>
      </c>
      <c r="G539">
        <v>57.89</v>
      </c>
      <c r="H539" s="29">
        <v>2</v>
      </c>
      <c r="I539">
        <v>5.7889999999999997</v>
      </c>
      <c r="J539">
        <v>121.569</v>
      </c>
      <c r="K539" s="1">
        <v>43482</v>
      </c>
      <c r="L539" s="2">
        <v>0.44236111111111115</v>
      </c>
      <c r="M539" t="s">
        <v>23</v>
      </c>
      <c r="N539">
        <v>115.78</v>
      </c>
      <c r="O539">
        <v>4.7619047620000003</v>
      </c>
      <c r="P539">
        <v>5.7889999999999997</v>
      </c>
      <c r="Q539">
        <v>8.9</v>
      </c>
    </row>
    <row r="540" spans="1:17" x14ac:dyDescent="0.35">
      <c r="A540" t="s">
        <v>648</v>
      </c>
      <c r="B540" t="s">
        <v>42</v>
      </c>
      <c r="C540" t="s">
        <v>43</v>
      </c>
      <c r="D540" t="s">
        <v>20</v>
      </c>
      <c r="E540" t="s">
        <v>31</v>
      </c>
      <c r="F540" t="s">
        <v>46</v>
      </c>
      <c r="G540">
        <v>93.22</v>
      </c>
      <c r="H540" s="29">
        <v>3</v>
      </c>
      <c r="I540">
        <v>13.983000000000001</v>
      </c>
      <c r="J540">
        <v>293.64299999999997</v>
      </c>
      <c r="K540" s="1">
        <v>43489</v>
      </c>
      <c r="L540" s="2">
        <v>0.48958333333333331</v>
      </c>
      <c r="M540" t="s">
        <v>29</v>
      </c>
      <c r="N540">
        <v>279.66000000000003</v>
      </c>
      <c r="O540">
        <v>4.7619047620000003</v>
      </c>
      <c r="P540">
        <v>13.983000000000001</v>
      </c>
      <c r="Q540">
        <v>7.2</v>
      </c>
    </row>
    <row r="541" spans="1:17" x14ac:dyDescent="0.35">
      <c r="A541" t="s">
        <v>652</v>
      </c>
      <c r="B541" t="s">
        <v>42</v>
      </c>
      <c r="C541" t="s">
        <v>43</v>
      </c>
      <c r="D541" t="s">
        <v>20</v>
      </c>
      <c r="E541" t="s">
        <v>31</v>
      </c>
      <c r="F541" t="s">
        <v>36</v>
      </c>
      <c r="G541">
        <v>72.599999999999994</v>
      </c>
      <c r="H541" s="29">
        <v>6</v>
      </c>
      <c r="I541">
        <v>21.78</v>
      </c>
      <c r="J541">
        <v>457.38</v>
      </c>
      <c r="K541" s="1">
        <v>43478</v>
      </c>
      <c r="L541" s="2">
        <v>0.82708333333333339</v>
      </c>
      <c r="M541" t="s">
        <v>29</v>
      </c>
      <c r="N541">
        <v>435.6</v>
      </c>
      <c r="O541">
        <v>4.7619047620000003</v>
      </c>
      <c r="P541">
        <v>21.78</v>
      </c>
      <c r="Q541">
        <v>6.9</v>
      </c>
    </row>
    <row r="542" spans="1:17" x14ac:dyDescent="0.35">
      <c r="A542" t="s">
        <v>658</v>
      </c>
      <c r="B542" t="s">
        <v>42</v>
      </c>
      <c r="C542" t="s">
        <v>43</v>
      </c>
      <c r="D542" t="s">
        <v>20</v>
      </c>
      <c r="E542" t="s">
        <v>21</v>
      </c>
      <c r="F542" t="s">
        <v>32</v>
      </c>
      <c r="G542">
        <v>94.59</v>
      </c>
      <c r="H542" s="29">
        <v>7</v>
      </c>
      <c r="I542">
        <v>33.106499999999997</v>
      </c>
      <c r="J542">
        <v>695.23649999999998</v>
      </c>
      <c r="K542" s="1">
        <v>43482</v>
      </c>
      <c r="L542" s="2">
        <v>0.64374999999999993</v>
      </c>
      <c r="M542" t="s">
        <v>33</v>
      </c>
      <c r="N542">
        <v>662.13</v>
      </c>
      <c r="O542">
        <v>4.7619047620000003</v>
      </c>
      <c r="P542">
        <v>33.106499999999997</v>
      </c>
      <c r="Q542">
        <v>4.9000000000000004</v>
      </c>
    </row>
    <row r="543" spans="1:17" x14ac:dyDescent="0.35">
      <c r="A543" t="s">
        <v>659</v>
      </c>
      <c r="B543" t="s">
        <v>42</v>
      </c>
      <c r="C543" t="s">
        <v>43</v>
      </c>
      <c r="D543" t="s">
        <v>27</v>
      </c>
      <c r="E543" t="s">
        <v>21</v>
      </c>
      <c r="F543" t="s">
        <v>46</v>
      </c>
      <c r="G543">
        <v>83.25</v>
      </c>
      <c r="H543" s="29">
        <v>10</v>
      </c>
      <c r="I543">
        <v>41.625</v>
      </c>
      <c r="J543">
        <v>874.125</v>
      </c>
      <c r="K543" s="1">
        <v>43477</v>
      </c>
      <c r="L543" s="2">
        <v>0.47569444444444442</v>
      </c>
      <c r="M543" t="s">
        <v>33</v>
      </c>
      <c r="N543">
        <v>832.5</v>
      </c>
      <c r="O543">
        <v>4.7619047620000003</v>
      </c>
      <c r="P543">
        <v>41.625</v>
      </c>
      <c r="Q543">
        <v>4.4000000000000004</v>
      </c>
    </row>
    <row r="544" spans="1:17" x14ac:dyDescent="0.35">
      <c r="A544" t="s">
        <v>660</v>
      </c>
      <c r="B544" t="s">
        <v>42</v>
      </c>
      <c r="C544" t="s">
        <v>43</v>
      </c>
      <c r="D544" t="s">
        <v>20</v>
      </c>
      <c r="E544" t="s">
        <v>31</v>
      </c>
      <c r="F544" t="s">
        <v>46</v>
      </c>
      <c r="G544">
        <v>91.35</v>
      </c>
      <c r="H544" s="29">
        <v>1</v>
      </c>
      <c r="I544">
        <v>4.5674999999999999</v>
      </c>
      <c r="J544">
        <v>95.917500000000004</v>
      </c>
      <c r="K544" s="1">
        <v>43512</v>
      </c>
      <c r="L544" s="2">
        <v>0.65416666666666667</v>
      </c>
      <c r="M544" t="s">
        <v>29</v>
      </c>
      <c r="N544">
        <v>91.35</v>
      </c>
      <c r="O544">
        <v>4.7619047620000003</v>
      </c>
      <c r="P544">
        <v>4.5674999999999999</v>
      </c>
      <c r="Q544">
        <v>6.8</v>
      </c>
    </row>
    <row r="545" spans="1:17" x14ac:dyDescent="0.35">
      <c r="A545" t="s">
        <v>661</v>
      </c>
      <c r="B545" t="s">
        <v>42</v>
      </c>
      <c r="C545" t="s">
        <v>43</v>
      </c>
      <c r="D545" t="s">
        <v>20</v>
      </c>
      <c r="E545" t="s">
        <v>21</v>
      </c>
      <c r="F545" t="s">
        <v>44</v>
      </c>
      <c r="G545">
        <v>78.88</v>
      </c>
      <c r="H545" s="29">
        <v>2</v>
      </c>
      <c r="I545">
        <v>7.8879999999999999</v>
      </c>
      <c r="J545">
        <v>165.648</v>
      </c>
      <c r="K545" s="1">
        <v>43491</v>
      </c>
      <c r="L545" s="2">
        <v>0.6694444444444444</v>
      </c>
      <c r="M545" t="s">
        <v>29</v>
      </c>
      <c r="N545">
        <v>157.76</v>
      </c>
      <c r="O545">
        <v>4.7619047620000003</v>
      </c>
      <c r="P545">
        <v>7.8879999999999999</v>
      </c>
      <c r="Q545">
        <v>9.1</v>
      </c>
    </row>
    <row r="546" spans="1:17" x14ac:dyDescent="0.35">
      <c r="A546" t="s">
        <v>663</v>
      </c>
      <c r="B546" t="s">
        <v>42</v>
      </c>
      <c r="C546" t="s">
        <v>43</v>
      </c>
      <c r="D546" t="s">
        <v>20</v>
      </c>
      <c r="E546" t="s">
        <v>31</v>
      </c>
      <c r="F546" t="s">
        <v>22</v>
      </c>
      <c r="G546">
        <v>82.58</v>
      </c>
      <c r="H546" s="29">
        <v>10</v>
      </c>
      <c r="I546">
        <v>41.29</v>
      </c>
      <c r="J546">
        <v>867.09</v>
      </c>
      <c r="K546" s="1">
        <v>43538</v>
      </c>
      <c r="L546" s="2">
        <v>0.6118055555555556</v>
      </c>
      <c r="M546" t="s">
        <v>29</v>
      </c>
      <c r="N546">
        <v>825.8</v>
      </c>
      <c r="O546">
        <v>4.7619047620000003</v>
      </c>
      <c r="P546">
        <v>41.29</v>
      </c>
      <c r="Q546">
        <v>5</v>
      </c>
    </row>
    <row r="547" spans="1:17" x14ac:dyDescent="0.35">
      <c r="A547" t="s">
        <v>669</v>
      </c>
      <c r="B547" t="s">
        <v>42</v>
      </c>
      <c r="C547" t="s">
        <v>43</v>
      </c>
      <c r="D547" t="s">
        <v>27</v>
      </c>
      <c r="E547" t="s">
        <v>31</v>
      </c>
      <c r="F547" t="s">
        <v>32</v>
      </c>
      <c r="G547">
        <v>99.7</v>
      </c>
      <c r="H547" s="29">
        <v>3</v>
      </c>
      <c r="I547">
        <v>14.955</v>
      </c>
      <c r="J547">
        <v>314.05500000000001</v>
      </c>
      <c r="K547" s="1">
        <v>43542</v>
      </c>
      <c r="L547" s="2">
        <v>0.47847222222222219</v>
      </c>
      <c r="M547" t="s">
        <v>23</v>
      </c>
      <c r="N547">
        <v>299.10000000000002</v>
      </c>
      <c r="O547">
        <v>4.7619047620000003</v>
      </c>
      <c r="P547">
        <v>14.955</v>
      </c>
      <c r="Q547">
        <v>4.7</v>
      </c>
    </row>
    <row r="548" spans="1:17" x14ac:dyDescent="0.35">
      <c r="A548" t="s">
        <v>670</v>
      </c>
      <c r="B548" t="s">
        <v>42</v>
      </c>
      <c r="C548" t="s">
        <v>43</v>
      </c>
      <c r="D548" t="s">
        <v>20</v>
      </c>
      <c r="E548" t="s">
        <v>31</v>
      </c>
      <c r="F548" t="s">
        <v>44</v>
      </c>
      <c r="G548">
        <v>79.91</v>
      </c>
      <c r="H548" s="29">
        <v>3</v>
      </c>
      <c r="I548">
        <v>11.986499999999999</v>
      </c>
      <c r="J548">
        <v>251.7165</v>
      </c>
      <c r="K548" s="1">
        <v>43544</v>
      </c>
      <c r="L548" s="2">
        <v>0.81111111111111101</v>
      </c>
      <c r="M548" t="s">
        <v>33</v>
      </c>
      <c r="N548">
        <v>239.73</v>
      </c>
      <c r="O548">
        <v>4.7619047620000003</v>
      </c>
      <c r="P548">
        <v>11.986499999999999</v>
      </c>
      <c r="Q548">
        <v>5</v>
      </c>
    </row>
    <row r="549" spans="1:17" x14ac:dyDescent="0.35">
      <c r="A549" t="s">
        <v>671</v>
      </c>
      <c r="B549" t="s">
        <v>42</v>
      </c>
      <c r="C549" t="s">
        <v>43</v>
      </c>
      <c r="D549" t="s">
        <v>20</v>
      </c>
      <c r="E549" t="s">
        <v>31</v>
      </c>
      <c r="F549" t="s">
        <v>22</v>
      </c>
      <c r="G549">
        <v>66.47</v>
      </c>
      <c r="H549" s="29">
        <v>10</v>
      </c>
      <c r="I549">
        <v>33.234999999999999</v>
      </c>
      <c r="J549">
        <v>697.93499999999995</v>
      </c>
      <c r="K549" s="1">
        <v>43480</v>
      </c>
      <c r="L549" s="2">
        <v>0.62569444444444444</v>
      </c>
      <c r="M549" t="s">
        <v>33</v>
      </c>
      <c r="N549">
        <v>664.7</v>
      </c>
      <c r="O549">
        <v>4.7619047620000003</v>
      </c>
      <c r="P549">
        <v>33.234999999999999</v>
      </c>
      <c r="Q549">
        <v>5</v>
      </c>
    </row>
    <row r="550" spans="1:17" x14ac:dyDescent="0.35">
      <c r="A550" t="s">
        <v>674</v>
      </c>
      <c r="B550" t="s">
        <v>42</v>
      </c>
      <c r="C550" t="s">
        <v>43</v>
      </c>
      <c r="D550" t="s">
        <v>20</v>
      </c>
      <c r="E550" t="s">
        <v>21</v>
      </c>
      <c r="F550" t="s">
        <v>44</v>
      </c>
      <c r="G550">
        <v>17.63</v>
      </c>
      <c r="H550" s="29">
        <v>5</v>
      </c>
      <c r="I550">
        <v>4.4074999999999998</v>
      </c>
      <c r="J550">
        <v>92.557500000000005</v>
      </c>
      <c r="K550" s="1">
        <v>43532</v>
      </c>
      <c r="L550" s="2">
        <v>0.64374999999999993</v>
      </c>
      <c r="M550" t="s">
        <v>29</v>
      </c>
      <c r="N550">
        <v>88.15</v>
      </c>
      <c r="O550">
        <v>4.7619047620000003</v>
      </c>
      <c r="P550">
        <v>4.4074999999999998</v>
      </c>
      <c r="Q550">
        <v>8.5</v>
      </c>
    </row>
    <row r="551" spans="1:17" x14ac:dyDescent="0.35">
      <c r="A551" t="s">
        <v>675</v>
      </c>
      <c r="B551" t="s">
        <v>42</v>
      </c>
      <c r="C551" t="s">
        <v>43</v>
      </c>
      <c r="D551" t="s">
        <v>27</v>
      </c>
      <c r="E551" t="s">
        <v>31</v>
      </c>
      <c r="F551" t="s">
        <v>46</v>
      </c>
      <c r="G551">
        <v>52.42</v>
      </c>
      <c r="H551" s="29">
        <v>3</v>
      </c>
      <c r="I551">
        <v>7.8630000000000004</v>
      </c>
      <c r="J551">
        <v>165.12299999999999</v>
      </c>
      <c r="K551" s="1">
        <v>43523</v>
      </c>
      <c r="L551" s="2">
        <v>0.73333333333333339</v>
      </c>
      <c r="M551" t="s">
        <v>23</v>
      </c>
      <c r="N551">
        <v>157.26</v>
      </c>
      <c r="O551">
        <v>4.7619047620000003</v>
      </c>
      <c r="P551">
        <v>7.8630000000000004</v>
      </c>
      <c r="Q551">
        <v>7.5</v>
      </c>
    </row>
    <row r="552" spans="1:17" x14ac:dyDescent="0.35">
      <c r="A552" t="s">
        <v>676</v>
      </c>
      <c r="B552" t="s">
        <v>42</v>
      </c>
      <c r="C552" t="s">
        <v>43</v>
      </c>
      <c r="D552" t="s">
        <v>20</v>
      </c>
      <c r="E552" t="s">
        <v>21</v>
      </c>
      <c r="F552" t="s">
        <v>44</v>
      </c>
      <c r="G552">
        <v>98.79</v>
      </c>
      <c r="H552" s="29">
        <v>3</v>
      </c>
      <c r="I552">
        <v>14.8185</v>
      </c>
      <c r="J552">
        <v>311.18849999999998</v>
      </c>
      <c r="K552" s="1">
        <v>43519</v>
      </c>
      <c r="L552" s="2">
        <v>0.83333333333333337</v>
      </c>
      <c r="M552" t="s">
        <v>23</v>
      </c>
      <c r="N552">
        <v>296.37</v>
      </c>
      <c r="O552">
        <v>4.7619047620000003</v>
      </c>
      <c r="P552">
        <v>14.8185</v>
      </c>
      <c r="Q552">
        <v>6.4</v>
      </c>
    </row>
    <row r="553" spans="1:17" x14ac:dyDescent="0.35">
      <c r="A553" t="s">
        <v>678</v>
      </c>
      <c r="B553" t="s">
        <v>42</v>
      </c>
      <c r="C553" t="s">
        <v>43</v>
      </c>
      <c r="D553" t="s">
        <v>20</v>
      </c>
      <c r="E553" t="s">
        <v>31</v>
      </c>
      <c r="F553" t="s">
        <v>28</v>
      </c>
      <c r="G553">
        <v>55.67</v>
      </c>
      <c r="H553" s="29">
        <v>2</v>
      </c>
      <c r="I553">
        <v>5.5670000000000002</v>
      </c>
      <c r="J553">
        <v>116.907</v>
      </c>
      <c r="K553" s="1">
        <v>43551</v>
      </c>
      <c r="L553" s="2">
        <v>0.63055555555555554</v>
      </c>
      <c r="M553" t="s">
        <v>23</v>
      </c>
      <c r="N553">
        <v>111.34</v>
      </c>
      <c r="O553">
        <v>4.7619047620000003</v>
      </c>
      <c r="P553">
        <v>5.5670000000000002</v>
      </c>
      <c r="Q553">
        <v>6</v>
      </c>
    </row>
    <row r="554" spans="1:17" x14ac:dyDescent="0.35">
      <c r="A554" t="s">
        <v>683</v>
      </c>
      <c r="B554" t="s">
        <v>42</v>
      </c>
      <c r="C554" t="s">
        <v>43</v>
      </c>
      <c r="D554" t="s">
        <v>20</v>
      </c>
      <c r="E554" t="s">
        <v>31</v>
      </c>
      <c r="F554" t="s">
        <v>46</v>
      </c>
      <c r="G554">
        <v>33.630000000000003</v>
      </c>
      <c r="H554" s="29">
        <v>1</v>
      </c>
      <c r="I554">
        <v>1.6815</v>
      </c>
      <c r="J554">
        <v>35.311500000000002</v>
      </c>
      <c r="K554" s="1">
        <v>43544</v>
      </c>
      <c r="L554" s="2">
        <v>0.82986111111111116</v>
      </c>
      <c r="M554" t="s">
        <v>29</v>
      </c>
      <c r="N554">
        <v>33.630000000000003</v>
      </c>
      <c r="O554">
        <v>4.7619047620000003</v>
      </c>
      <c r="P554">
        <v>1.6815</v>
      </c>
      <c r="Q554">
        <v>5.6</v>
      </c>
    </row>
    <row r="555" spans="1:17" x14ac:dyDescent="0.35">
      <c r="A555" t="s">
        <v>686</v>
      </c>
      <c r="B555" t="s">
        <v>42</v>
      </c>
      <c r="C555" t="s">
        <v>43</v>
      </c>
      <c r="D555" t="s">
        <v>27</v>
      </c>
      <c r="E555" t="s">
        <v>31</v>
      </c>
      <c r="F555" t="s">
        <v>28</v>
      </c>
      <c r="G555">
        <v>75.66</v>
      </c>
      <c r="H555" s="29">
        <v>5</v>
      </c>
      <c r="I555">
        <v>18.914999999999999</v>
      </c>
      <c r="J555">
        <v>397.21499999999997</v>
      </c>
      <c r="K555" s="1">
        <v>43480</v>
      </c>
      <c r="L555" s="2">
        <v>0.76527777777777783</v>
      </c>
      <c r="M555" t="s">
        <v>23</v>
      </c>
      <c r="N555">
        <v>378.3</v>
      </c>
      <c r="O555">
        <v>4.7619047620000003</v>
      </c>
      <c r="P555">
        <v>18.914999999999999</v>
      </c>
      <c r="Q555">
        <v>7.8</v>
      </c>
    </row>
    <row r="556" spans="1:17" x14ac:dyDescent="0.35">
      <c r="A556" t="s">
        <v>687</v>
      </c>
      <c r="B556" t="s">
        <v>42</v>
      </c>
      <c r="C556" t="s">
        <v>43</v>
      </c>
      <c r="D556" t="s">
        <v>27</v>
      </c>
      <c r="E556" t="s">
        <v>21</v>
      </c>
      <c r="F556" t="s">
        <v>22</v>
      </c>
      <c r="G556">
        <v>55.81</v>
      </c>
      <c r="H556" s="29">
        <v>6</v>
      </c>
      <c r="I556">
        <v>16.742999999999999</v>
      </c>
      <c r="J556">
        <v>351.60300000000001</v>
      </c>
      <c r="K556" s="1">
        <v>43487</v>
      </c>
      <c r="L556" s="2">
        <v>0.49444444444444446</v>
      </c>
      <c r="M556" t="s">
        <v>29</v>
      </c>
      <c r="N556">
        <v>334.86</v>
      </c>
      <c r="O556">
        <v>4.7619047620000003</v>
      </c>
      <c r="P556">
        <v>16.742999999999999</v>
      </c>
      <c r="Q556">
        <v>9.9</v>
      </c>
    </row>
    <row r="557" spans="1:17" x14ac:dyDescent="0.35">
      <c r="A557" t="s">
        <v>689</v>
      </c>
      <c r="B557" t="s">
        <v>42</v>
      </c>
      <c r="C557" t="s">
        <v>43</v>
      </c>
      <c r="D557" t="s">
        <v>20</v>
      </c>
      <c r="E557" t="s">
        <v>31</v>
      </c>
      <c r="F557" t="s">
        <v>36</v>
      </c>
      <c r="G557">
        <v>37.32</v>
      </c>
      <c r="H557" s="29">
        <v>9</v>
      </c>
      <c r="I557">
        <v>16.794</v>
      </c>
      <c r="J557">
        <v>352.67399999999998</v>
      </c>
      <c r="K557" s="1">
        <v>43530</v>
      </c>
      <c r="L557" s="2">
        <v>0.64652777777777781</v>
      </c>
      <c r="M557" t="s">
        <v>23</v>
      </c>
      <c r="N557">
        <v>335.88</v>
      </c>
      <c r="O557">
        <v>4.7619047620000003</v>
      </c>
      <c r="P557">
        <v>16.794</v>
      </c>
      <c r="Q557">
        <v>5.0999999999999996</v>
      </c>
    </row>
    <row r="558" spans="1:17" x14ac:dyDescent="0.35">
      <c r="A558" t="s">
        <v>690</v>
      </c>
      <c r="B558" t="s">
        <v>42</v>
      </c>
      <c r="C558" t="s">
        <v>43</v>
      </c>
      <c r="D558" t="s">
        <v>20</v>
      </c>
      <c r="E558" t="s">
        <v>31</v>
      </c>
      <c r="F558" t="s">
        <v>46</v>
      </c>
      <c r="G558">
        <v>60.18</v>
      </c>
      <c r="H558" s="29">
        <v>4</v>
      </c>
      <c r="I558">
        <v>12.036</v>
      </c>
      <c r="J558">
        <v>252.756</v>
      </c>
      <c r="K558" s="1">
        <v>43512</v>
      </c>
      <c r="L558" s="2">
        <v>0.75277777777777777</v>
      </c>
      <c r="M558" t="s">
        <v>33</v>
      </c>
      <c r="N558">
        <v>240.72</v>
      </c>
      <c r="O558">
        <v>4.7619047620000003</v>
      </c>
      <c r="P558">
        <v>12.036</v>
      </c>
      <c r="Q558">
        <v>9.4</v>
      </c>
    </row>
    <row r="559" spans="1:17" x14ac:dyDescent="0.35">
      <c r="A559" t="s">
        <v>696</v>
      </c>
      <c r="B559" t="s">
        <v>42</v>
      </c>
      <c r="C559" t="s">
        <v>43</v>
      </c>
      <c r="D559" t="s">
        <v>27</v>
      </c>
      <c r="E559" t="s">
        <v>21</v>
      </c>
      <c r="F559" t="s">
        <v>36</v>
      </c>
      <c r="G559">
        <v>42.97</v>
      </c>
      <c r="H559" s="29">
        <v>3</v>
      </c>
      <c r="I559">
        <v>6.4455</v>
      </c>
      <c r="J559">
        <v>135.35550000000001</v>
      </c>
      <c r="K559" s="1">
        <v>43499</v>
      </c>
      <c r="L559" s="2">
        <v>0.49027777777777781</v>
      </c>
      <c r="M559" t="s">
        <v>29</v>
      </c>
      <c r="N559">
        <v>128.91</v>
      </c>
      <c r="O559">
        <v>4.7619047620000003</v>
      </c>
      <c r="P559">
        <v>6.4455</v>
      </c>
      <c r="Q559">
        <v>9.3000000000000007</v>
      </c>
    </row>
    <row r="560" spans="1:17" x14ac:dyDescent="0.35">
      <c r="A560" t="s">
        <v>698</v>
      </c>
      <c r="B560" t="s">
        <v>42</v>
      </c>
      <c r="C560" t="s">
        <v>43</v>
      </c>
      <c r="D560" t="s">
        <v>20</v>
      </c>
      <c r="E560" t="s">
        <v>21</v>
      </c>
      <c r="F560" t="s">
        <v>46</v>
      </c>
      <c r="G560">
        <v>58.75</v>
      </c>
      <c r="H560" s="29">
        <v>6</v>
      </c>
      <c r="I560">
        <v>17.625</v>
      </c>
      <c r="J560">
        <v>370.125</v>
      </c>
      <c r="K560" s="1">
        <v>43548</v>
      </c>
      <c r="L560" s="2">
        <v>0.7597222222222223</v>
      </c>
      <c r="M560" t="s">
        <v>33</v>
      </c>
      <c r="N560">
        <v>352.5</v>
      </c>
      <c r="O560">
        <v>4.7619047620000003</v>
      </c>
      <c r="P560">
        <v>17.625</v>
      </c>
      <c r="Q560">
        <v>5.9</v>
      </c>
    </row>
    <row r="561" spans="1:17" x14ac:dyDescent="0.35">
      <c r="A561" t="s">
        <v>702</v>
      </c>
      <c r="B561" t="s">
        <v>42</v>
      </c>
      <c r="C561" t="s">
        <v>43</v>
      </c>
      <c r="D561" t="s">
        <v>20</v>
      </c>
      <c r="E561" t="s">
        <v>31</v>
      </c>
      <c r="F561" t="s">
        <v>44</v>
      </c>
      <c r="G561">
        <v>57.74</v>
      </c>
      <c r="H561" s="29">
        <v>3</v>
      </c>
      <c r="I561">
        <v>8.6609999999999996</v>
      </c>
      <c r="J561">
        <v>181.881</v>
      </c>
      <c r="K561" s="1">
        <v>43516</v>
      </c>
      <c r="L561" s="2">
        <v>0.54583333333333328</v>
      </c>
      <c r="M561" t="s">
        <v>23</v>
      </c>
      <c r="N561">
        <v>173.22</v>
      </c>
      <c r="O561">
        <v>4.7619047620000003</v>
      </c>
      <c r="P561">
        <v>8.6609999999999996</v>
      </c>
      <c r="Q561">
        <v>7.7</v>
      </c>
    </row>
    <row r="562" spans="1:17" x14ac:dyDescent="0.35">
      <c r="A562" t="s">
        <v>703</v>
      </c>
      <c r="B562" t="s">
        <v>42</v>
      </c>
      <c r="C562" t="s">
        <v>43</v>
      </c>
      <c r="D562" t="s">
        <v>27</v>
      </c>
      <c r="E562" t="s">
        <v>21</v>
      </c>
      <c r="F562" t="s">
        <v>22</v>
      </c>
      <c r="G562">
        <v>17.97</v>
      </c>
      <c r="H562" s="29">
        <v>4</v>
      </c>
      <c r="I562">
        <v>3.5939999999999999</v>
      </c>
      <c r="J562">
        <v>75.474000000000004</v>
      </c>
      <c r="K562" s="1">
        <v>43519</v>
      </c>
      <c r="L562" s="2">
        <v>0.86319444444444438</v>
      </c>
      <c r="M562" t="s">
        <v>23</v>
      </c>
      <c r="N562">
        <v>71.88</v>
      </c>
      <c r="O562">
        <v>4.7619047620000003</v>
      </c>
      <c r="P562">
        <v>3.5939999999999999</v>
      </c>
      <c r="Q562">
        <v>6.4</v>
      </c>
    </row>
    <row r="563" spans="1:17" x14ac:dyDescent="0.35">
      <c r="A563" t="s">
        <v>705</v>
      </c>
      <c r="B563" t="s">
        <v>42</v>
      </c>
      <c r="C563" t="s">
        <v>43</v>
      </c>
      <c r="D563" t="s">
        <v>27</v>
      </c>
      <c r="E563" t="s">
        <v>21</v>
      </c>
      <c r="F563" t="s">
        <v>36</v>
      </c>
      <c r="G563">
        <v>40.619999999999997</v>
      </c>
      <c r="H563" s="29">
        <v>2</v>
      </c>
      <c r="I563">
        <v>4.0620000000000003</v>
      </c>
      <c r="J563">
        <v>85.302000000000007</v>
      </c>
      <c r="K563" s="1">
        <v>43482</v>
      </c>
      <c r="L563" s="2">
        <v>0.41736111111111113</v>
      </c>
      <c r="M563" t="s">
        <v>33</v>
      </c>
      <c r="N563">
        <v>81.239999999999995</v>
      </c>
      <c r="O563">
        <v>4.7619047620000003</v>
      </c>
      <c r="P563">
        <v>4.0620000000000003</v>
      </c>
      <c r="Q563">
        <v>4.0999999999999996</v>
      </c>
    </row>
    <row r="564" spans="1:17" x14ac:dyDescent="0.35">
      <c r="A564" t="s">
        <v>707</v>
      </c>
      <c r="B564" t="s">
        <v>42</v>
      </c>
      <c r="C564" t="s">
        <v>43</v>
      </c>
      <c r="D564" t="s">
        <v>20</v>
      </c>
      <c r="E564" t="s">
        <v>31</v>
      </c>
      <c r="F564" t="s">
        <v>44</v>
      </c>
      <c r="G564">
        <v>93.4</v>
      </c>
      <c r="H564" s="29">
        <v>2</v>
      </c>
      <c r="I564">
        <v>9.34</v>
      </c>
      <c r="J564">
        <v>196.14</v>
      </c>
      <c r="K564" s="1">
        <v>43554</v>
      </c>
      <c r="L564" s="2">
        <v>0.69027777777777777</v>
      </c>
      <c r="M564" t="s">
        <v>29</v>
      </c>
      <c r="N564">
        <v>186.8</v>
      </c>
      <c r="O564">
        <v>4.7619047620000003</v>
      </c>
      <c r="P564">
        <v>9.34</v>
      </c>
      <c r="Q564">
        <v>5.5</v>
      </c>
    </row>
    <row r="565" spans="1:17" x14ac:dyDescent="0.35">
      <c r="A565" t="s">
        <v>708</v>
      </c>
      <c r="B565" t="s">
        <v>42</v>
      </c>
      <c r="C565" t="s">
        <v>43</v>
      </c>
      <c r="D565" t="s">
        <v>27</v>
      </c>
      <c r="E565" t="s">
        <v>21</v>
      </c>
      <c r="F565" t="s">
        <v>22</v>
      </c>
      <c r="G565">
        <v>73.41</v>
      </c>
      <c r="H565" s="29">
        <v>3</v>
      </c>
      <c r="I565">
        <v>11.0115</v>
      </c>
      <c r="J565">
        <v>231.2415</v>
      </c>
      <c r="K565" s="1">
        <v>43526</v>
      </c>
      <c r="L565" s="2">
        <v>0.54861111111111105</v>
      </c>
      <c r="M565" t="s">
        <v>23</v>
      </c>
      <c r="N565">
        <v>220.23</v>
      </c>
      <c r="O565">
        <v>4.7619047620000003</v>
      </c>
      <c r="P565">
        <v>11.0115</v>
      </c>
      <c r="Q565">
        <v>4</v>
      </c>
    </row>
    <row r="566" spans="1:17" x14ac:dyDescent="0.35">
      <c r="A566" t="s">
        <v>711</v>
      </c>
      <c r="B566" t="s">
        <v>42</v>
      </c>
      <c r="C566" t="s">
        <v>43</v>
      </c>
      <c r="D566" t="s">
        <v>20</v>
      </c>
      <c r="E566" t="s">
        <v>31</v>
      </c>
      <c r="F566" t="s">
        <v>46</v>
      </c>
      <c r="G566">
        <v>83.77</v>
      </c>
      <c r="H566" s="29">
        <v>2</v>
      </c>
      <c r="I566">
        <v>8.3770000000000007</v>
      </c>
      <c r="J566">
        <v>175.917</v>
      </c>
      <c r="K566" s="1">
        <v>43520</v>
      </c>
      <c r="L566" s="2">
        <v>0.83124999999999993</v>
      </c>
      <c r="M566" t="s">
        <v>29</v>
      </c>
      <c r="N566">
        <v>167.54</v>
      </c>
      <c r="O566">
        <v>4.7619047620000003</v>
      </c>
      <c r="P566">
        <v>8.3770000000000007</v>
      </c>
      <c r="Q566">
        <v>4.5999999999999996</v>
      </c>
    </row>
    <row r="567" spans="1:17" x14ac:dyDescent="0.35">
      <c r="A567" t="s">
        <v>712</v>
      </c>
      <c r="B567" t="s">
        <v>42</v>
      </c>
      <c r="C567" t="s">
        <v>43</v>
      </c>
      <c r="D567" t="s">
        <v>20</v>
      </c>
      <c r="E567" t="s">
        <v>21</v>
      </c>
      <c r="F567" t="s">
        <v>36</v>
      </c>
      <c r="G567">
        <v>64.08</v>
      </c>
      <c r="H567" s="29">
        <v>7</v>
      </c>
      <c r="I567">
        <v>22.428000000000001</v>
      </c>
      <c r="J567">
        <v>470.988</v>
      </c>
      <c r="K567" s="1">
        <v>43515</v>
      </c>
      <c r="L567" s="2">
        <v>0.81180555555555556</v>
      </c>
      <c r="M567" t="s">
        <v>33</v>
      </c>
      <c r="N567">
        <v>448.56</v>
      </c>
      <c r="O567">
        <v>4.7619047620000003</v>
      </c>
      <c r="P567">
        <v>22.428000000000001</v>
      </c>
      <c r="Q567">
        <v>7.3</v>
      </c>
    </row>
    <row r="568" spans="1:17" x14ac:dyDescent="0.35">
      <c r="A568" t="s">
        <v>716</v>
      </c>
      <c r="B568" t="s">
        <v>42</v>
      </c>
      <c r="C568" t="s">
        <v>43</v>
      </c>
      <c r="D568" t="s">
        <v>20</v>
      </c>
      <c r="E568" t="s">
        <v>21</v>
      </c>
      <c r="F568" t="s">
        <v>28</v>
      </c>
      <c r="G568">
        <v>39.479999999999997</v>
      </c>
      <c r="H568" s="29">
        <v>1</v>
      </c>
      <c r="I568">
        <v>1.974</v>
      </c>
      <c r="J568">
        <v>41.454000000000001</v>
      </c>
      <c r="K568" s="1">
        <v>43508</v>
      </c>
      <c r="L568" s="2">
        <v>0.82152777777777775</v>
      </c>
      <c r="M568" t="s">
        <v>29</v>
      </c>
      <c r="N568">
        <v>39.479999999999997</v>
      </c>
      <c r="O568">
        <v>4.7619047620000003</v>
      </c>
      <c r="P568">
        <v>1.974</v>
      </c>
      <c r="Q568">
        <v>6.5</v>
      </c>
    </row>
    <row r="569" spans="1:17" x14ac:dyDescent="0.35">
      <c r="A569" t="s">
        <v>717</v>
      </c>
      <c r="B569" t="s">
        <v>42</v>
      </c>
      <c r="C569" t="s">
        <v>43</v>
      </c>
      <c r="D569" t="s">
        <v>27</v>
      </c>
      <c r="E569" t="s">
        <v>21</v>
      </c>
      <c r="F569" t="s">
        <v>36</v>
      </c>
      <c r="G569">
        <v>34.81</v>
      </c>
      <c r="H569" s="29">
        <v>1</v>
      </c>
      <c r="I569">
        <v>1.7404999999999999</v>
      </c>
      <c r="J569">
        <v>36.5505</v>
      </c>
      <c r="K569" s="1">
        <v>43479</v>
      </c>
      <c r="L569" s="2">
        <v>0.42430555555555555</v>
      </c>
      <c r="M569" t="s">
        <v>33</v>
      </c>
      <c r="N569">
        <v>34.81</v>
      </c>
      <c r="O569">
        <v>4.7619047620000003</v>
      </c>
      <c r="P569">
        <v>1.7404999999999999</v>
      </c>
      <c r="Q569">
        <v>7</v>
      </c>
    </row>
    <row r="570" spans="1:17" x14ac:dyDescent="0.35">
      <c r="A570" t="s">
        <v>720</v>
      </c>
      <c r="B570" t="s">
        <v>42</v>
      </c>
      <c r="C570" t="s">
        <v>43</v>
      </c>
      <c r="D570" t="s">
        <v>20</v>
      </c>
      <c r="E570" t="s">
        <v>21</v>
      </c>
      <c r="F570" t="s">
        <v>36</v>
      </c>
      <c r="G570">
        <v>23.08</v>
      </c>
      <c r="H570" s="29">
        <v>6</v>
      </c>
      <c r="I570">
        <v>6.9240000000000004</v>
      </c>
      <c r="J570">
        <v>145.404</v>
      </c>
      <c r="K570" s="1">
        <v>43489</v>
      </c>
      <c r="L570" s="2">
        <v>0.80555555555555547</v>
      </c>
      <c r="M570" t="s">
        <v>23</v>
      </c>
      <c r="N570">
        <v>138.47999999999999</v>
      </c>
      <c r="O570">
        <v>4.7619047620000003</v>
      </c>
      <c r="P570">
        <v>6.9240000000000004</v>
      </c>
      <c r="Q570">
        <v>4.9000000000000004</v>
      </c>
    </row>
    <row r="571" spans="1:17" x14ac:dyDescent="0.35">
      <c r="A571" t="s">
        <v>721</v>
      </c>
      <c r="B571" t="s">
        <v>42</v>
      </c>
      <c r="C571" t="s">
        <v>43</v>
      </c>
      <c r="D571" t="s">
        <v>20</v>
      </c>
      <c r="E571" t="s">
        <v>21</v>
      </c>
      <c r="F571" t="s">
        <v>32</v>
      </c>
      <c r="G571">
        <v>49.1</v>
      </c>
      <c r="H571" s="29">
        <v>2</v>
      </c>
      <c r="I571">
        <v>4.91</v>
      </c>
      <c r="J571">
        <v>103.11</v>
      </c>
      <c r="K571" s="1">
        <v>43473</v>
      </c>
      <c r="L571" s="2">
        <v>0.54027777777777775</v>
      </c>
      <c r="M571" t="s">
        <v>33</v>
      </c>
      <c r="N571">
        <v>98.2</v>
      </c>
      <c r="O571">
        <v>4.7619047620000003</v>
      </c>
      <c r="P571">
        <v>4.91</v>
      </c>
      <c r="Q571">
        <v>6.4</v>
      </c>
    </row>
    <row r="572" spans="1:17" x14ac:dyDescent="0.35">
      <c r="A572" t="s">
        <v>722</v>
      </c>
      <c r="B572" t="s">
        <v>42</v>
      </c>
      <c r="C572" t="s">
        <v>43</v>
      </c>
      <c r="D572" t="s">
        <v>20</v>
      </c>
      <c r="E572" t="s">
        <v>21</v>
      </c>
      <c r="F572" t="s">
        <v>36</v>
      </c>
      <c r="G572">
        <v>64.83</v>
      </c>
      <c r="H572" s="29">
        <v>2</v>
      </c>
      <c r="I572">
        <v>6.4829999999999997</v>
      </c>
      <c r="J572">
        <v>136.143</v>
      </c>
      <c r="K572" s="1">
        <v>43473</v>
      </c>
      <c r="L572" s="2">
        <v>0.4993055555555555</v>
      </c>
      <c r="M572" t="s">
        <v>33</v>
      </c>
      <c r="N572">
        <v>129.66</v>
      </c>
      <c r="O572">
        <v>4.7619047620000003</v>
      </c>
      <c r="P572">
        <v>6.4829999999999997</v>
      </c>
      <c r="Q572">
        <v>8</v>
      </c>
    </row>
    <row r="573" spans="1:17" x14ac:dyDescent="0.35">
      <c r="A573" t="s">
        <v>733</v>
      </c>
      <c r="B573" t="s">
        <v>42</v>
      </c>
      <c r="C573" t="s">
        <v>43</v>
      </c>
      <c r="D573" t="s">
        <v>27</v>
      </c>
      <c r="E573" t="s">
        <v>31</v>
      </c>
      <c r="F573" t="s">
        <v>32</v>
      </c>
      <c r="G573">
        <v>62.19</v>
      </c>
      <c r="H573" s="29">
        <v>4</v>
      </c>
      <c r="I573">
        <v>12.438000000000001</v>
      </c>
      <c r="J573">
        <v>261.19799999999998</v>
      </c>
      <c r="K573" s="1">
        <v>43471</v>
      </c>
      <c r="L573" s="2">
        <v>0.82361111111111107</v>
      </c>
      <c r="M573" t="s">
        <v>23</v>
      </c>
      <c r="N573">
        <v>248.76</v>
      </c>
      <c r="O573">
        <v>4.7619047620000003</v>
      </c>
      <c r="P573">
        <v>12.438000000000001</v>
      </c>
      <c r="Q573">
        <v>4.3</v>
      </c>
    </row>
    <row r="574" spans="1:17" x14ac:dyDescent="0.35">
      <c r="A574" t="s">
        <v>737</v>
      </c>
      <c r="B574" t="s">
        <v>42</v>
      </c>
      <c r="C574" t="s">
        <v>43</v>
      </c>
      <c r="D574" t="s">
        <v>27</v>
      </c>
      <c r="E574" t="s">
        <v>31</v>
      </c>
      <c r="F574" t="s">
        <v>44</v>
      </c>
      <c r="G574">
        <v>32.32</v>
      </c>
      <c r="H574" s="29">
        <v>3</v>
      </c>
      <c r="I574">
        <v>4.8479999999999999</v>
      </c>
      <c r="J574">
        <v>101.80800000000001</v>
      </c>
      <c r="K574" s="1">
        <v>43551</v>
      </c>
      <c r="L574" s="2">
        <v>0.7993055555555556</v>
      </c>
      <c r="M574" t="s">
        <v>33</v>
      </c>
      <c r="N574">
        <v>96.96</v>
      </c>
      <c r="O574">
        <v>4.7619047620000003</v>
      </c>
      <c r="P574">
        <v>4.8479999999999999</v>
      </c>
      <c r="Q574">
        <v>4.3</v>
      </c>
    </row>
    <row r="575" spans="1:17" x14ac:dyDescent="0.35">
      <c r="A575" t="s">
        <v>738</v>
      </c>
      <c r="B575" t="s">
        <v>42</v>
      </c>
      <c r="C575" t="s">
        <v>43</v>
      </c>
      <c r="D575" t="s">
        <v>20</v>
      </c>
      <c r="E575" t="s">
        <v>21</v>
      </c>
      <c r="F575" t="s">
        <v>46</v>
      </c>
      <c r="G575">
        <v>19.77</v>
      </c>
      <c r="H575" s="29">
        <v>10</v>
      </c>
      <c r="I575">
        <v>9.8849999999999998</v>
      </c>
      <c r="J575">
        <v>207.58500000000001</v>
      </c>
      <c r="K575" s="1">
        <v>43523</v>
      </c>
      <c r="L575" s="2">
        <v>0.7895833333333333</v>
      </c>
      <c r="M575" t="s">
        <v>33</v>
      </c>
      <c r="N575">
        <v>197.7</v>
      </c>
      <c r="O575">
        <v>4.7619047620000003</v>
      </c>
      <c r="P575">
        <v>9.8849999999999998</v>
      </c>
      <c r="Q575">
        <v>5</v>
      </c>
    </row>
    <row r="576" spans="1:17" x14ac:dyDescent="0.35">
      <c r="A576" t="s">
        <v>739</v>
      </c>
      <c r="B576" t="s">
        <v>42</v>
      </c>
      <c r="C576" t="s">
        <v>43</v>
      </c>
      <c r="D576" t="s">
        <v>20</v>
      </c>
      <c r="E576" t="s">
        <v>31</v>
      </c>
      <c r="F576" t="s">
        <v>22</v>
      </c>
      <c r="G576">
        <v>80.47</v>
      </c>
      <c r="H576" s="29">
        <v>9</v>
      </c>
      <c r="I576">
        <v>36.211500000000001</v>
      </c>
      <c r="J576">
        <v>760.44150000000002</v>
      </c>
      <c r="K576" s="1">
        <v>43471</v>
      </c>
      <c r="L576" s="2">
        <v>0.47083333333333338</v>
      </c>
      <c r="M576" t="s">
        <v>29</v>
      </c>
      <c r="N576">
        <v>724.23</v>
      </c>
      <c r="O576">
        <v>4.7619047620000003</v>
      </c>
      <c r="P576">
        <v>36.211500000000001</v>
      </c>
      <c r="Q576">
        <v>9.1999999999999993</v>
      </c>
    </row>
    <row r="577" spans="1:17" x14ac:dyDescent="0.35">
      <c r="A577" t="s">
        <v>740</v>
      </c>
      <c r="B577" t="s">
        <v>42</v>
      </c>
      <c r="C577" t="s">
        <v>43</v>
      </c>
      <c r="D577" t="s">
        <v>20</v>
      </c>
      <c r="E577" t="s">
        <v>21</v>
      </c>
      <c r="F577" t="s">
        <v>32</v>
      </c>
      <c r="G577">
        <v>88.39</v>
      </c>
      <c r="H577" s="29">
        <v>9</v>
      </c>
      <c r="I577">
        <v>39.775500000000001</v>
      </c>
      <c r="J577">
        <v>835.28549999999996</v>
      </c>
      <c r="K577" s="1">
        <v>43526</v>
      </c>
      <c r="L577" s="2">
        <v>0.52777777777777779</v>
      </c>
      <c r="M577" t="s">
        <v>29</v>
      </c>
      <c r="N577">
        <v>795.51</v>
      </c>
      <c r="O577">
        <v>4.7619047620000003</v>
      </c>
      <c r="P577">
        <v>39.775500000000001</v>
      </c>
      <c r="Q577">
        <v>6.3</v>
      </c>
    </row>
    <row r="578" spans="1:17" x14ac:dyDescent="0.35">
      <c r="A578" t="s">
        <v>741</v>
      </c>
      <c r="B578" t="s">
        <v>42</v>
      </c>
      <c r="C578" t="s">
        <v>43</v>
      </c>
      <c r="D578" t="s">
        <v>27</v>
      </c>
      <c r="E578" t="s">
        <v>31</v>
      </c>
      <c r="F578" t="s">
        <v>22</v>
      </c>
      <c r="G578">
        <v>71.77</v>
      </c>
      <c r="H578" s="29">
        <v>7</v>
      </c>
      <c r="I578">
        <v>25.119499999999999</v>
      </c>
      <c r="J578">
        <v>527.5095</v>
      </c>
      <c r="K578" s="1">
        <v>43553</v>
      </c>
      <c r="L578" s="2">
        <v>0.58750000000000002</v>
      </c>
      <c r="M578" t="s">
        <v>29</v>
      </c>
      <c r="N578">
        <v>502.39</v>
      </c>
      <c r="O578">
        <v>4.7619047620000003</v>
      </c>
      <c r="P578">
        <v>25.119499999999999</v>
      </c>
      <c r="Q578">
        <v>8.9</v>
      </c>
    </row>
    <row r="579" spans="1:17" x14ac:dyDescent="0.35">
      <c r="A579" t="s">
        <v>742</v>
      </c>
      <c r="B579" t="s">
        <v>42</v>
      </c>
      <c r="C579" t="s">
        <v>43</v>
      </c>
      <c r="D579" t="s">
        <v>27</v>
      </c>
      <c r="E579" t="s">
        <v>21</v>
      </c>
      <c r="F579" t="s">
        <v>28</v>
      </c>
      <c r="G579">
        <v>43</v>
      </c>
      <c r="H579" s="29">
        <v>4</v>
      </c>
      <c r="I579">
        <v>8.6</v>
      </c>
      <c r="J579">
        <v>180.6</v>
      </c>
      <c r="K579" s="1">
        <v>43496</v>
      </c>
      <c r="L579" s="2">
        <v>0.8666666666666667</v>
      </c>
      <c r="M579" t="s">
        <v>23</v>
      </c>
      <c r="N579">
        <v>172</v>
      </c>
      <c r="O579">
        <v>4.7619047620000003</v>
      </c>
      <c r="P579">
        <v>8.6</v>
      </c>
      <c r="Q579">
        <v>7.6</v>
      </c>
    </row>
    <row r="580" spans="1:17" x14ac:dyDescent="0.35">
      <c r="A580" t="s">
        <v>755</v>
      </c>
      <c r="B580" t="s">
        <v>42</v>
      </c>
      <c r="C580" t="s">
        <v>43</v>
      </c>
      <c r="D580" t="s">
        <v>20</v>
      </c>
      <c r="E580" t="s">
        <v>21</v>
      </c>
      <c r="F580" t="s">
        <v>46</v>
      </c>
      <c r="G580">
        <v>17.48</v>
      </c>
      <c r="H580" s="29">
        <v>6</v>
      </c>
      <c r="I580">
        <v>5.2439999999999998</v>
      </c>
      <c r="J580">
        <v>110.124</v>
      </c>
      <c r="K580" s="1">
        <v>43483</v>
      </c>
      <c r="L580" s="2">
        <v>0.62777777777777777</v>
      </c>
      <c r="M580" t="s">
        <v>33</v>
      </c>
      <c r="N580">
        <v>104.88</v>
      </c>
      <c r="O580">
        <v>4.7619047620000003</v>
      </c>
      <c r="P580">
        <v>5.2439999999999998</v>
      </c>
      <c r="Q580">
        <v>6.1</v>
      </c>
    </row>
    <row r="581" spans="1:17" x14ac:dyDescent="0.35">
      <c r="A581" t="s">
        <v>756</v>
      </c>
      <c r="B581" t="s">
        <v>42</v>
      </c>
      <c r="C581" t="s">
        <v>43</v>
      </c>
      <c r="D581" t="s">
        <v>27</v>
      </c>
      <c r="E581" t="s">
        <v>21</v>
      </c>
      <c r="F581" t="s">
        <v>46</v>
      </c>
      <c r="G581">
        <v>25.56</v>
      </c>
      <c r="H581" s="29">
        <v>7</v>
      </c>
      <c r="I581">
        <v>8.9459999999999997</v>
      </c>
      <c r="J581">
        <v>187.86600000000001</v>
      </c>
      <c r="K581" s="1">
        <v>43498</v>
      </c>
      <c r="L581" s="2">
        <v>0.86249999999999993</v>
      </c>
      <c r="M581" t="s">
        <v>29</v>
      </c>
      <c r="N581">
        <v>178.92</v>
      </c>
      <c r="O581">
        <v>4.7619047620000003</v>
      </c>
      <c r="P581">
        <v>8.9459999999999997</v>
      </c>
      <c r="Q581">
        <v>7.1</v>
      </c>
    </row>
    <row r="582" spans="1:17" x14ac:dyDescent="0.35">
      <c r="A582" t="s">
        <v>758</v>
      </c>
      <c r="B582" t="s">
        <v>42</v>
      </c>
      <c r="C582" t="s">
        <v>43</v>
      </c>
      <c r="D582" t="s">
        <v>27</v>
      </c>
      <c r="E582" t="s">
        <v>31</v>
      </c>
      <c r="F582" t="s">
        <v>32</v>
      </c>
      <c r="G582">
        <v>44.12</v>
      </c>
      <c r="H582" s="29">
        <v>3</v>
      </c>
      <c r="I582">
        <v>6.6180000000000003</v>
      </c>
      <c r="J582">
        <v>138.97800000000001</v>
      </c>
      <c r="K582" s="1">
        <v>43542</v>
      </c>
      <c r="L582" s="2">
        <v>0.57291666666666663</v>
      </c>
      <c r="M582" t="s">
        <v>33</v>
      </c>
      <c r="N582">
        <v>132.36000000000001</v>
      </c>
      <c r="O582">
        <v>4.7619047620000003</v>
      </c>
      <c r="P582">
        <v>6.6180000000000003</v>
      </c>
      <c r="Q582">
        <v>7.9</v>
      </c>
    </row>
    <row r="583" spans="1:17" x14ac:dyDescent="0.35">
      <c r="A583" t="s">
        <v>760</v>
      </c>
      <c r="B583" t="s">
        <v>42</v>
      </c>
      <c r="C583" t="s">
        <v>43</v>
      </c>
      <c r="D583" t="s">
        <v>20</v>
      </c>
      <c r="E583" t="s">
        <v>31</v>
      </c>
      <c r="F583" t="s">
        <v>44</v>
      </c>
      <c r="G583">
        <v>23.34</v>
      </c>
      <c r="H583" s="29">
        <v>4</v>
      </c>
      <c r="I583">
        <v>4.6680000000000001</v>
      </c>
      <c r="J583">
        <v>98.028000000000006</v>
      </c>
      <c r="K583" s="1">
        <v>43500</v>
      </c>
      <c r="L583" s="2">
        <v>0.78680555555555554</v>
      </c>
      <c r="M583" t="s">
        <v>23</v>
      </c>
      <c r="N583">
        <v>93.36</v>
      </c>
      <c r="O583">
        <v>4.7619047620000003</v>
      </c>
      <c r="P583">
        <v>4.6680000000000001</v>
      </c>
      <c r="Q583">
        <v>7.4</v>
      </c>
    </row>
    <row r="584" spans="1:17" x14ac:dyDescent="0.35">
      <c r="A584" t="s">
        <v>763</v>
      </c>
      <c r="B584" t="s">
        <v>42</v>
      </c>
      <c r="C584" t="s">
        <v>43</v>
      </c>
      <c r="D584" t="s">
        <v>27</v>
      </c>
      <c r="E584" t="s">
        <v>31</v>
      </c>
      <c r="F584" t="s">
        <v>36</v>
      </c>
      <c r="G584">
        <v>69.739999999999995</v>
      </c>
      <c r="H584" s="29">
        <v>10</v>
      </c>
      <c r="I584">
        <v>34.869999999999997</v>
      </c>
      <c r="J584">
        <v>732.27</v>
      </c>
      <c r="K584" s="1">
        <v>43529</v>
      </c>
      <c r="L584" s="2">
        <v>0.74236111111111114</v>
      </c>
      <c r="M584" t="s">
        <v>33</v>
      </c>
      <c r="N584">
        <v>697.4</v>
      </c>
      <c r="O584">
        <v>4.7619047620000003</v>
      </c>
      <c r="P584">
        <v>34.869999999999997</v>
      </c>
      <c r="Q584">
        <v>8.9</v>
      </c>
    </row>
    <row r="585" spans="1:17" x14ac:dyDescent="0.35">
      <c r="A585" t="s">
        <v>765</v>
      </c>
      <c r="B585" t="s">
        <v>42</v>
      </c>
      <c r="C585" t="s">
        <v>43</v>
      </c>
      <c r="D585" t="s">
        <v>20</v>
      </c>
      <c r="E585" t="s">
        <v>21</v>
      </c>
      <c r="F585" t="s">
        <v>32</v>
      </c>
      <c r="G585">
        <v>52.18</v>
      </c>
      <c r="H585" s="29">
        <v>7</v>
      </c>
      <c r="I585">
        <v>18.263000000000002</v>
      </c>
      <c r="J585">
        <v>383.52300000000002</v>
      </c>
      <c r="K585" s="1">
        <v>43533</v>
      </c>
      <c r="L585" s="2">
        <v>0.45416666666666666</v>
      </c>
      <c r="M585" t="s">
        <v>29</v>
      </c>
      <c r="N585">
        <v>365.26</v>
      </c>
      <c r="O585">
        <v>4.7619047620000003</v>
      </c>
      <c r="P585">
        <v>18.263000000000002</v>
      </c>
      <c r="Q585">
        <v>9.3000000000000007</v>
      </c>
    </row>
    <row r="586" spans="1:17" x14ac:dyDescent="0.35">
      <c r="A586" t="s">
        <v>769</v>
      </c>
      <c r="B586" t="s">
        <v>42</v>
      </c>
      <c r="C586" t="s">
        <v>43</v>
      </c>
      <c r="D586" t="s">
        <v>27</v>
      </c>
      <c r="E586" t="s">
        <v>31</v>
      </c>
      <c r="F586" t="s">
        <v>28</v>
      </c>
      <c r="G586">
        <v>75.88</v>
      </c>
      <c r="H586" s="29">
        <v>7</v>
      </c>
      <c r="I586">
        <v>26.558</v>
      </c>
      <c r="J586">
        <v>557.71799999999996</v>
      </c>
      <c r="K586" s="1">
        <v>43489</v>
      </c>
      <c r="L586" s="2">
        <v>0.44305555555555554</v>
      </c>
      <c r="M586" t="s">
        <v>23</v>
      </c>
      <c r="N586">
        <v>531.16</v>
      </c>
      <c r="O586">
        <v>4.7619047620000003</v>
      </c>
      <c r="P586">
        <v>26.558</v>
      </c>
      <c r="Q586">
        <v>8.9</v>
      </c>
    </row>
    <row r="587" spans="1:17" x14ac:dyDescent="0.35">
      <c r="A587" t="s">
        <v>770</v>
      </c>
      <c r="B587" t="s">
        <v>42</v>
      </c>
      <c r="C587" t="s">
        <v>43</v>
      </c>
      <c r="D587" t="s">
        <v>20</v>
      </c>
      <c r="E587" t="s">
        <v>31</v>
      </c>
      <c r="F587" t="s">
        <v>44</v>
      </c>
      <c r="G587">
        <v>53.72</v>
      </c>
      <c r="H587" s="29">
        <v>1</v>
      </c>
      <c r="I587">
        <v>2.6859999999999999</v>
      </c>
      <c r="J587">
        <v>56.405999999999999</v>
      </c>
      <c r="K587" s="1">
        <v>43525</v>
      </c>
      <c r="L587" s="2">
        <v>0.8354166666666667</v>
      </c>
      <c r="M587" t="s">
        <v>23</v>
      </c>
      <c r="N587">
        <v>53.72</v>
      </c>
      <c r="O587">
        <v>4.7619047620000003</v>
      </c>
      <c r="P587">
        <v>2.6859999999999999</v>
      </c>
      <c r="Q587">
        <v>6.4</v>
      </c>
    </row>
    <row r="588" spans="1:17" x14ac:dyDescent="0.35">
      <c r="A588" t="s">
        <v>774</v>
      </c>
      <c r="B588" t="s">
        <v>42</v>
      </c>
      <c r="C588" t="s">
        <v>43</v>
      </c>
      <c r="D588" t="s">
        <v>20</v>
      </c>
      <c r="E588" t="s">
        <v>31</v>
      </c>
      <c r="F588" t="s">
        <v>28</v>
      </c>
      <c r="G588">
        <v>91.56</v>
      </c>
      <c r="H588" s="29">
        <v>8</v>
      </c>
      <c r="I588">
        <v>36.624000000000002</v>
      </c>
      <c r="J588">
        <v>769.10400000000004</v>
      </c>
      <c r="K588" s="1">
        <v>43477</v>
      </c>
      <c r="L588" s="2">
        <v>0.76527777777777783</v>
      </c>
      <c r="M588" t="s">
        <v>23</v>
      </c>
      <c r="N588">
        <v>732.48</v>
      </c>
      <c r="O588">
        <v>4.7619047620000003</v>
      </c>
      <c r="P588">
        <v>36.624000000000002</v>
      </c>
      <c r="Q588">
        <v>6</v>
      </c>
    </row>
    <row r="589" spans="1:17" x14ac:dyDescent="0.35">
      <c r="A589" t="s">
        <v>782</v>
      </c>
      <c r="B589" t="s">
        <v>42</v>
      </c>
      <c r="C589" t="s">
        <v>43</v>
      </c>
      <c r="D589" t="s">
        <v>20</v>
      </c>
      <c r="E589" t="s">
        <v>31</v>
      </c>
      <c r="F589" t="s">
        <v>46</v>
      </c>
      <c r="G589">
        <v>65.23</v>
      </c>
      <c r="H589" s="29">
        <v>10</v>
      </c>
      <c r="I589">
        <v>32.615000000000002</v>
      </c>
      <c r="J589">
        <v>684.91499999999996</v>
      </c>
      <c r="K589" s="1">
        <v>43473</v>
      </c>
      <c r="L589" s="2">
        <v>0.79652777777777783</v>
      </c>
      <c r="M589" t="s">
        <v>33</v>
      </c>
      <c r="N589">
        <v>652.29999999999995</v>
      </c>
      <c r="O589">
        <v>4.7619047620000003</v>
      </c>
      <c r="P589">
        <v>32.615000000000002</v>
      </c>
      <c r="Q589">
        <v>5.2</v>
      </c>
    </row>
    <row r="590" spans="1:17" x14ac:dyDescent="0.35">
      <c r="A590" t="s">
        <v>784</v>
      </c>
      <c r="B590" t="s">
        <v>42</v>
      </c>
      <c r="C590" t="s">
        <v>43</v>
      </c>
      <c r="D590" t="s">
        <v>20</v>
      </c>
      <c r="E590" t="s">
        <v>21</v>
      </c>
      <c r="F590" t="s">
        <v>32</v>
      </c>
      <c r="G590">
        <v>12.29</v>
      </c>
      <c r="H590" s="29">
        <v>9</v>
      </c>
      <c r="I590">
        <v>5.5305</v>
      </c>
      <c r="J590">
        <v>116.1405</v>
      </c>
      <c r="K590" s="1">
        <v>43550</v>
      </c>
      <c r="L590" s="2">
        <v>0.81111111111111101</v>
      </c>
      <c r="M590" t="s">
        <v>33</v>
      </c>
      <c r="N590">
        <v>110.61</v>
      </c>
      <c r="O590">
        <v>4.7619047620000003</v>
      </c>
      <c r="P590">
        <v>5.5305</v>
      </c>
      <c r="Q590">
        <v>8</v>
      </c>
    </row>
    <row r="591" spans="1:17" x14ac:dyDescent="0.35">
      <c r="A591" t="s">
        <v>786</v>
      </c>
      <c r="B591" t="s">
        <v>42</v>
      </c>
      <c r="C591" t="s">
        <v>43</v>
      </c>
      <c r="D591" t="s">
        <v>20</v>
      </c>
      <c r="E591" t="s">
        <v>21</v>
      </c>
      <c r="F591" t="s">
        <v>46</v>
      </c>
      <c r="G591">
        <v>22.32</v>
      </c>
      <c r="H591" s="29">
        <v>4</v>
      </c>
      <c r="I591">
        <v>4.4640000000000004</v>
      </c>
      <c r="J591">
        <v>93.744</v>
      </c>
      <c r="K591" s="1">
        <v>43538</v>
      </c>
      <c r="L591" s="2">
        <v>0.4694444444444445</v>
      </c>
      <c r="M591" t="s">
        <v>23</v>
      </c>
      <c r="N591">
        <v>89.28</v>
      </c>
      <c r="O591">
        <v>4.7619047620000003</v>
      </c>
      <c r="P591">
        <v>4.4640000000000004</v>
      </c>
      <c r="Q591">
        <v>4.0999999999999996</v>
      </c>
    </row>
    <row r="592" spans="1:17" x14ac:dyDescent="0.35">
      <c r="A592" t="s">
        <v>789</v>
      </c>
      <c r="B592" t="s">
        <v>42</v>
      </c>
      <c r="C592" t="s">
        <v>43</v>
      </c>
      <c r="D592" t="s">
        <v>27</v>
      </c>
      <c r="E592" t="s">
        <v>31</v>
      </c>
      <c r="F592" t="s">
        <v>32</v>
      </c>
      <c r="G592">
        <v>73.28</v>
      </c>
      <c r="H592" s="29">
        <v>5</v>
      </c>
      <c r="I592">
        <v>18.32</v>
      </c>
      <c r="J592">
        <v>384.72</v>
      </c>
      <c r="K592" s="1">
        <v>43489</v>
      </c>
      <c r="L592" s="2">
        <v>0.62847222222222221</v>
      </c>
      <c r="M592" t="s">
        <v>23</v>
      </c>
      <c r="N592">
        <v>366.4</v>
      </c>
      <c r="O592">
        <v>4.7619047620000003</v>
      </c>
      <c r="P592">
        <v>18.32</v>
      </c>
      <c r="Q592">
        <v>8.4</v>
      </c>
    </row>
    <row r="593" spans="1:17" x14ac:dyDescent="0.35">
      <c r="A593" t="s">
        <v>792</v>
      </c>
      <c r="B593" t="s">
        <v>42</v>
      </c>
      <c r="C593" t="s">
        <v>43</v>
      </c>
      <c r="D593" t="s">
        <v>20</v>
      </c>
      <c r="E593" t="s">
        <v>21</v>
      </c>
      <c r="F593" t="s">
        <v>28</v>
      </c>
      <c r="G593">
        <v>35.74</v>
      </c>
      <c r="H593" s="29">
        <v>8</v>
      </c>
      <c r="I593">
        <v>14.295999999999999</v>
      </c>
      <c r="J593">
        <v>300.21600000000001</v>
      </c>
      <c r="K593" s="1">
        <v>43513</v>
      </c>
      <c r="L593" s="2">
        <v>0.64444444444444449</v>
      </c>
      <c r="M593" t="s">
        <v>23</v>
      </c>
      <c r="N593">
        <v>285.92</v>
      </c>
      <c r="O593">
        <v>4.7619047620000003</v>
      </c>
      <c r="P593">
        <v>14.295999999999999</v>
      </c>
      <c r="Q593">
        <v>4.9000000000000004</v>
      </c>
    </row>
    <row r="594" spans="1:17" x14ac:dyDescent="0.35">
      <c r="A594" t="s">
        <v>796</v>
      </c>
      <c r="B594" t="s">
        <v>42</v>
      </c>
      <c r="C594" t="s">
        <v>43</v>
      </c>
      <c r="D594" t="s">
        <v>20</v>
      </c>
      <c r="E594" t="s">
        <v>21</v>
      </c>
      <c r="F594" t="s">
        <v>44</v>
      </c>
      <c r="G594">
        <v>77.2</v>
      </c>
      <c r="H594" s="29">
        <v>10</v>
      </c>
      <c r="I594">
        <v>38.6</v>
      </c>
      <c r="J594">
        <v>810.6</v>
      </c>
      <c r="K594" s="1">
        <v>43507</v>
      </c>
      <c r="L594" s="2">
        <v>0.44305555555555554</v>
      </c>
      <c r="M594" t="s">
        <v>33</v>
      </c>
      <c r="N594">
        <v>772</v>
      </c>
      <c r="O594">
        <v>4.7619047620000003</v>
      </c>
      <c r="P594">
        <v>38.6</v>
      </c>
      <c r="Q594">
        <v>5.6</v>
      </c>
    </row>
    <row r="595" spans="1:17" x14ac:dyDescent="0.35">
      <c r="A595" t="s">
        <v>797</v>
      </c>
      <c r="B595" t="s">
        <v>42</v>
      </c>
      <c r="C595" t="s">
        <v>43</v>
      </c>
      <c r="D595" t="s">
        <v>27</v>
      </c>
      <c r="E595" t="s">
        <v>31</v>
      </c>
      <c r="F595" t="s">
        <v>28</v>
      </c>
      <c r="G595">
        <v>72.13</v>
      </c>
      <c r="H595" s="29">
        <v>10</v>
      </c>
      <c r="I595">
        <v>36.064999999999998</v>
      </c>
      <c r="J595">
        <v>757.36500000000001</v>
      </c>
      <c r="K595" s="1">
        <v>43496</v>
      </c>
      <c r="L595" s="2">
        <v>0.6333333333333333</v>
      </c>
      <c r="M595" t="s">
        <v>33</v>
      </c>
      <c r="N595">
        <v>721.3</v>
      </c>
      <c r="O595">
        <v>4.7619047620000003</v>
      </c>
      <c r="P595">
        <v>36.064999999999998</v>
      </c>
      <c r="Q595">
        <v>4.2</v>
      </c>
    </row>
    <row r="596" spans="1:17" x14ac:dyDescent="0.35">
      <c r="A596" t="s">
        <v>801</v>
      </c>
      <c r="B596" t="s">
        <v>42</v>
      </c>
      <c r="C596" t="s">
        <v>43</v>
      </c>
      <c r="D596" t="s">
        <v>27</v>
      </c>
      <c r="E596" t="s">
        <v>21</v>
      </c>
      <c r="F596" t="s">
        <v>32</v>
      </c>
      <c r="G596">
        <v>95.46</v>
      </c>
      <c r="H596" s="29">
        <v>8</v>
      </c>
      <c r="I596">
        <v>38.183999999999997</v>
      </c>
      <c r="J596">
        <v>801.86400000000003</v>
      </c>
      <c r="K596" s="1">
        <v>43529</v>
      </c>
      <c r="L596" s="2">
        <v>0.81944444444444453</v>
      </c>
      <c r="M596" t="s">
        <v>23</v>
      </c>
      <c r="N596">
        <v>763.68</v>
      </c>
      <c r="O596">
        <v>4.7619047620000003</v>
      </c>
      <c r="P596">
        <v>38.183999999999997</v>
      </c>
      <c r="Q596">
        <v>4.7</v>
      </c>
    </row>
    <row r="597" spans="1:17" x14ac:dyDescent="0.35">
      <c r="A597" t="s">
        <v>803</v>
      </c>
      <c r="B597" t="s">
        <v>42</v>
      </c>
      <c r="C597" t="s">
        <v>43</v>
      </c>
      <c r="D597" t="s">
        <v>27</v>
      </c>
      <c r="E597" t="s">
        <v>31</v>
      </c>
      <c r="F597" t="s">
        <v>36</v>
      </c>
      <c r="G597">
        <v>13.69</v>
      </c>
      <c r="H597" s="29">
        <v>6</v>
      </c>
      <c r="I597">
        <v>4.1070000000000002</v>
      </c>
      <c r="J597">
        <v>86.247</v>
      </c>
      <c r="K597" s="1">
        <v>43509</v>
      </c>
      <c r="L597" s="2">
        <v>0.58263888888888882</v>
      </c>
      <c r="M597" t="s">
        <v>29</v>
      </c>
      <c r="N597">
        <v>82.14</v>
      </c>
      <c r="O597">
        <v>4.7619047620000003</v>
      </c>
      <c r="P597">
        <v>4.1070000000000002</v>
      </c>
      <c r="Q597">
        <v>6.3</v>
      </c>
    </row>
    <row r="598" spans="1:17" x14ac:dyDescent="0.35">
      <c r="A598" t="s">
        <v>804</v>
      </c>
      <c r="B598" t="s">
        <v>42</v>
      </c>
      <c r="C598" t="s">
        <v>43</v>
      </c>
      <c r="D598" t="s">
        <v>27</v>
      </c>
      <c r="E598" t="s">
        <v>21</v>
      </c>
      <c r="F598" t="s">
        <v>28</v>
      </c>
      <c r="G598">
        <v>95.64</v>
      </c>
      <c r="H598" s="29">
        <v>4</v>
      </c>
      <c r="I598">
        <v>19.128</v>
      </c>
      <c r="J598">
        <v>401.68799999999999</v>
      </c>
      <c r="K598" s="1">
        <v>43540</v>
      </c>
      <c r="L598" s="2">
        <v>0.78541666666666676</v>
      </c>
      <c r="M598" t="s">
        <v>29</v>
      </c>
      <c r="N598">
        <v>382.56</v>
      </c>
      <c r="O598">
        <v>4.7619047620000003</v>
      </c>
      <c r="P598">
        <v>19.128</v>
      </c>
      <c r="Q598">
        <v>7.9</v>
      </c>
    </row>
    <row r="599" spans="1:17" x14ac:dyDescent="0.35">
      <c r="A599" t="s">
        <v>806</v>
      </c>
      <c r="B599" t="s">
        <v>42</v>
      </c>
      <c r="C599" t="s">
        <v>43</v>
      </c>
      <c r="D599" t="s">
        <v>20</v>
      </c>
      <c r="E599" t="s">
        <v>21</v>
      </c>
      <c r="F599" t="s">
        <v>36</v>
      </c>
      <c r="G599">
        <v>95.54</v>
      </c>
      <c r="H599" s="29">
        <v>4</v>
      </c>
      <c r="I599">
        <v>19.108000000000001</v>
      </c>
      <c r="J599">
        <v>401.26799999999997</v>
      </c>
      <c r="K599" s="1">
        <v>43522</v>
      </c>
      <c r="L599" s="2">
        <v>0.49861111111111112</v>
      </c>
      <c r="M599" t="s">
        <v>23</v>
      </c>
      <c r="N599">
        <v>382.16</v>
      </c>
      <c r="O599">
        <v>4.7619047620000003</v>
      </c>
      <c r="P599">
        <v>19.108000000000001</v>
      </c>
      <c r="Q599">
        <v>4.5</v>
      </c>
    </row>
    <row r="600" spans="1:17" x14ac:dyDescent="0.35">
      <c r="A600" t="s">
        <v>811</v>
      </c>
      <c r="B600" t="s">
        <v>42</v>
      </c>
      <c r="C600" t="s">
        <v>43</v>
      </c>
      <c r="D600" t="s">
        <v>27</v>
      </c>
      <c r="E600" t="s">
        <v>21</v>
      </c>
      <c r="F600" t="s">
        <v>44</v>
      </c>
      <c r="G600">
        <v>28.86</v>
      </c>
      <c r="H600" s="29">
        <v>5</v>
      </c>
      <c r="I600">
        <v>7.2149999999999999</v>
      </c>
      <c r="J600">
        <v>151.51499999999999</v>
      </c>
      <c r="K600" s="1">
        <v>43487</v>
      </c>
      <c r="L600" s="2">
        <v>0.75555555555555554</v>
      </c>
      <c r="M600" t="s">
        <v>33</v>
      </c>
      <c r="N600">
        <v>144.30000000000001</v>
      </c>
      <c r="O600">
        <v>4.7619047620000003</v>
      </c>
      <c r="P600">
        <v>7.2149999999999999</v>
      </c>
      <c r="Q600">
        <v>8</v>
      </c>
    </row>
    <row r="601" spans="1:17" x14ac:dyDescent="0.35">
      <c r="A601" t="s">
        <v>813</v>
      </c>
      <c r="B601" t="s">
        <v>42</v>
      </c>
      <c r="C601" t="s">
        <v>43</v>
      </c>
      <c r="D601" t="s">
        <v>27</v>
      </c>
      <c r="E601" t="s">
        <v>31</v>
      </c>
      <c r="F601" t="s">
        <v>36</v>
      </c>
      <c r="G601">
        <v>93.38</v>
      </c>
      <c r="H601" s="29">
        <v>1</v>
      </c>
      <c r="I601">
        <v>4.6689999999999996</v>
      </c>
      <c r="J601">
        <v>98.049000000000007</v>
      </c>
      <c r="K601" s="1">
        <v>43468</v>
      </c>
      <c r="L601" s="2">
        <v>0.54652777777777783</v>
      </c>
      <c r="M601" t="s">
        <v>29</v>
      </c>
      <c r="N601">
        <v>93.38</v>
      </c>
      <c r="O601">
        <v>4.7619047620000003</v>
      </c>
      <c r="P601">
        <v>4.6689999999999996</v>
      </c>
      <c r="Q601">
        <v>9.6</v>
      </c>
    </row>
    <row r="602" spans="1:17" x14ac:dyDescent="0.35">
      <c r="A602" t="s">
        <v>815</v>
      </c>
      <c r="B602" t="s">
        <v>42</v>
      </c>
      <c r="C602" t="s">
        <v>43</v>
      </c>
      <c r="D602" t="s">
        <v>20</v>
      </c>
      <c r="E602" t="s">
        <v>31</v>
      </c>
      <c r="F602" t="s">
        <v>28</v>
      </c>
      <c r="G602">
        <v>87.87</v>
      </c>
      <c r="H602" s="29">
        <v>9</v>
      </c>
      <c r="I602">
        <v>39.541499999999999</v>
      </c>
      <c r="J602">
        <v>830.37149999999997</v>
      </c>
      <c r="K602" s="1">
        <v>43496</v>
      </c>
      <c r="L602" s="2">
        <v>0.85555555555555562</v>
      </c>
      <c r="M602" t="s">
        <v>23</v>
      </c>
      <c r="N602">
        <v>790.83</v>
      </c>
      <c r="O602">
        <v>4.7619047620000003</v>
      </c>
      <c r="P602">
        <v>39.541499999999999</v>
      </c>
      <c r="Q602">
        <v>5.6</v>
      </c>
    </row>
    <row r="603" spans="1:17" x14ac:dyDescent="0.35">
      <c r="A603" t="s">
        <v>828</v>
      </c>
      <c r="B603" t="s">
        <v>42</v>
      </c>
      <c r="C603" t="s">
        <v>43</v>
      </c>
      <c r="D603" t="s">
        <v>27</v>
      </c>
      <c r="E603" t="s">
        <v>21</v>
      </c>
      <c r="F603" t="s">
        <v>32</v>
      </c>
      <c r="G603">
        <v>97.37</v>
      </c>
      <c r="H603" s="29">
        <v>10</v>
      </c>
      <c r="I603">
        <v>48.685000000000002</v>
      </c>
      <c r="J603">
        <v>1022.385</v>
      </c>
      <c r="K603" s="1">
        <v>43480</v>
      </c>
      <c r="L603" s="2">
        <v>0.57500000000000007</v>
      </c>
      <c r="M603" t="s">
        <v>33</v>
      </c>
      <c r="N603">
        <v>973.7</v>
      </c>
      <c r="O603">
        <v>4.7619047620000003</v>
      </c>
      <c r="P603">
        <v>48.685000000000002</v>
      </c>
      <c r="Q603">
        <v>4.9000000000000004</v>
      </c>
    </row>
    <row r="604" spans="1:17" x14ac:dyDescent="0.35">
      <c r="A604" t="s">
        <v>831</v>
      </c>
      <c r="B604" t="s">
        <v>42</v>
      </c>
      <c r="C604" t="s">
        <v>43</v>
      </c>
      <c r="D604" t="s">
        <v>27</v>
      </c>
      <c r="E604" t="s">
        <v>31</v>
      </c>
      <c r="F604" t="s">
        <v>46</v>
      </c>
      <c r="G604">
        <v>27.18</v>
      </c>
      <c r="H604" s="29">
        <v>2</v>
      </c>
      <c r="I604">
        <v>2.718</v>
      </c>
      <c r="J604">
        <v>57.078000000000003</v>
      </c>
      <c r="K604" s="1">
        <v>43539</v>
      </c>
      <c r="L604" s="2">
        <v>0.68472222222222223</v>
      </c>
      <c r="M604" t="s">
        <v>23</v>
      </c>
      <c r="N604">
        <v>54.36</v>
      </c>
      <c r="O604">
        <v>4.7619047620000003</v>
      </c>
      <c r="P604">
        <v>2.718</v>
      </c>
      <c r="Q604">
        <v>4.3</v>
      </c>
    </row>
    <row r="605" spans="1:17" x14ac:dyDescent="0.35">
      <c r="A605" t="s">
        <v>834</v>
      </c>
      <c r="B605" t="s">
        <v>42</v>
      </c>
      <c r="C605" t="s">
        <v>43</v>
      </c>
      <c r="D605" t="s">
        <v>27</v>
      </c>
      <c r="E605" t="s">
        <v>31</v>
      </c>
      <c r="F605" t="s">
        <v>22</v>
      </c>
      <c r="G605">
        <v>92.78</v>
      </c>
      <c r="H605" s="29">
        <v>1</v>
      </c>
      <c r="I605">
        <v>4.6390000000000002</v>
      </c>
      <c r="J605">
        <v>97.418999999999997</v>
      </c>
      <c r="K605" s="1">
        <v>43539</v>
      </c>
      <c r="L605" s="2">
        <v>0.4513888888888889</v>
      </c>
      <c r="M605" t="s">
        <v>33</v>
      </c>
      <c r="N605">
        <v>92.78</v>
      </c>
      <c r="O605">
        <v>4.7619047620000003</v>
      </c>
      <c r="P605">
        <v>4.6390000000000002</v>
      </c>
      <c r="Q605">
        <v>9.8000000000000007</v>
      </c>
    </row>
    <row r="606" spans="1:17" x14ac:dyDescent="0.35">
      <c r="A606" t="s">
        <v>836</v>
      </c>
      <c r="B606" t="s">
        <v>42</v>
      </c>
      <c r="C606" t="s">
        <v>43</v>
      </c>
      <c r="D606" t="s">
        <v>27</v>
      </c>
      <c r="E606" t="s">
        <v>31</v>
      </c>
      <c r="F606" t="s">
        <v>36</v>
      </c>
      <c r="G606">
        <v>23.01</v>
      </c>
      <c r="H606" s="29">
        <v>6</v>
      </c>
      <c r="I606">
        <v>6.9029999999999996</v>
      </c>
      <c r="J606">
        <v>144.96299999999999</v>
      </c>
      <c r="K606" s="1">
        <v>43477</v>
      </c>
      <c r="L606" s="2">
        <v>0.69791666666666663</v>
      </c>
      <c r="M606" t="s">
        <v>23</v>
      </c>
      <c r="N606">
        <v>138.06</v>
      </c>
      <c r="O606">
        <v>4.7619047620000003</v>
      </c>
      <c r="P606">
        <v>6.9029999999999996</v>
      </c>
      <c r="Q606">
        <v>7.9</v>
      </c>
    </row>
    <row r="607" spans="1:17" x14ac:dyDescent="0.35">
      <c r="A607" t="s">
        <v>840</v>
      </c>
      <c r="B607" t="s">
        <v>42</v>
      </c>
      <c r="C607" t="s">
        <v>43</v>
      </c>
      <c r="D607" t="s">
        <v>20</v>
      </c>
      <c r="E607" t="s">
        <v>21</v>
      </c>
      <c r="F607" t="s">
        <v>28</v>
      </c>
      <c r="G607">
        <v>75.59</v>
      </c>
      <c r="H607" s="29">
        <v>9</v>
      </c>
      <c r="I607">
        <v>34.015500000000003</v>
      </c>
      <c r="J607">
        <v>714.32550000000003</v>
      </c>
      <c r="K607" s="1">
        <v>43519</v>
      </c>
      <c r="L607" s="2">
        <v>0.46666666666666662</v>
      </c>
      <c r="M607" t="s">
        <v>29</v>
      </c>
      <c r="N607">
        <v>680.31</v>
      </c>
      <c r="O607">
        <v>4.7619047620000003</v>
      </c>
      <c r="P607">
        <v>34.015500000000003</v>
      </c>
      <c r="Q607">
        <v>8</v>
      </c>
    </row>
    <row r="608" spans="1:17" x14ac:dyDescent="0.35">
      <c r="A608" t="s">
        <v>844</v>
      </c>
      <c r="B608" t="s">
        <v>42</v>
      </c>
      <c r="C608" t="s">
        <v>43</v>
      </c>
      <c r="D608" t="s">
        <v>27</v>
      </c>
      <c r="E608" t="s">
        <v>21</v>
      </c>
      <c r="F608" t="s">
        <v>22</v>
      </c>
      <c r="G608">
        <v>17.75</v>
      </c>
      <c r="H608" s="29">
        <v>1</v>
      </c>
      <c r="I608">
        <v>0.88749999999999996</v>
      </c>
      <c r="J608">
        <v>18.637499999999999</v>
      </c>
      <c r="K608" s="1">
        <v>43479</v>
      </c>
      <c r="L608" s="2">
        <v>0.44305555555555554</v>
      </c>
      <c r="M608" t="s">
        <v>29</v>
      </c>
      <c r="N608">
        <v>17.75</v>
      </c>
      <c r="O608">
        <v>4.7619047620000003</v>
      </c>
      <c r="P608">
        <v>0.88749999999999996</v>
      </c>
      <c r="Q608">
        <v>8.6</v>
      </c>
    </row>
    <row r="609" spans="1:17" x14ac:dyDescent="0.35">
      <c r="A609" t="s">
        <v>846</v>
      </c>
      <c r="B609" t="s">
        <v>42</v>
      </c>
      <c r="C609" t="s">
        <v>43</v>
      </c>
      <c r="D609" t="s">
        <v>27</v>
      </c>
      <c r="E609" t="s">
        <v>31</v>
      </c>
      <c r="F609" t="s">
        <v>22</v>
      </c>
      <c r="G609">
        <v>10.75</v>
      </c>
      <c r="H609" s="29">
        <v>8</v>
      </c>
      <c r="I609">
        <v>4.3</v>
      </c>
      <c r="J609">
        <v>90.3</v>
      </c>
      <c r="K609" s="1">
        <v>43539</v>
      </c>
      <c r="L609" s="2">
        <v>0.60972222222222217</v>
      </c>
      <c r="M609" t="s">
        <v>23</v>
      </c>
      <c r="N609">
        <v>86</v>
      </c>
      <c r="O609">
        <v>4.7619047620000003</v>
      </c>
      <c r="P609">
        <v>4.3</v>
      </c>
      <c r="Q609">
        <v>6.2</v>
      </c>
    </row>
    <row r="610" spans="1:17" x14ac:dyDescent="0.35">
      <c r="A610" t="s">
        <v>851</v>
      </c>
      <c r="B610" t="s">
        <v>42</v>
      </c>
      <c r="C610" t="s">
        <v>43</v>
      </c>
      <c r="D610" t="s">
        <v>27</v>
      </c>
      <c r="E610" t="s">
        <v>21</v>
      </c>
      <c r="F610" t="s">
        <v>44</v>
      </c>
      <c r="G610">
        <v>53.21</v>
      </c>
      <c r="H610" s="29">
        <v>8</v>
      </c>
      <c r="I610">
        <v>21.283999999999999</v>
      </c>
      <c r="J610">
        <v>446.964</v>
      </c>
      <c r="K610" s="1">
        <v>43538</v>
      </c>
      <c r="L610" s="2">
        <v>0.69791666666666663</v>
      </c>
      <c r="M610" t="s">
        <v>23</v>
      </c>
      <c r="N610">
        <v>425.68</v>
      </c>
      <c r="O610">
        <v>4.7619047620000003</v>
      </c>
      <c r="P610">
        <v>21.283999999999999</v>
      </c>
      <c r="Q610">
        <v>5</v>
      </c>
    </row>
    <row r="611" spans="1:17" x14ac:dyDescent="0.35">
      <c r="A611" t="s">
        <v>854</v>
      </c>
      <c r="B611" t="s">
        <v>42</v>
      </c>
      <c r="C611" t="s">
        <v>43</v>
      </c>
      <c r="D611" t="s">
        <v>20</v>
      </c>
      <c r="E611" t="s">
        <v>31</v>
      </c>
      <c r="F611" t="s">
        <v>22</v>
      </c>
      <c r="G611">
        <v>96.16</v>
      </c>
      <c r="H611" s="29">
        <v>4</v>
      </c>
      <c r="I611">
        <v>19.231999999999999</v>
      </c>
      <c r="J611">
        <v>403.87200000000001</v>
      </c>
      <c r="K611" s="1">
        <v>43492</v>
      </c>
      <c r="L611" s="2">
        <v>0.8354166666666667</v>
      </c>
      <c r="M611" t="s">
        <v>33</v>
      </c>
      <c r="N611">
        <v>384.64</v>
      </c>
      <c r="O611">
        <v>4.7619047620000003</v>
      </c>
      <c r="P611">
        <v>19.231999999999999</v>
      </c>
      <c r="Q611">
        <v>8.4</v>
      </c>
    </row>
    <row r="612" spans="1:17" x14ac:dyDescent="0.35">
      <c r="A612" t="s">
        <v>855</v>
      </c>
      <c r="B612" t="s">
        <v>42</v>
      </c>
      <c r="C612" t="s">
        <v>43</v>
      </c>
      <c r="D612" t="s">
        <v>20</v>
      </c>
      <c r="E612" t="s">
        <v>31</v>
      </c>
      <c r="F612" t="s">
        <v>44</v>
      </c>
      <c r="G612">
        <v>47.16</v>
      </c>
      <c r="H612" s="29">
        <v>5</v>
      </c>
      <c r="I612">
        <v>11.79</v>
      </c>
      <c r="J612">
        <v>247.59</v>
      </c>
      <c r="K612" s="1">
        <v>43499</v>
      </c>
      <c r="L612" s="2">
        <v>0.60763888888888895</v>
      </c>
      <c r="M612" t="s">
        <v>33</v>
      </c>
      <c r="N612">
        <v>235.8</v>
      </c>
      <c r="O612">
        <v>4.7619047620000003</v>
      </c>
      <c r="P612">
        <v>11.79</v>
      </c>
      <c r="Q612">
        <v>6</v>
      </c>
    </row>
    <row r="613" spans="1:17" x14ac:dyDescent="0.35">
      <c r="A613" t="s">
        <v>856</v>
      </c>
      <c r="B613" t="s">
        <v>42</v>
      </c>
      <c r="C613" t="s">
        <v>43</v>
      </c>
      <c r="D613" t="s">
        <v>27</v>
      </c>
      <c r="E613" t="s">
        <v>31</v>
      </c>
      <c r="F613" t="s">
        <v>28</v>
      </c>
      <c r="G613">
        <v>52.89</v>
      </c>
      <c r="H613" s="29">
        <v>4</v>
      </c>
      <c r="I613">
        <v>10.577999999999999</v>
      </c>
      <c r="J613">
        <v>222.13800000000001</v>
      </c>
      <c r="K613" s="1">
        <v>43549</v>
      </c>
      <c r="L613" s="2">
        <v>0.68888888888888899</v>
      </c>
      <c r="M613" t="s">
        <v>23</v>
      </c>
      <c r="N613">
        <v>211.56</v>
      </c>
      <c r="O613">
        <v>4.7619047620000003</v>
      </c>
      <c r="P613">
        <v>10.577999999999999</v>
      </c>
      <c r="Q613">
        <v>6.7</v>
      </c>
    </row>
    <row r="614" spans="1:17" x14ac:dyDescent="0.35">
      <c r="A614" t="s">
        <v>860</v>
      </c>
      <c r="B614" t="s">
        <v>42</v>
      </c>
      <c r="C614" t="s">
        <v>43</v>
      </c>
      <c r="D614" t="s">
        <v>20</v>
      </c>
      <c r="E614" t="s">
        <v>21</v>
      </c>
      <c r="F614" t="s">
        <v>36</v>
      </c>
      <c r="G614">
        <v>60.08</v>
      </c>
      <c r="H614" s="29">
        <v>7</v>
      </c>
      <c r="I614">
        <v>21.027999999999999</v>
      </c>
      <c r="J614">
        <v>441.58800000000002</v>
      </c>
      <c r="K614" s="1">
        <v>43510</v>
      </c>
      <c r="L614" s="2">
        <v>0.48333333333333334</v>
      </c>
      <c r="M614" t="s">
        <v>33</v>
      </c>
      <c r="N614">
        <v>420.56</v>
      </c>
      <c r="O614">
        <v>4.7619047620000003</v>
      </c>
      <c r="P614">
        <v>21.027999999999999</v>
      </c>
      <c r="Q614">
        <v>4.5</v>
      </c>
    </row>
    <row r="615" spans="1:17" x14ac:dyDescent="0.35">
      <c r="A615" t="s">
        <v>862</v>
      </c>
      <c r="B615" t="s">
        <v>42</v>
      </c>
      <c r="C615" t="s">
        <v>43</v>
      </c>
      <c r="D615" t="s">
        <v>20</v>
      </c>
      <c r="E615" t="s">
        <v>21</v>
      </c>
      <c r="F615" t="s">
        <v>22</v>
      </c>
      <c r="G615">
        <v>72.11</v>
      </c>
      <c r="H615" s="29">
        <v>9</v>
      </c>
      <c r="I615">
        <v>32.4495</v>
      </c>
      <c r="J615">
        <v>681.43949999999995</v>
      </c>
      <c r="K615" s="1">
        <v>43493</v>
      </c>
      <c r="L615" s="2">
        <v>0.57847222222222217</v>
      </c>
      <c r="M615" t="s">
        <v>33</v>
      </c>
      <c r="N615">
        <v>648.99</v>
      </c>
      <c r="O615">
        <v>4.7619047620000003</v>
      </c>
      <c r="P615">
        <v>32.4495</v>
      </c>
      <c r="Q615">
        <v>7.7</v>
      </c>
    </row>
    <row r="616" spans="1:17" x14ac:dyDescent="0.35">
      <c r="A616" t="s">
        <v>867</v>
      </c>
      <c r="B616" t="s">
        <v>42</v>
      </c>
      <c r="C616" t="s">
        <v>43</v>
      </c>
      <c r="D616" t="s">
        <v>27</v>
      </c>
      <c r="E616" t="s">
        <v>31</v>
      </c>
      <c r="F616" t="s">
        <v>22</v>
      </c>
      <c r="G616">
        <v>62.57</v>
      </c>
      <c r="H616" s="29">
        <v>4</v>
      </c>
      <c r="I616">
        <v>12.513999999999999</v>
      </c>
      <c r="J616">
        <v>262.79399999999998</v>
      </c>
      <c r="K616" s="1">
        <v>43521</v>
      </c>
      <c r="L616" s="2">
        <v>0.77569444444444446</v>
      </c>
      <c r="M616" t="s">
        <v>29</v>
      </c>
      <c r="N616">
        <v>250.28</v>
      </c>
      <c r="O616">
        <v>4.7619047620000003</v>
      </c>
      <c r="P616">
        <v>12.513999999999999</v>
      </c>
      <c r="Q616">
        <v>9.5</v>
      </c>
    </row>
    <row r="617" spans="1:17" x14ac:dyDescent="0.35">
      <c r="A617" t="s">
        <v>868</v>
      </c>
      <c r="B617" t="s">
        <v>42</v>
      </c>
      <c r="C617" t="s">
        <v>43</v>
      </c>
      <c r="D617" t="s">
        <v>20</v>
      </c>
      <c r="E617" t="s">
        <v>21</v>
      </c>
      <c r="F617" t="s">
        <v>36</v>
      </c>
      <c r="G617">
        <v>11.85</v>
      </c>
      <c r="H617" s="29">
        <v>8</v>
      </c>
      <c r="I617">
        <v>4.74</v>
      </c>
      <c r="J617">
        <v>99.54</v>
      </c>
      <c r="K617" s="1">
        <v>43474</v>
      </c>
      <c r="L617" s="2">
        <v>0.69027777777777777</v>
      </c>
      <c r="M617" t="s">
        <v>29</v>
      </c>
      <c r="N617">
        <v>94.8</v>
      </c>
      <c r="O617">
        <v>4.7619047620000003</v>
      </c>
      <c r="P617">
        <v>4.74</v>
      </c>
      <c r="Q617">
        <v>4.0999999999999996</v>
      </c>
    </row>
    <row r="618" spans="1:17" x14ac:dyDescent="0.35">
      <c r="A618" t="s">
        <v>870</v>
      </c>
      <c r="B618" t="s">
        <v>42</v>
      </c>
      <c r="C618" t="s">
        <v>43</v>
      </c>
      <c r="D618" t="s">
        <v>20</v>
      </c>
      <c r="E618" t="s">
        <v>21</v>
      </c>
      <c r="F618" t="s">
        <v>32</v>
      </c>
      <c r="G618">
        <v>40.729999999999997</v>
      </c>
      <c r="H618" s="29">
        <v>7</v>
      </c>
      <c r="I618">
        <v>14.2555</v>
      </c>
      <c r="J618">
        <v>299.3655</v>
      </c>
      <c r="K618" s="1">
        <v>43536</v>
      </c>
      <c r="L618" s="2">
        <v>0.45902777777777781</v>
      </c>
      <c r="M618" t="s">
        <v>23</v>
      </c>
      <c r="N618">
        <v>285.11</v>
      </c>
      <c r="O618">
        <v>4.7619047620000003</v>
      </c>
      <c r="P618">
        <v>14.2555</v>
      </c>
      <c r="Q618">
        <v>5.4</v>
      </c>
    </row>
    <row r="619" spans="1:17" x14ac:dyDescent="0.35">
      <c r="A619" t="s">
        <v>873</v>
      </c>
      <c r="B619" t="s">
        <v>42</v>
      </c>
      <c r="C619" t="s">
        <v>43</v>
      </c>
      <c r="D619" t="s">
        <v>27</v>
      </c>
      <c r="E619" t="s">
        <v>31</v>
      </c>
      <c r="F619" t="s">
        <v>36</v>
      </c>
      <c r="G619">
        <v>44.63</v>
      </c>
      <c r="H619" s="29">
        <v>6</v>
      </c>
      <c r="I619">
        <v>13.388999999999999</v>
      </c>
      <c r="J619">
        <v>281.16899999999998</v>
      </c>
      <c r="K619" s="1">
        <v>43467</v>
      </c>
      <c r="L619" s="2">
        <v>0.83888888888888891</v>
      </c>
      <c r="M619" t="s">
        <v>33</v>
      </c>
      <c r="N619">
        <v>267.77999999999997</v>
      </c>
      <c r="O619">
        <v>4.7619047620000003</v>
      </c>
      <c r="P619">
        <v>13.388999999999999</v>
      </c>
      <c r="Q619">
        <v>5.0999999999999996</v>
      </c>
    </row>
    <row r="620" spans="1:17" x14ac:dyDescent="0.35">
      <c r="A620" t="s">
        <v>877</v>
      </c>
      <c r="B620" t="s">
        <v>42</v>
      </c>
      <c r="C620" t="s">
        <v>43</v>
      </c>
      <c r="D620" t="s">
        <v>27</v>
      </c>
      <c r="E620" t="s">
        <v>31</v>
      </c>
      <c r="F620" t="s">
        <v>28</v>
      </c>
      <c r="G620">
        <v>60.3</v>
      </c>
      <c r="H620" s="29">
        <v>1</v>
      </c>
      <c r="I620">
        <v>3.0150000000000001</v>
      </c>
      <c r="J620">
        <v>63.314999999999998</v>
      </c>
      <c r="K620" s="1">
        <v>43524</v>
      </c>
      <c r="L620" s="2">
        <v>0.73472222222222217</v>
      </c>
      <c r="M620" t="s">
        <v>29</v>
      </c>
      <c r="N620">
        <v>60.3</v>
      </c>
      <c r="O620">
        <v>4.7619047620000003</v>
      </c>
      <c r="P620">
        <v>3.0150000000000001</v>
      </c>
      <c r="Q620">
        <v>6</v>
      </c>
    </row>
    <row r="621" spans="1:17" x14ac:dyDescent="0.35">
      <c r="A621" t="s">
        <v>889</v>
      </c>
      <c r="B621" t="s">
        <v>42</v>
      </c>
      <c r="C621" t="s">
        <v>43</v>
      </c>
      <c r="D621" t="s">
        <v>27</v>
      </c>
      <c r="E621" t="s">
        <v>21</v>
      </c>
      <c r="F621" t="s">
        <v>28</v>
      </c>
      <c r="G621">
        <v>52.79</v>
      </c>
      <c r="H621" s="29">
        <v>10</v>
      </c>
      <c r="I621">
        <v>26.395</v>
      </c>
      <c r="J621">
        <v>554.29499999999996</v>
      </c>
      <c r="K621" s="1">
        <v>43521</v>
      </c>
      <c r="L621" s="2">
        <v>0.49861111111111112</v>
      </c>
      <c r="M621" t="s">
        <v>23</v>
      </c>
      <c r="N621">
        <v>527.9</v>
      </c>
      <c r="O621">
        <v>4.7619047620000003</v>
      </c>
      <c r="P621">
        <v>26.395</v>
      </c>
      <c r="Q621">
        <v>10</v>
      </c>
    </row>
    <row r="622" spans="1:17" x14ac:dyDescent="0.35">
      <c r="A622" t="s">
        <v>891</v>
      </c>
      <c r="B622" t="s">
        <v>42</v>
      </c>
      <c r="C622" t="s">
        <v>43</v>
      </c>
      <c r="D622" t="s">
        <v>27</v>
      </c>
      <c r="E622" t="s">
        <v>21</v>
      </c>
      <c r="F622" t="s">
        <v>46</v>
      </c>
      <c r="G622">
        <v>36.51</v>
      </c>
      <c r="H622" s="29">
        <v>9</v>
      </c>
      <c r="I622">
        <v>16.429500000000001</v>
      </c>
      <c r="J622">
        <v>345.01949999999999</v>
      </c>
      <c r="K622" s="1">
        <v>43512</v>
      </c>
      <c r="L622" s="2">
        <v>0.45277777777777778</v>
      </c>
      <c r="M622" t="s">
        <v>29</v>
      </c>
      <c r="N622">
        <v>328.59</v>
      </c>
      <c r="O622">
        <v>4.7619047620000003</v>
      </c>
      <c r="P622">
        <v>16.429500000000001</v>
      </c>
      <c r="Q622">
        <v>4.2</v>
      </c>
    </row>
    <row r="623" spans="1:17" x14ac:dyDescent="0.35">
      <c r="A623" t="s">
        <v>892</v>
      </c>
      <c r="B623" t="s">
        <v>42</v>
      </c>
      <c r="C623" t="s">
        <v>43</v>
      </c>
      <c r="D623" t="s">
        <v>27</v>
      </c>
      <c r="E623" t="s">
        <v>31</v>
      </c>
      <c r="F623" t="s">
        <v>44</v>
      </c>
      <c r="G623">
        <v>21.12</v>
      </c>
      <c r="H623" s="29">
        <v>8</v>
      </c>
      <c r="I623">
        <v>8.4480000000000004</v>
      </c>
      <c r="J623">
        <v>177.40799999999999</v>
      </c>
      <c r="K623" s="1">
        <v>43466</v>
      </c>
      <c r="L623" s="2">
        <v>0.81319444444444444</v>
      </c>
      <c r="M623" t="s">
        <v>29</v>
      </c>
      <c r="N623">
        <v>168.96</v>
      </c>
      <c r="O623">
        <v>4.7619047620000003</v>
      </c>
      <c r="P623">
        <v>8.4480000000000004</v>
      </c>
      <c r="Q623">
        <v>6.3</v>
      </c>
    </row>
    <row r="624" spans="1:17" x14ac:dyDescent="0.35">
      <c r="A624" t="s">
        <v>894</v>
      </c>
      <c r="B624" t="s">
        <v>42</v>
      </c>
      <c r="C624" t="s">
        <v>43</v>
      </c>
      <c r="D624" t="s">
        <v>27</v>
      </c>
      <c r="E624" t="s">
        <v>31</v>
      </c>
      <c r="F624" t="s">
        <v>22</v>
      </c>
      <c r="G624">
        <v>57.59</v>
      </c>
      <c r="H624" s="29">
        <v>6</v>
      </c>
      <c r="I624">
        <v>17.277000000000001</v>
      </c>
      <c r="J624">
        <v>362.81700000000001</v>
      </c>
      <c r="K624" s="1">
        <v>43511</v>
      </c>
      <c r="L624" s="2">
        <v>0.57708333333333328</v>
      </c>
      <c r="M624" t="s">
        <v>29</v>
      </c>
      <c r="N624">
        <v>345.54</v>
      </c>
      <c r="O624">
        <v>4.7619047620000003</v>
      </c>
      <c r="P624">
        <v>17.277000000000001</v>
      </c>
      <c r="Q624">
        <v>5.0999999999999996</v>
      </c>
    </row>
    <row r="625" spans="1:17" x14ac:dyDescent="0.35">
      <c r="A625" t="s">
        <v>898</v>
      </c>
      <c r="B625" t="s">
        <v>42</v>
      </c>
      <c r="C625" t="s">
        <v>43</v>
      </c>
      <c r="D625" t="s">
        <v>27</v>
      </c>
      <c r="E625" t="s">
        <v>21</v>
      </c>
      <c r="F625" t="s">
        <v>32</v>
      </c>
      <c r="G625">
        <v>11.28</v>
      </c>
      <c r="H625" s="29">
        <v>9</v>
      </c>
      <c r="I625">
        <v>5.0759999999999996</v>
      </c>
      <c r="J625">
        <v>106.596</v>
      </c>
      <c r="K625" s="1">
        <v>43541</v>
      </c>
      <c r="L625" s="2">
        <v>0.49652777777777773</v>
      </c>
      <c r="M625" t="s">
        <v>33</v>
      </c>
      <c r="N625">
        <v>101.52</v>
      </c>
      <c r="O625">
        <v>4.7619047620000003</v>
      </c>
      <c r="P625">
        <v>5.0759999999999996</v>
      </c>
      <c r="Q625">
        <v>4.3</v>
      </c>
    </row>
    <row r="626" spans="1:17" x14ac:dyDescent="0.35">
      <c r="A626" t="s">
        <v>899</v>
      </c>
      <c r="B626" t="s">
        <v>42</v>
      </c>
      <c r="C626" t="s">
        <v>43</v>
      </c>
      <c r="D626" t="s">
        <v>27</v>
      </c>
      <c r="E626" t="s">
        <v>21</v>
      </c>
      <c r="F626" t="s">
        <v>32</v>
      </c>
      <c r="G626">
        <v>51.07</v>
      </c>
      <c r="H626" s="29">
        <v>7</v>
      </c>
      <c r="I626">
        <v>17.874500000000001</v>
      </c>
      <c r="J626">
        <v>375.36450000000002</v>
      </c>
      <c r="K626" s="1">
        <v>43477</v>
      </c>
      <c r="L626" s="2">
        <v>0.48749999999999999</v>
      </c>
      <c r="M626" t="s">
        <v>29</v>
      </c>
      <c r="N626">
        <v>357.49</v>
      </c>
      <c r="O626">
        <v>4.7619047620000003</v>
      </c>
      <c r="P626">
        <v>17.874500000000001</v>
      </c>
      <c r="Q626">
        <v>7</v>
      </c>
    </row>
    <row r="627" spans="1:17" x14ac:dyDescent="0.35">
      <c r="A627" t="s">
        <v>902</v>
      </c>
      <c r="B627" t="s">
        <v>42</v>
      </c>
      <c r="C627" t="s">
        <v>43</v>
      </c>
      <c r="D627" t="s">
        <v>20</v>
      </c>
      <c r="E627" t="s">
        <v>31</v>
      </c>
      <c r="F627" t="s">
        <v>36</v>
      </c>
      <c r="G627">
        <v>90.53</v>
      </c>
      <c r="H627" s="29">
        <v>8</v>
      </c>
      <c r="I627">
        <v>36.212000000000003</v>
      </c>
      <c r="J627">
        <v>760.452</v>
      </c>
      <c r="K627" s="1">
        <v>43539</v>
      </c>
      <c r="L627" s="2">
        <v>0.6166666666666667</v>
      </c>
      <c r="M627" t="s">
        <v>33</v>
      </c>
      <c r="N627">
        <v>724.24</v>
      </c>
      <c r="O627">
        <v>4.7619047620000003</v>
      </c>
      <c r="P627">
        <v>36.212000000000003</v>
      </c>
      <c r="Q627">
        <v>6.5</v>
      </c>
    </row>
    <row r="628" spans="1:17" x14ac:dyDescent="0.35">
      <c r="A628" t="s">
        <v>908</v>
      </c>
      <c r="B628" t="s">
        <v>42</v>
      </c>
      <c r="C628" t="s">
        <v>43</v>
      </c>
      <c r="D628" t="s">
        <v>20</v>
      </c>
      <c r="E628" t="s">
        <v>21</v>
      </c>
      <c r="F628" t="s">
        <v>28</v>
      </c>
      <c r="G628">
        <v>21.43</v>
      </c>
      <c r="H628" s="29">
        <v>10</v>
      </c>
      <c r="I628">
        <v>10.715</v>
      </c>
      <c r="J628">
        <v>225.01499999999999</v>
      </c>
      <c r="K628" s="1">
        <v>43493</v>
      </c>
      <c r="L628" s="2">
        <v>0.49374999999999997</v>
      </c>
      <c r="M628" t="s">
        <v>29</v>
      </c>
      <c r="N628">
        <v>214.3</v>
      </c>
      <c r="O628">
        <v>4.7619047620000003</v>
      </c>
      <c r="P628">
        <v>10.715</v>
      </c>
      <c r="Q628">
        <v>6.2</v>
      </c>
    </row>
    <row r="629" spans="1:17" x14ac:dyDescent="0.35">
      <c r="A629" t="s">
        <v>913</v>
      </c>
      <c r="B629" t="s">
        <v>42</v>
      </c>
      <c r="C629" t="s">
        <v>43</v>
      </c>
      <c r="D629" t="s">
        <v>20</v>
      </c>
      <c r="E629" t="s">
        <v>31</v>
      </c>
      <c r="F629" t="s">
        <v>28</v>
      </c>
      <c r="G629">
        <v>39.75</v>
      </c>
      <c r="H629" s="29">
        <v>1</v>
      </c>
      <c r="I629">
        <v>1.9875</v>
      </c>
      <c r="J629">
        <v>41.737499999999997</v>
      </c>
      <c r="K629" s="1">
        <v>43521</v>
      </c>
      <c r="L629" s="2">
        <v>0.84652777777777777</v>
      </c>
      <c r="M629" t="s">
        <v>29</v>
      </c>
      <c r="N629">
        <v>39.75</v>
      </c>
      <c r="O629">
        <v>4.7619047620000003</v>
      </c>
      <c r="P629">
        <v>1.9875</v>
      </c>
      <c r="Q629">
        <v>6.1</v>
      </c>
    </row>
    <row r="630" spans="1:17" x14ac:dyDescent="0.35">
      <c r="A630" t="s">
        <v>915</v>
      </c>
      <c r="B630" t="s">
        <v>42</v>
      </c>
      <c r="C630" t="s">
        <v>43</v>
      </c>
      <c r="D630" t="s">
        <v>20</v>
      </c>
      <c r="E630" t="s">
        <v>21</v>
      </c>
      <c r="F630" t="s">
        <v>28</v>
      </c>
      <c r="G630">
        <v>12.1</v>
      </c>
      <c r="H630" s="29">
        <v>8</v>
      </c>
      <c r="I630">
        <v>4.84</v>
      </c>
      <c r="J630">
        <v>101.64</v>
      </c>
      <c r="K630" s="1">
        <v>43484</v>
      </c>
      <c r="L630" s="2">
        <v>0.4284722222222222</v>
      </c>
      <c r="M630" t="s">
        <v>23</v>
      </c>
      <c r="N630">
        <v>96.8</v>
      </c>
      <c r="O630">
        <v>4.7619047620000003</v>
      </c>
      <c r="P630">
        <v>4.84</v>
      </c>
      <c r="Q630">
        <v>8.6</v>
      </c>
    </row>
    <row r="631" spans="1:17" x14ac:dyDescent="0.35">
      <c r="A631" t="s">
        <v>916</v>
      </c>
      <c r="B631" t="s">
        <v>42</v>
      </c>
      <c r="C631" t="s">
        <v>43</v>
      </c>
      <c r="D631" t="s">
        <v>20</v>
      </c>
      <c r="E631" t="s">
        <v>21</v>
      </c>
      <c r="F631" t="s">
        <v>44</v>
      </c>
      <c r="G631">
        <v>33.21</v>
      </c>
      <c r="H631" s="29">
        <v>10</v>
      </c>
      <c r="I631">
        <v>16.605</v>
      </c>
      <c r="J631">
        <v>348.70499999999998</v>
      </c>
      <c r="K631" s="1">
        <v>43473</v>
      </c>
      <c r="L631" s="2">
        <v>0.60069444444444442</v>
      </c>
      <c r="M631" t="s">
        <v>23</v>
      </c>
      <c r="N631">
        <v>332.1</v>
      </c>
      <c r="O631">
        <v>4.7619047620000003</v>
      </c>
      <c r="P631">
        <v>16.605</v>
      </c>
      <c r="Q631">
        <v>6</v>
      </c>
    </row>
    <row r="632" spans="1:17" x14ac:dyDescent="0.35">
      <c r="A632" t="s">
        <v>918</v>
      </c>
      <c r="B632" t="s">
        <v>42</v>
      </c>
      <c r="C632" t="s">
        <v>43</v>
      </c>
      <c r="D632" t="s">
        <v>20</v>
      </c>
      <c r="E632" t="s">
        <v>31</v>
      </c>
      <c r="F632" t="s">
        <v>36</v>
      </c>
      <c r="G632">
        <v>31.99</v>
      </c>
      <c r="H632" s="29">
        <v>10</v>
      </c>
      <c r="I632">
        <v>15.994999999999999</v>
      </c>
      <c r="J632">
        <v>335.89499999999998</v>
      </c>
      <c r="K632" s="1">
        <v>43516</v>
      </c>
      <c r="L632" s="2">
        <v>0.63750000000000007</v>
      </c>
      <c r="M632" t="s">
        <v>33</v>
      </c>
      <c r="N632">
        <v>319.89999999999998</v>
      </c>
      <c r="O632">
        <v>4.7619047620000003</v>
      </c>
      <c r="P632">
        <v>15.994999999999999</v>
      </c>
      <c r="Q632">
        <v>9.9</v>
      </c>
    </row>
    <row r="633" spans="1:17" x14ac:dyDescent="0.35">
      <c r="A633" t="s">
        <v>927</v>
      </c>
      <c r="B633" t="s">
        <v>42</v>
      </c>
      <c r="C633" t="s">
        <v>43</v>
      </c>
      <c r="D633" t="s">
        <v>27</v>
      </c>
      <c r="E633" t="s">
        <v>21</v>
      </c>
      <c r="F633" t="s">
        <v>28</v>
      </c>
      <c r="G633">
        <v>57.91</v>
      </c>
      <c r="H633" s="29">
        <v>8</v>
      </c>
      <c r="I633">
        <v>23.164000000000001</v>
      </c>
      <c r="J633">
        <v>486.44400000000002</v>
      </c>
      <c r="K633" s="1">
        <v>43503</v>
      </c>
      <c r="L633" s="2">
        <v>0.62916666666666665</v>
      </c>
      <c r="M633" t="s">
        <v>29</v>
      </c>
      <c r="N633">
        <v>463.28</v>
      </c>
      <c r="O633">
        <v>4.7619047620000003</v>
      </c>
      <c r="P633">
        <v>23.164000000000001</v>
      </c>
      <c r="Q633">
        <v>8.1</v>
      </c>
    </row>
    <row r="634" spans="1:17" x14ac:dyDescent="0.35">
      <c r="A634" t="s">
        <v>929</v>
      </c>
      <c r="B634" t="s">
        <v>42</v>
      </c>
      <c r="C634" t="s">
        <v>43</v>
      </c>
      <c r="D634" t="s">
        <v>27</v>
      </c>
      <c r="E634" t="s">
        <v>31</v>
      </c>
      <c r="F634" t="s">
        <v>28</v>
      </c>
      <c r="G634">
        <v>28.38</v>
      </c>
      <c r="H634" s="29">
        <v>5</v>
      </c>
      <c r="I634">
        <v>7.0949999999999998</v>
      </c>
      <c r="J634">
        <v>148.995</v>
      </c>
      <c r="K634" s="1">
        <v>43530</v>
      </c>
      <c r="L634" s="2">
        <v>0.87291666666666667</v>
      </c>
      <c r="M634" t="s">
        <v>29</v>
      </c>
      <c r="N634">
        <v>141.9</v>
      </c>
      <c r="O634">
        <v>4.7619047620000003</v>
      </c>
      <c r="P634">
        <v>7.0949999999999998</v>
      </c>
      <c r="Q634">
        <v>9.4</v>
      </c>
    </row>
    <row r="635" spans="1:17" x14ac:dyDescent="0.35">
      <c r="A635" t="s">
        <v>930</v>
      </c>
      <c r="B635" t="s">
        <v>42</v>
      </c>
      <c r="C635" t="s">
        <v>43</v>
      </c>
      <c r="D635" t="s">
        <v>20</v>
      </c>
      <c r="E635" t="s">
        <v>31</v>
      </c>
      <c r="F635" t="s">
        <v>28</v>
      </c>
      <c r="G635">
        <v>50.45</v>
      </c>
      <c r="H635" s="29">
        <v>6</v>
      </c>
      <c r="I635">
        <v>15.135</v>
      </c>
      <c r="J635">
        <v>317.83499999999998</v>
      </c>
      <c r="K635" s="1">
        <v>43502</v>
      </c>
      <c r="L635" s="2">
        <v>0.63611111111111118</v>
      </c>
      <c r="M635" t="s">
        <v>33</v>
      </c>
      <c r="N635">
        <v>302.7</v>
      </c>
      <c r="O635">
        <v>4.7619047620000003</v>
      </c>
      <c r="P635">
        <v>15.135</v>
      </c>
      <c r="Q635">
        <v>8.9</v>
      </c>
    </row>
    <row r="636" spans="1:17" x14ac:dyDescent="0.35">
      <c r="A636" t="s">
        <v>931</v>
      </c>
      <c r="B636" t="s">
        <v>42</v>
      </c>
      <c r="C636" t="s">
        <v>43</v>
      </c>
      <c r="D636" t="s">
        <v>27</v>
      </c>
      <c r="E636" t="s">
        <v>31</v>
      </c>
      <c r="F636" t="s">
        <v>22</v>
      </c>
      <c r="G636">
        <v>99.16</v>
      </c>
      <c r="H636" s="29">
        <v>8</v>
      </c>
      <c r="I636">
        <v>39.664000000000001</v>
      </c>
      <c r="J636">
        <v>832.94399999999996</v>
      </c>
      <c r="K636" s="1">
        <v>43493</v>
      </c>
      <c r="L636" s="2">
        <v>0.74097222222222225</v>
      </c>
      <c r="M636" t="s">
        <v>33</v>
      </c>
      <c r="N636">
        <v>793.28</v>
      </c>
      <c r="O636">
        <v>4.7619047620000003</v>
      </c>
      <c r="P636">
        <v>39.664000000000001</v>
      </c>
      <c r="Q636">
        <v>4.2</v>
      </c>
    </row>
    <row r="637" spans="1:17" x14ac:dyDescent="0.35">
      <c r="A637" t="s">
        <v>937</v>
      </c>
      <c r="B637" t="s">
        <v>42</v>
      </c>
      <c r="C637" t="s">
        <v>43</v>
      </c>
      <c r="D637" t="s">
        <v>27</v>
      </c>
      <c r="E637" t="s">
        <v>31</v>
      </c>
      <c r="F637" t="s">
        <v>32</v>
      </c>
      <c r="G637">
        <v>45.97</v>
      </c>
      <c r="H637" s="29">
        <v>4</v>
      </c>
      <c r="I637">
        <v>9.1940000000000008</v>
      </c>
      <c r="J637">
        <v>193.07400000000001</v>
      </c>
      <c r="K637" s="1">
        <v>43505</v>
      </c>
      <c r="L637" s="2">
        <v>0.50138888888888888</v>
      </c>
      <c r="M637" t="s">
        <v>23</v>
      </c>
      <c r="N637">
        <v>183.88</v>
      </c>
      <c r="O637">
        <v>4.7619047620000003</v>
      </c>
      <c r="P637">
        <v>9.1940000000000008</v>
      </c>
      <c r="Q637">
        <v>5.0999999999999996</v>
      </c>
    </row>
    <row r="638" spans="1:17" x14ac:dyDescent="0.35">
      <c r="A638" t="s">
        <v>943</v>
      </c>
      <c r="B638" t="s">
        <v>42</v>
      </c>
      <c r="C638" t="s">
        <v>43</v>
      </c>
      <c r="D638" t="s">
        <v>27</v>
      </c>
      <c r="E638" t="s">
        <v>21</v>
      </c>
      <c r="F638" t="s">
        <v>22</v>
      </c>
      <c r="G638">
        <v>82.88</v>
      </c>
      <c r="H638" s="29">
        <v>5</v>
      </c>
      <c r="I638">
        <v>20.72</v>
      </c>
      <c r="J638">
        <v>435.12</v>
      </c>
      <c r="K638" s="1">
        <v>43548</v>
      </c>
      <c r="L638" s="2">
        <v>0.58888888888888891</v>
      </c>
      <c r="M638" t="s">
        <v>33</v>
      </c>
      <c r="N638">
        <v>414.4</v>
      </c>
      <c r="O638">
        <v>4.7619047620000003</v>
      </c>
      <c r="P638">
        <v>20.72</v>
      </c>
      <c r="Q638">
        <v>6.6</v>
      </c>
    </row>
    <row r="639" spans="1:17" x14ac:dyDescent="0.35">
      <c r="A639" t="s">
        <v>945</v>
      </c>
      <c r="B639" t="s">
        <v>42</v>
      </c>
      <c r="C639" t="s">
        <v>43</v>
      </c>
      <c r="D639" t="s">
        <v>27</v>
      </c>
      <c r="E639" t="s">
        <v>21</v>
      </c>
      <c r="F639" t="s">
        <v>32</v>
      </c>
      <c r="G639">
        <v>49.01</v>
      </c>
      <c r="H639" s="29">
        <v>10</v>
      </c>
      <c r="I639">
        <v>24.504999999999999</v>
      </c>
      <c r="J639">
        <v>514.60500000000002</v>
      </c>
      <c r="K639" s="1">
        <v>43492</v>
      </c>
      <c r="L639" s="2">
        <v>0.44722222222222219</v>
      </c>
      <c r="M639" t="s">
        <v>33</v>
      </c>
      <c r="N639">
        <v>490.1</v>
      </c>
      <c r="O639">
        <v>4.7619047620000003</v>
      </c>
      <c r="P639">
        <v>24.504999999999999</v>
      </c>
      <c r="Q639">
        <v>4.2</v>
      </c>
    </row>
    <row r="640" spans="1:17" x14ac:dyDescent="0.35">
      <c r="A640" t="s">
        <v>946</v>
      </c>
      <c r="B640" t="s">
        <v>42</v>
      </c>
      <c r="C640" t="s">
        <v>43</v>
      </c>
      <c r="D640" t="s">
        <v>20</v>
      </c>
      <c r="E640" t="s">
        <v>21</v>
      </c>
      <c r="F640" t="s">
        <v>44</v>
      </c>
      <c r="G640">
        <v>29.15</v>
      </c>
      <c r="H640" s="29">
        <v>3</v>
      </c>
      <c r="I640">
        <v>4.3724999999999996</v>
      </c>
      <c r="J640">
        <v>91.822500000000005</v>
      </c>
      <c r="K640" s="1">
        <v>43551</v>
      </c>
      <c r="L640" s="2">
        <v>0.8534722222222223</v>
      </c>
      <c r="M640" t="s">
        <v>33</v>
      </c>
      <c r="N640">
        <v>87.45</v>
      </c>
      <c r="O640">
        <v>4.7619047620000003</v>
      </c>
      <c r="P640">
        <v>4.3724999999999996</v>
      </c>
      <c r="Q640">
        <v>7.3</v>
      </c>
    </row>
    <row r="641" spans="1:17" x14ac:dyDescent="0.35">
      <c r="A641" t="s">
        <v>954</v>
      </c>
      <c r="B641" t="s">
        <v>42</v>
      </c>
      <c r="C641" t="s">
        <v>43</v>
      </c>
      <c r="D641" t="s">
        <v>27</v>
      </c>
      <c r="E641" t="s">
        <v>31</v>
      </c>
      <c r="F641" t="s">
        <v>32</v>
      </c>
      <c r="G641">
        <v>68.97</v>
      </c>
      <c r="H641" s="29">
        <v>3</v>
      </c>
      <c r="I641">
        <v>10.345499999999999</v>
      </c>
      <c r="J641">
        <v>217.25550000000001</v>
      </c>
      <c r="K641" s="1">
        <v>43518</v>
      </c>
      <c r="L641" s="2">
        <v>0.47638888888888892</v>
      </c>
      <c r="M641" t="s">
        <v>23</v>
      </c>
      <c r="N641">
        <v>206.91</v>
      </c>
      <c r="O641">
        <v>4.7619047620000003</v>
      </c>
      <c r="P641">
        <v>10.345499999999999</v>
      </c>
      <c r="Q641">
        <v>8.6999999999999993</v>
      </c>
    </row>
    <row r="642" spans="1:17" x14ac:dyDescent="0.35">
      <c r="A642" t="s">
        <v>955</v>
      </c>
      <c r="B642" t="s">
        <v>42</v>
      </c>
      <c r="C642" t="s">
        <v>43</v>
      </c>
      <c r="D642" t="s">
        <v>20</v>
      </c>
      <c r="E642" t="s">
        <v>21</v>
      </c>
      <c r="F642" t="s">
        <v>28</v>
      </c>
      <c r="G642">
        <v>26.26</v>
      </c>
      <c r="H642" s="29">
        <v>3</v>
      </c>
      <c r="I642">
        <v>3.9390000000000001</v>
      </c>
      <c r="J642">
        <v>82.718999999999994</v>
      </c>
      <c r="K642" s="1">
        <v>43526</v>
      </c>
      <c r="L642" s="2">
        <v>0.52500000000000002</v>
      </c>
      <c r="M642" t="s">
        <v>23</v>
      </c>
      <c r="N642">
        <v>78.78</v>
      </c>
      <c r="O642">
        <v>4.7619047620000003</v>
      </c>
      <c r="P642">
        <v>3.9390000000000001</v>
      </c>
      <c r="Q642">
        <v>6.3</v>
      </c>
    </row>
    <row r="643" spans="1:17" x14ac:dyDescent="0.35">
      <c r="A643" t="s">
        <v>957</v>
      </c>
      <c r="B643" t="s">
        <v>42</v>
      </c>
      <c r="C643" t="s">
        <v>43</v>
      </c>
      <c r="D643" t="s">
        <v>27</v>
      </c>
      <c r="E643" t="s">
        <v>21</v>
      </c>
      <c r="F643" t="s">
        <v>32</v>
      </c>
      <c r="G643">
        <v>16.37</v>
      </c>
      <c r="H643" s="29">
        <v>6</v>
      </c>
      <c r="I643">
        <v>4.9109999999999996</v>
      </c>
      <c r="J643">
        <v>103.131</v>
      </c>
      <c r="K643" s="1">
        <v>43504</v>
      </c>
      <c r="L643" s="2">
        <v>0.45694444444444443</v>
      </c>
      <c r="M643" t="s">
        <v>29</v>
      </c>
      <c r="N643">
        <v>98.22</v>
      </c>
      <c r="O643">
        <v>4.7619047620000003</v>
      </c>
      <c r="P643">
        <v>4.9109999999999996</v>
      </c>
      <c r="Q643">
        <v>7</v>
      </c>
    </row>
    <row r="644" spans="1:17" x14ac:dyDescent="0.35">
      <c r="A644" t="s">
        <v>961</v>
      </c>
      <c r="B644" t="s">
        <v>42</v>
      </c>
      <c r="C644" t="s">
        <v>43</v>
      </c>
      <c r="D644" t="s">
        <v>27</v>
      </c>
      <c r="E644" t="s">
        <v>21</v>
      </c>
      <c r="F644" t="s">
        <v>28</v>
      </c>
      <c r="G644">
        <v>13.78</v>
      </c>
      <c r="H644" s="29">
        <v>4</v>
      </c>
      <c r="I644">
        <v>2.7559999999999998</v>
      </c>
      <c r="J644">
        <v>57.875999999999998</v>
      </c>
      <c r="K644" s="1">
        <v>43475</v>
      </c>
      <c r="L644" s="2">
        <v>0.46527777777777773</v>
      </c>
      <c r="M644" t="s">
        <v>23</v>
      </c>
      <c r="N644">
        <v>55.12</v>
      </c>
      <c r="O644">
        <v>4.7619047620000003</v>
      </c>
      <c r="P644">
        <v>2.7559999999999998</v>
      </c>
      <c r="Q644">
        <v>9</v>
      </c>
    </row>
    <row r="645" spans="1:17" x14ac:dyDescent="0.35">
      <c r="A645" t="s">
        <v>962</v>
      </c>
      <c r="B645" t="s">
        <v>42</v>
      </c>
      <c r="C645" t="s">
        <v>43</v>
      </c>
      <c r="D645" t="s">
        <v>20</v>
      </c>
      <c r="E645" t="s">
        <v>31</v>
      </c>
      <c r="F645" t="s">
        <v>36</v>
      </c>
      <c r="G645">
        <v>88.31</v>
      </c>
      <c r="H645" s="29">
        <v>1</v>
      </c>
      <c r="I645">
        <v>4.4154999999999998</v>
      </c>
      <c r="J645">
        <v>92.725499999999997</v>
      </c>
      <c r="K645" s="1">
        <v>43511</v>
      </c>
      <c r="L645" s="2">
        <v>0.73472222222222217</v>
      </c>
      <c r="M645" t="s">
        <v>33</v>
      </c>
      <c r="N645">
        <v>88.31</v>
      </c>
      <c r="O645">
        <v>4.7619047620000003</v>
      </c>
      <c r="P645">
        <v>4.4154999999999998</v>
      </c>
      <c r="Q645">
        <v>5.2</v>
      </c>
    </row>
    <row r="646" spans="1:17" x14ac:dyDescent="0.35">
      <c r="A646" t="s">
        <v>964</v>
      </c>
      <c r="B646" t="s">
        <v>42</v>
      </c>
      <c r="C646" t="s">
        <v>43</v>
      </c>
      <c r="D646" t="s">
        <v>27</v>
      </c>
      <c r="E646" t="s">
        <v>21</v>
      </c>
      <c r="F646" t="s">
        <v>28</v>
      </c>
      <c r="G646">
        <v>88.25</v>
      </c>
      <c r="H646" s="29">
        <v>9</v>
      </c>
      <c r="I646">
        <v>39.712499999999999</v>
      </c>
      <c r="J646">
        <v>833.96249999999998</v>
      </c>
      <c r="K646" s="1">
        <v>43511</v>
      </c>
      <c r="L646" s="2">
        <v>0.86875000000000002</v>
      </c>
      <c r="M646" t="s">
        <v>33</v>
      </c>
      <c r="N646">
        <v>794.25</v>
      </c>
      <c r="O646">
        <v>4.7619047620000003</v>
      </c>
      <c r="P646">
        <v>39.712499999999999</v>
      </c>
      <c r="Q646">
        <v>7.6</v>
      </c>
    </row>
    <row r="647" spans="1:17" x14ac:dyDescent="0.35">
      <c r="A647" t="s">
        <v>965</v>
      </c>
      <c r="B647" t="s">
        <v>42</v>
      </c>
      <c r="C647" t="s">
        <v>43</v>
      </c>
      <c r="D647" t="s">
        <v>27</v>
      </c>
      <c r="E647" t="s">
        <v>31</v>
      </c>
      <c r="F647" t="s">
        <v>36</v>
      </c>
      <c r="G647">
        <v>25.31</v>
      </c>
      <c r="H647" s="29">
        <v>2</v>
      </c>
      <c r="I647">
        <v>2.5310000000000001</v>
      </c>
      <c r="J647">
        <v>53.151000000000003</v>
      </c>
      <c r="K647" s="1">
        <v>43526</v>
      </c>
      <c r="L647" s="2">
        <v>0.80972222222222223</v>
      </c>
      <c r="M647" t="s">
        <v>23</v>
      </c>
      <c r="N647">
        <v>50.62</v>
      </c>
      <c r="O647">
        <v>4.7619047620000003</v>
      </c>
      <c r="P647">
        <v>2.5310000000000001</v>
      </c>
      <c r="Q647">
        <v>7.2</v>
      </c>
    </row>
    <row r="648" spans="1:17" x14ac:dyDescent="0.35">
      <c r="A648" t="s">
        <v>966</v>
      </c>
      <c r="B648" t="s">
        <v>42</v>
      </c>
      <c r="C648" t="s">
        <v>43</v>
      </c>
      <c r="D648" t="s">
        <v>27</v>
      </c>
      <c r="E648" t="s">
        <v>31</v>
      </c>
      <c r="F648" t="s">
        <v>32</v>
      </c>
      <c r="G648">
        <v>99.92</v>
      </c>
      <c r="H648" s="29">
        <v>6</v>
      </c>
      <c r="I648">
        <v>29.975999999999999</v>
      </c>
      <c r="J648">
        <v>629.49599999999998</v>
      </c>
      <c r="K648" s="1">
        <v>43548</v>
      </c>
      <c r="L648" s="2">
        <v>0.56458333333333333</v>
      </c>
      <c r="M648" t="s">
        <v>23</v>
      </c>
      <c r="N648">
        <v>599.52</v>
      </c>
      <c r="O648">
        <v>4.7619047620000003</v>
      </c>
      <c r="P648">
        <v>29.975999999999999</v>
      </c>
      <c r="Q648">
        <v>7.1</v>
      </c>
    </row>
    <row r="649" spans="1:17" x14ac:dyDescent="0.35">
      <c r="A649" t="s">
        <v>970</v>
      </c>
      <c r="B649" t="s">
        <v>42</v>
      </c>
      <c r="C649" t="s">
        <v>43</v>
      </c>
      <c r="D649" t="s">
        <v>27</v>
      </c>
      <c r="E649" t="s">
        <v>21</v>
      </c>
      <c r="F649" t="s">
        <v>32</v>
      </c>
      <c r="G649">
        <v>63.15</v>
      </c>
      <c r="H649" s="29">
        <v>6</v>
      </c>
      <c r="I649">
        <v>18.945</v>
      </c>
      <c r="J649">
        <v>397.84500000000003</v>
      </c>
      <c r="K649" s="1">
        <v>43468</v>
      </c>
      <c r="L649" s="2">
        <v>0.85</v>
      </c>
      <c r="M649" t="s">
        <v>23</v>
      </c>
      <c r="N649">
        <v>378.9</v>
      </c>
      <c r="O649">
        <v>4.7619047620000003</v>
      </c>
      <c r="P649">
        <v>18.945</v>
      </c>
      <c r="Q649">
        <v>9.8000000000000007</v>
      </c>
    </row>
    <row r="650" spans="1:17" x14ac:dyDescent="0.35">
      <c r="A650" t="s">
        <v>983</v>
      </c>
      <c r="B650" t="s">
        <v>42</v>
      </c>
      <c r="C650" t="s">
        <v>43</v>
      </c>
      <c r="D650" t="s">
        <v>20</v>
      </c>
      <c r="E650" t="s">
        <v>31</v>
      </c>
      <c r="F650" t="s">
        <v>46</v>
      </c>
      <c r="G650">
        <v>53.78</v>
      </c>
      <c r="H650" s="29">
        <v>1</v>
      </c>
      <c r="I650">
        <v>2.6890000000000001</v>
      </c>
      <c r="J650">
        <v>56.469000000000001</v>
      </c>
      <c r="K650" s="1">
        <v>43499</v>
      </c>
      <c r="L650" s="2">
        <v>0.84236111111111101</v>
      </c>
      <c r="M650" t="s">
        <v>23</v>
      </c>
      <c r="N650">
        <v>53.78</v>
      </c>
      <c r="O650">
        <v>4.7619047620000003</v>
      </c>
      <c r="P650">
        <v>2.6890000000000001</v>
      </c>
      <c r="Q650">
        <v>4.7</v>
      </c>
    </row>
    <row r="651" spans="1:17" x14ac:dyDescent="0.35">
      <c r="A651" t="s">
        <v>985</v>
      </c>
      <c r="B651" t="s">
        <v>42</v>
      </c>
      <c r="C651" t="s">
        <v>43</v>
      </c>
      <c r="D651" t="s">
        <v>27</v>
      </c>
      <c r="E651" t="s">
        <v>21</v>
      </c>
      <c r="F651" t="s">
        <v>44</v>
      </c>
      <c r="G651">
        <v>26.43</v>
      </c>
      <c r="H651" s="29">
        <v>8</v>
      </c>
      <c r="I651">
        <v>10.571999999999999</v>
      </c>
      <c r="J651">
        <v>222.012</v>
      </c>
      <c r="K651" s="1">
        <v>43520</v>
      </c>
      <c r="L651" s="2">
        <v>0.60138888888888886</v>
      </c>
      <c r="M651" t="s">
        <v>23</v>
      </c>
      <c r="N651">
        <v>211.44</v>
      </c>
      <c r="O651">
        <v>4.7619047620000003</v>
      </c>
      <c r="P651">
        <v>10.571999999999999</v>
      </c>
      <c r="Q651">
        <v>8.9</v>
      </c>
    </row>
    <row r="652" spans="1:17" x14ac:dyDescent="0.35">
      <c r="A652" t="s">
        <v>986</v>
      </c>
      <c r="B652" t="s">
        <v>42</v>
      </c>
      <c r="C652" t="s">
        <v>43</v>
      </c>
      <c r="D652" t="s">
        <v>20</v>
      </c>
      <c r="E652" t="s">
        <v>31</v>
      </c>
      <c r="F652" t="s">
        <v>22</v>
      </c>
      <c r="G652">
        <v>39.909999999999997</v>
      </c>
      <c r="H652" s="29">
        <v>3</v>
      </c>
      <c r="I652">
        <v>5.9865000000000004</v>
      </c>
      <c r="J652">
        <v>125.7165</v>
      </c>
      <c r="K652" s="1">
        <v>43517</v>
      </c>
      <c r="L652" s="2">
        <v>0.52777777777777779</v>
      </c>
      <c r="M652" t="s">
        <v>23</v>
      </c>
      <c r="N652">
        <v>119.73</v>
      </c>
      <c r="O652">
        <v>4.7619047620000003</v>
      </c>
      <c r="P652">
        <v>5.9865000000000004</v>
      </c>
      <c r="Q652">
        <v>9.3000000000000007</v>
      </c>
    </row>
    <row r="653" spans="1:17" x14ac:dyDescent="0.35">
      <c r="A653" t="s">
        <v>987</v>
      </c>
      <c r="B653" t="s">
        <v>42</v>
      </c>
      <c r="C653" t="s">
        <v>43</v>
      </c>
      <c r="D653" t="s">
        <v>20</v>
      </c>
      <c r="E653" t="s">
        <v>21</v>
      </c>
      <c r="F653" t="s">
        <v>32</v>
      </c>
      <c r="G653">
        <v>21.9</v>
      </c>
      <c r="H653" s="29">
        <v>3</v>
      </c>
      <c r="I653">
        <v>3.2850000000000001</v>
      </c>
      <c r="J653">
        <v>68.984999999999999</v>
      </c>
      <c r="K653" s="1">
        <v>43474</v>
      </c>
      <c r="L653" s="2">
        <v>0.77986111111111101</v>
      </c>
      <c r="M653" t="s">
        <v>23</v>
      </c>
      <c r="N653">
        <v>65.7</v>
      </c>
      <c r="O653">
        <v>4.7619047620000003</v>
      </c>
      <c r="P653">
        <v>3.2850000000000001</v>
      </c>
      <c r="Q653">
        <v>4.7</v>
      </c>
    </row>
    <row r="654" spans="1:17" x14ac:dyDescent="0.35">
      <c r="A654" t="s">
        <v>988</v>
      </c>
      <c r="B654" t="s">
        <v>42</v>
      </c>
      <c r="C654" t="s">
        <v>43</v>
      </c>
      <c r="D654" t="s">
        <v>20</v>
      </c>
      <c r="E654" t="s">
        <v>21</v>
      </c>
      <c r="F654" t="s">
        <v>44</v>
      </c>
      <c r="G654">
        <v>62.85</v>
      </c>
      <c r="H654" s="29">
        <v>4</v>
      </c>
      <c r="I654">
        <v>12.57</v>
      </c>
      <c r="J654">
        <v>263.97000000000003</v>
      </c>
      <c r="K654" s="1">
        <v>43521</v>
      </c>
      <c r="L654" s="2">
        <v>0.55694444444444446</v>
      </c>
      <c r="M654" t="s">
        <v>23</v>
      </c>
      <c r="N654">
        <v>251.4</v>
      </c>
      <c r="O654">
        <v>4.7619047620000003</v>
      </c>
      <c r="P654">
        <v>12.57</v>
      </c>
      <c r="Q654">
        <v>8.6999999999999993</v>
      </c>
    </row>
    <row r="655" spans="1:17" x14ac:dyDescent="0.35">
      <c r="A655" t="s">
        <v>990</v>
      </c>
      <c r="B655" t="s">
        <v>42</v>
      </c>
      <c r="C655" t="s">
        <v>43</v>
      </c>
      <c r="D655" t="s">
        <v>20</v>
      </c>
      <c r="E655" t="s">
        <v>31</v>
      </c>
      <c r="F655" t="s">
        <v>32</v>
      </c>
      <c r="G655">
        <v>65.91</v>
      </c>
      <c r="H655" s="29">
        <v>6</v>
      </c>
      <c r="I655">
        <v>19.773</v>
      </c>
      <c r="J655">
        <v>415.233</v>
      </c>
      <c r="K655" s="1">
        <v>43505</v>
      </c>
      <c r="L655" s="2">
        <v>0.48958333333333331</v>
      </c>
      <c r="M655" t="s">
        <v>29</v>
      </c>
      <c r="N655">
        <v>395.46</v>
      </c>
      <c r="O655">
        <v>4.7619047620000003</v>
      </c>
      <c r="P655">
        <v>19.773</v>
      </c>
      <c r="Q655">
        <v>5.7</v>
      </c>
    </row>
    <row r="656" spans="1:17" x14ac:dyDescent="0.35">
      <c r="A656" t="s">
        <v>993</v>
      </c>
      <c r="B656" t="s">
        <v>42</v>
      </c>
      <c r="C656" t="s">
        <v>43</v>
      </c>
      <c r="D656" t="s">
        <v>27</v>
      </c>
      <c r="E656" t="s">
        <v>31</v>
      </c>
      <c r="F656" t="s">
        <v>28</v>
      </c>
      <c r="G656">
        <v>46.02</v>
      </c>
      <c r="H656" s="29">
        <v>6</v>
      </c>
      <c r="I656">
        <v>13.805999999999999</v>
      </c>
      <c r="J656">
        <v>289.92599999999999</v>
      </c>
      <c r="K656" s="1">
        <v>43503</v>
      </c>
      <c r="L656" s="2">
        <v>0.66319444444444442</v>
      </c>
      <c r="M656" t="s">
        <v>29</v>
      </c>
      <c r="N656">
        <v>276.12</v>
      </c>
      <c r="O656">
        <v>4.7619047620000003</v>
      </c>
      <c r="P656">
        <v>13.805999999999999</v>
      </c>
      <c r="Q656">
        <v>7.1</v>
      </c>
    </row>
    <row r="657" spans="1:17" x14ac:dyDescent="0.35">
      <c r="A657" t="s">
        <v>1000</v>
      </c>
      <c r="B657" t="s">
        <v>42</v>
      </c>
      <c r="C657" t="s">
        <v>43</v>
      </c>
      <c r="D657" t="s">
        <v>27</v>
      </c>
      <c r="E657" t="s">
        <v>31</v>
      </c>
      <c r="F657" t="s">
        <v>44</v>
      </c>
      <c r="G657">
        <v>33.33</v>
      </c>
      <c r="H657" s="29">
        <v>2</v>
      </c>
      <c r="I657">
        <v>3.3330000000000002</v>
      </c>
      <c r="J657">
        <v>69.992999999999995</v>
      </c>
      <c r="K657" s="1">
        <v>43491</v>
      </c>
      <c r="L657" s="2">
        <v>0.6118055555555556</v>
      </c>
      <c r="M657" t="s">
        <v>33</v>
      </c>
      <c r="N657">
        <v>66.66</v>
      </c>
      <c r="O657">
        <v>4.7619047620000003</v>
      </c>
      <c r="P657">
        <v>3.3330000000000002</v>
      </c>
      <c r="Q657">
        <v>6.4</v>
      </c>
    </row>
    <row r="658" spans="1:17" x14ac:dyDescent="0.35">
      <c r="A658" t="s">
        <v>1001</v>
      </c>
      <c r="B658" t="s">
        <v>42</v>
      </c>
      <c r="C658" t="s">
        <v>43</v>
      </c>
      <c r="D658" t="s">
        <v>27</v>
      </c>
      <c r="E658" t="s">
        <v>21</v>
      </c>
      <c r="F658" t="s">
        <v>28</v>
      </c>
      <c r="G658">
        <v>38.270000000000003</v>
      </c>
      <c r="H658" s="29">
        <v>2</v>
      </c>
      <c r="I658">
        <v>3.827</v>
      </c>
      <c r="J658">
        <v>80.367000000000004</v>
      </c>
      <c r="K658" s="1">
        <v>43526</v>
      </c>
      <c r="L658" s="2">
        <v>0.76250000000000007</v>
      </c>
      <c r="M658" t="s">
        <v>33</v>
      </c>
      <c r="N658">
        <v>76.540000000000006</v>
      </c>
      <c r="O658">
        <v>4.7619047620000003</v>
      </c>
      <c r="P658">
        <v>3.827</v>
      </c>
      <c r="Q658">
        <v>5.8</v>
      </c>
    </row>
    <row r="659" spans="1:17" x14ac:dyDescent="0.35">
      <c r="A659" t="s">
        <v>1005</v>
      </c>
      <c r="B659" t="s">
        <v>42</v>
      </c>
      <c r="C659" t="s">
        <v>43</v>
      </c>
      <c r="D659" t="s">
        <v>20</v>
      </c>
      <c r="E659" t="s">
        <v>21</v>
      </c>
      <c r="F659" t="s">
        <v>28</v>
      </c>
      <c r="G659">
        <v>34.49</v>
      </c>
      <c r="H659" s="29">
        <v>5</v>
      </c>
      <c r="I659">
        <v>8.6225000000000005</v>
      </c>
      <c r="J659">
        <v>181.07249999999999</v>
      </c>
      <c r="K659" s="1">
        <v>43535</v>
      </c>
      <c r="L659" s="2">
        <v>0.8222222222222223</v>
      </c>
      <c r="M659" t="s">
        <v>33</v>
      </c>
      <c r="N659">
        <v>172.45</v>
      </c>
      <c r="O659">
        <v>4.7619047620000003</v>
      </c>
      <c r="P659">
        <v>8.6225000000000005</v>
      </c>
      <c r="Q659">
        <v>9</v>
      </c>
    </row>
    <row r="660" spans="1:17" x14ac:dyDescent="0.35">
      <c r="A660" t="s">
        <v>1006</v>
      </c>
      <c r="B660" t="s">
        <v>42</v>
      </c>
      <c r="C660" t="s">
        <v>43</v>
      </c>
      <c r="D660" t="s">
        <v>20</v>
      </c>
      <c r="E660" t="s">
        <v>21</v>
      </c>
      <c r="F660" t="s">
        <v>44</v>
      </c>
      <c r="G660">
        <v>84.63</v>
      </c>
      <c r="H660" s="29">
        <v>10</v>
      </c>
      <c r="I660">
        <v>42.314999999999998</v>
      </c>
      <c r="J660">
        <v>888.61500000000001</v>
      </c>
      <c r="K660" s="1">
        <v>43466</v>
      </c>
      <c r="L660" s="2">
        <v>0.48333333333333334</v>
      </c>
      <c r="M660" t="s">
        <v>33</v>
      </c>
      <c r="N660">
        <v>846.3</v>
      </c>
      <c r="O660">
        <v>4.7619047620000003</v>
      </c>
      <c r="P660">
        <v>42.314999999999998</v>
      </c>
      <c r="Q660">
        <v>9</v>
      </c>
    </row>
    <row r="661" spans="1:17" x14ac:dyDescent="0.35">
      <c r="A661" t="s">
        <v>1007</v>
      </c>
      <c r="B661" t="s">
        <v>42</v>
      </c>
      <c r="C661" t="s">
        <v>43</v>
      </c>
      <c r="D661" t="s">
        <v>20</v>
      </c>
      <c r="E661" t="s">
        <v>31</v>
      </c>
      <c r="F661" t="s">
        <v>32</v>
      </c>
      <c r="G661">
        <v>36.909999999999997</v>
      </c>
      <c r="H661" s="29">
        <v>7</v>
      </c>
      <c r="I661">
        <v>12.9185</v>
      </c>
      <c r="J661">
        <v>271.2885</v>
      </c>
      <c r="K661" s="1">
        <v>43506</v>
      </c>
      <c r="L661" s="2">
        <v>0.57708333333333328</v>
      </c>
      <c r="M661" t="s">
        <v>23</v>
      </c>
      <c r="N661">
        <v>258.37</v>
      </c>
      <c r="O661">
        <v>4.7619047620000003</v>
      </c>
      <c r="P661">
        <v>12.9185</v>
      </c>
      <c r="Q661">
        <v>6.7</v>
      </c>
    </row>
    <row r="662" spans="1:17" x14ac:dyDescent="0.35">
      <c r="A662" t="s">
        <v>1008</v>
      </c>
      <c r="B662" t="s">
        <v>42</v>
      </c>
      <c r="C662" t="s">
        <v>43</v>
      </c>
      <c r="D662" t="s">
        <v>27</v>
      </c>
      <c r="E662" t="s">
        <v>31</v>
      </c>
      <c r="F662" t="s">
        <v>28</v>
      </c>
      <c r="G662">
        <v>87.08</v>
      </c>
      <c r="H662" s="29">
        <v>7</v>
      </c>
      <c r="I662">
        <v>30.478000000000002</v>
      </c>
      <c r="J662">
        <v>640.03800000000001</v>
      </c>
      <c r="K662" s="1">
        <v>43491</v>
      </c>
      <c r="L662" s="2">
        <v>0.63680555555555551</v>
      </c>
      <c r="M662" t="s">
        <v>29</v>
      </c>
      <c r="N662">
        <v>609.55999999999995</v>
      </c>
      <c r="O662">
        <v>4.7619047620000003</v>
      </c>
      <c r="P662">
        <v>30.478000000000002</v>
      </c>
      <c r="Q662">
        <v>5.5</v>
      </c>
    </row>
    <row r="663" spans="1:17" x14ac:dyDescent="0.35">
      <c r="A663" t="s">
        <v>1011</v>
      </c>
      <c r="B663" t="s">
        <v>42</v>
      </c>
      <c r="C663" t="s">
        <v>43</v>
      </c>
      <c r="D663" t="s">
        <v>20</v>
      </c>
      <c r="E663" t="s">
        <v>31</v>
      </c>
      <c r="F663" t="s">
        <v>46</v>
      </c>
      <c r="G663">
        <v>49.92</v>
      </c>
      <c r="H663" s="29">
        <v>2</v>
      </c>
      <c r="I663">
        <v>4.992</v>
      </c>
      <c r="J663">
        <v>104.83199999999999</v>
      </c>
      <c r="K663" s="1">
        <v>43530</v>
      </c>
      <c r="L663" s="2">
        <v>0.49652777777777773</v>
      </c>
      <c r="M663" t="s">
        <v>33</v>
      </c>
      <c r="N663">
        <v>99.84</v>
      </c>
      <c r="O663">
        <v>4.7619047620000003</v>
      </c>
      <c r="P663">
        <v>4.992</v>
      </c>
      <c r="Q663">
        <v>7</v>
      </c>
    </row>
    <row r="664" spans="1:17" x14ac:dyDescent="0.35">
      <c r="A664" t="s">
        <v>1013</v>
      </c>
      <c r="B664" t="s">
        <v>42</v>
      </c>
      <c r="C664" t="s">
        <v>43</v>
      </c>
      <c r="D664" t="s">
        <v>20</v>
      </c>
      <c r="E664" t="s">
        <v>31</v>
      </c>
      <c r="F664" t="s">
        <v>44</v>
      </c>
      <c r="G664">
        <v>26.6</v>
      </c>
      <c r="H664" s="29">
        <v>6</v>
      </c>
      <c r="I664">
        <v>7.98</v>
      </c>
      <c r="J664">
        <v>167.58</v>
      </c>
      <c r="K664" s="1">
        <v>43522</v>
      </c>
      <c r="L664" s="2">
        <v>0.63194444444444442</v>
      </c>
      <c r="M664" t="s">
        <v>23</v>
      </c>
      <c r="N664">
        <v>159.6</v>
      </c>
      <c r="O664">
        <v>4.7619047620000003</v>
      </c>
      <c r="P664">
        <v>7.98</v>
      </c>
      <c r="Q664">
        <v>4.9000000000000004</v>
      </c>
    </row>
    <row r="665" spans="1:17" x14ac:dyDescent="0.35">
      <c r="A665" t="s">
        <v>1014</v>
      </c>
      <c r="B665" t="s">
        <v>42</v>
      </c>
      <c r="C665" t="s">
        <v>43</v>
      </c>
      <c r="D665" t="s">
        <v>27</v>
      </c>
      <c r="E665" t="s">
        <v>21</v>
      </c>
      <c r="F665" t="s">
        <v>28</v>
      </c>
      <c r="G665">
        <v>25.45</v>
      </c>
      <c r="H665" s="29">
        <v>1</v>
      </c>
      <c r="I665">
        <v>1.2725</v>
      </c>
      <c r="J665">
        <v>26.7225</v>
      </c>
      <c r="K665" s="1">
        <v>43534</v>
      </c>
      <c r="L665" s="2">
        <v>0.75694444444444453</v>
      </c>
      <c r="M665" t="s">
        <v>33</v>
      </c>
      <c r="N665">
        <v>25.45</v>
      </c>
      <c r="O665">
        <v>4.7619047620000003</v>
      </c>
      <c r="P665">
        <v>1.2725</v>
      </c>
      <c r="Q665">
        <v>5.0999999999999996</v>
      </c>
    </row>
    <row r="666" spans="1:17" x14ac:dyDescent="0.35">
      <c r="A666" t="s">
        <v>1015</v>
      </c>
      <c r="B666" t="s">
        <v>42</v>
      </c>
      <c r="C666" t="s">
        <v>43</v>
      </c>
      <c r="D666" t="s">
        <v>27</v>
      </c>
      <c r="E666" t="s">
        <v>21</v>
      </c>
      <c r="F666" t="s">
        <v>44</v>
      </c>
      <c r="G666">
        <v>67.77</v>
      </c>
      <c r="H666" s="29">
        <v>1</v>
      </c>
      <c r="I666">
        <v>3.3885000000000001</v>
      </c>
      <c r="J666">
        <v>71.158500000000004</v>
      </c>
      <c r="K666" s="1">
        <v>43500</v>
      </c>
      <c r="L666" s="2">
        <v>0.86319444444444438</v>
      </c>
      <c r="M666" t="s">
        <v>33</v>
      </c>
      <c r="N666">
        <v>67.77</v>
      </c>
      <c r="O666">
        <v>4.7619047620000003</v>
      </c>
      <c r="P666">
        <v>3.3885000000000001</v>
      </c>
      <c r="Q666">
        <v>6.5</v>
      </c>
    </row>
    <row r="667" spans="1:17" x14ac:dyDescent="0.35">
      <c r="A667" t="s">
        <v>1021</v>
      </c>
      <c r="B667" t="s">
        <v>42</v>
      </c>
      <c r="C667" t="s">
        <v>43</v>
      </c>
      <c r="D667" t="s">
        <v>27</v>
      </c>
      <c r="E667" t="s">
        <v>21</v>
      </c>
      <c r="F667" t="s">
        <v>46</v>
      </c>
      <c r="G667">
        <v>63.71</v>
      </c>
      <c r="H667" s="29">
        <v>5</v>
      </c>
      <c r="I667">
        <v>15.9275</v>
      </c>
      <c r="J667">
        <v>334.47750000000002</v>
      </c>
      <c r="K667" s="1">
        <v>43503</v>
      </c>
      <c r="L667" s="2">
        <v>0.8125</v>
      </c>
      <c r="M667" t="s">
        <v>23</v>
      </c>
      <c r="N667">
        <v>318.55</v>
      </c>
      <c r="O667">
        <v>4.7619047620000003</v>
      </c>
      <c r="P667">
        <v>15.9275</v>
      </c>
      <c r="Q667">
        <v>8.5</v>
      </c>
    </row>
    <row r="668" spans="1:17" x14ac:dyDescent="0.35">
      <c r="A668" t="s">
        <v>1022</v>
      </c>
      <c r="B668" t="s">
        <v>42</v>
      </c>
      <c r="C668" t="s">
        <v>43</v>
      </c>
      <c r="D668" t="s">
        <v>27</v>
      </c>
      <c r="E668" t="s">
        <v>21</v>
      </c>
      <c r="F668" t="s">
        <v>22</v>
      </c>
      <c r="G668">
        <v>14.76</v>
      </c>
      <c r="H668" s="29">
        <v>2</v>
      </c>
      <c r="I668">
        <v>1.476</v>
      </c>
      <c r="J668">
        <v>30.995999999999999</v>
      </c>
      <c r="K668" s="1">
        <v>43514</v>
      </c>
      <c r="L668" s="2">
        <v>0.61249999999999993</v>
      </c>
      <c r="M668" t="s">
        <v>23</v>
      </c>
      <c r="N668">
        <v>29.52</v>
      </c>
      <c r="O668">
        <v>4.7619047620000003</v>
      </c>
      <c r="P668">
        <v>1.476</v>
      </c>
      <c r="Q668">
        <v>4.3</v>
      </c>
    </row>
    <row r="669" spans="1:17" x14ac:dyDescent="0.35">
      <c r="A669" t="s">
        <v>1023</v>
      </c>
      <c r="B669" t="s">
        <v>42</v>
      </c>
      <c r="C669" t="s">
        <v>43</v>
      </c>
      <c r="D669" t="s">
        <v>20</v>
      </c>
      <c r="E669" t="s">
        <v>31</v>
      </c>
      <c r="F669" t="s">
        <v>22</v>
      </c>
      <c r="G669">
        <v>62</v>
      </c>
      <c r="H669" s="29">
        <v>8</v>
      </c>
      <c r="I669">
        <v>24.8</v>
      </c>
      <c r="J669">
        <v>520.79999999999995</v>
      </c>
      <c r="K669" s="1">
        <v>43468</v>
      </c>
      <c r="L669" s="2">
        <v>0.79722222222222217</v>
      </c>
      <c r="M669" t="s">
        <v>33</v>
      </c>
      <c r="N669">
        <v>496</v>
      </c>
      <c r="O669">
        <v>4.7619047620000003</v>
      </c>
      <c r="P669">
        <v>24.8</v>
      </c>
      <c r="Q669">
        <v>6.2</v>
      </c>
    </row>
    <row r="670" spans="1:17" x14ac:dyDescent="0.35">
      <c r="A670" t="s">
        <v>1025</v>
      </c>
      <c r="B670" t="s">
        <v>42</v>
      </c>
      <c r="C670" t="s">
        <v>43</v>
      </c>
      <c r="D670" t="s">
        <v>20</v>
      </c>
      <c r="E670" t="s">
        <v>31</v>
      </c>
      <c r="F670" t="s">
        <v>22</v>
      </c>
      <c r="G670">
        <v>75.37</v>
      </c>
      <c r="H670" s="29">
        <v>8</v>
      </c>
      <c r="I670">
        <v>30.148</v>
      </c>
      <c r="J670">
        <v>633.10799999999995</v>
      </c>
      <c r="K670" s="1">
        <v>43493</v>
      </c>
      <c r="L670" s="2">
        <v>0.65694444444444444</v>
      </c>
      <c r="M670" t="s">
        <v>33</v>
      </c>
      <c r="N670">
        <v>602.96</v>
      </c>
      <c r="O670">
        <v>4.7619047620000003</v>
      </c>
      <c r="P670">
        <v>30.148</v>
      </c>
      <c r="Q670">
        <v>8.4</v>
      </c>
    </row>
    <row r="671" spans="1:17" x14ac:dyDescent="0.35">
      <c r="A671" t="s">
        <v>1027</v>
      </c>
      <c r="B671" t="s">
        <v>42</v>
      </c>
      <c r="C671" t="s">
        <v>43</v>
      </c>
      <c r="D671" t="s">
        <v>27</v>
      </c>
      <c r="E671" t="s">
        <v>21</v>
      </c>
      <c r="F671" t="s">
        <v>36</v>
      </c>
      <c r="G671">
        <v>76.599999999999994</v>
      </c>
      <c r="H671" s="29">
        <v>10</v>
      </c>
      <c r="I671">
        <v>38.299999999999997</v>
      </c>
      <c r="J671">
        <v>804.3</v>
      </c>
      <c r="K671" s="1">
        <v>43489</v>
      </c>
      <c r="L671" s="2">
        <v>0.75694444444444453</v>
      </c>
      <c r="M671" t="s">
        <v>23</v>
      </c>
      <c r="N671">
        <v>766</v>
      </c>
      <c r="O671">
        <v>4.7619047620000003</v>
      </c>
      <c r="P671">
        <v>38.299999999999997</v>
      </c>
      <c r="Q671">
        <v>6</v>
      </c>
    </row>
    <row r="672" spans="1:17" x14ac:dyDescent="0.35">
      <c r="A672" t="s">
        <v>1029</v>
      </c>
      <c r="B672" t="s">
        <v>42</v>
      </c>
      <c r="C672" t="s">
        <v>43</v>
      </c>
      <c r="D672" t="s">
        <v>27</v>
      </c>
      <c r="E672" t="s">
        <v>31</v>
      </c>
      <c r="F672" t="s">
        <v>46</v>
      </c>
      <c r="G672">
        <v>17.489999999999998</v>
      </c>
      <c r="H672" s="29">
        <v>10</v>
      </c>
      <c r="I672">
        <v>8.7449999999999992</v>
      </c>
      <c r="J672">
        <v>183.64500000000001</v>
      </c>
      <c r="K672" s="1">
        <v>43518</v>
      </c>
      <c r="L672" s="2">
        <v>0.77430555555555547</v>
      </c>
      <c r="M672" t="s">
        <v>23</v>
      </c>
      <c r="N672">
        <v>174.9</v>
      </c>
      <c r="O672">
        <v>4.7619047620000003</v>
      </c>
      <c r="P672">
        <v>8.7449999999999992</v>
      </c>
      <c r="Q672">
        <v>6.6</v>
      </c>
    </row>
    <row r="673" spans="1:17" x14ac:dyDescent="0.35">
      <c r="A673" t="s">
        <v>1032</v>
      </c>
      <c r="B673" t="s">
        <v>42</v>
      </c>
      <c r="C673" t="s">
        <v>43</v>
      </c>
      <c r="D673" t="s">
        <v>27</v>
      </c>
      <c r="E673" t="s">
        <v>21</v>
      </c>
      <c r="F673" t="s">
        <v>32</v>
      </c>
      <c r="G673">
        <v>97.38</v>
      </c>
      <c r="H673" s="29">
        <v>10</v>
      </c>
      <c r="I673">
        <v>48.69</v>
      </c>
      <c r="J673">
        <v>1022.49</v>
      </c>
      <c r="K673" s="1">
        <v>43526</v>
      </c>
      <c r="L673" s="2">
        <v>0.71944444444444444</v>
      </c>
      <c r="M673" t="s">
        <v>23</v>
      </c>
      <c r="N673">
        <v>973.8</v>
      </c>
      <c r="O673">
        <v>4.7619047620000003</v>
      </c>
      <c r="P673">
        <v>48.69</v>
      </c>
      <c r="Q673">
        <v>4.4000000000000004</v>
      </c>
    </row>
    <row r="674" spans="1:17" x14ac:dyDescent="0.35">
      <c r="A674" t="s">
        <v>24</v>
      </c>
      <c r="B674" t="s">
        <v>25</v>
      </c>
      <c r="C674" t="s">
        <v>26</v>
      </c>
      <c r="D674" t="s">
        <v>27</v>
      </c>
      <c r="E674" t="s">
        <v>21</v>
      </c>
      <c r="F674" t="s">
        <v>28</v>
      </c>
      <c r="G674">
        <v>15.28</v>
      </c>
      <c r="H674" s="29">
        <v>5</v>
      </c>
      <c r="I674">
        <v>3.82</v>
      </c>
      <c r="J674">
        <v>80.22</v>
      </c>
      <c r="K674" s="1">
        <v>43532</v>
      </c>
      <c r="L674" s="2">
        <v>0.4368055555555555</v>
      </c>
      <c r="M674" t="s">
        <v>29</v>
      </c>
      <c r="N674">
        <v>76.400000000000006</v>
      </c>
      <c r="O674">
        <v>4.7619047620000003</v>
      </c>
      <c r="P674">
        <v>3.82</v>
      </c>
      <c r="Q674">
        <v>9.6</v>
      </c>
    </row>
    <row r="675" spans="1:17" x14ac:dyDescent="0.35">
      <c r="A675" t="s">
        <v>37</v>
      </c>
      <c r="B675" t="s">
        <v>25</v>
      </c>
      <c r="C675" t="s">
        <v>26</v>
      </c>
      <c r="D675" t="s">
        <v>27</v>
      </c>
      <c r="E675" t="s">
        <v>31</v>
      </c>
      <c r="F675" t="s">
        <v>28</v>
      </c>
      <c r="G675">
        <v>85.39</v>
      </c>
      <c r="H675" s="29">
        <v>7</v>
      </c>
      <c r="I675">
        <v>29.886500000000002</v>
      </c>
      <c r="J675">
        <v>627.61649999999997</v>
      </c>
      <c r="K675" s="1">
        <v>43549</v>
      </c>
      <c r="L675" s="2">
        <v>0.77083333333333337</v>
      </c>
      <c r="M675" t="s">
        <v>23</v>
      </c>
      <c r="N675">
        <v>597.73</v>
      </c>
      <c r="O675">
        <v>4.7619047620000003</v>
      </c>
      <c r="P675">
        <v>29.886500000000002</v>
      </c>
      <c r="Q675">
        <v>4.0999999999999996</v>
      </c>
    </row>
    <row r="676" spans="1:17" x14ac:dyDescent="0.35">
      <c r="A676" t="s">
        <v>39</v>
      </c>
      <c r="B676" t="s">
        <v>25</v>
      </c>
      <c r="C676" t="s">
        <v>26</v>
      </c>
      <c r="D676" t="s">
        <v>27</v>
      </c>
      <c r="E676" t="s">
        <v>21</v>
      </c>
      <c r="F676" t="s">
        <v>32</v>
      </c>
      <c r="G676">
        <v>73.56</v>
      </c>
      <c r="H676" s="29">
        <v>10</v>
      </c>
      <c r="I676">
        <v>36.78</v>
      </c>
      <c r="J676">
        <v>772.38</v>
      </c>
      <c r="K676" s="1">
        <v>43520</v>
      </c>
      <c r="L676" s="2">
        <v>0.48472222222222222</v>
      </c>
      <c r="M676" t="s">
        <v>23</v>
      </c>
      <c r="N676">
        <v>735.6</v>
      </c>
      <c r="O676">
        <v>4.7619047620000003</v>
      </c>
      <c r="P676">
        <v>36.78</v>
      </c>
      <c r="Q676">
        <v>8</v>
      </c>
    </row>
    <row r="677" spans="1:17" x14ac:dyDescent="0.35">
      <c r="A677" t="s">
        <v>56</v>
      </c>
      <c r="B677" t="s">
        <v>25</v>
      </c>
      <c r="C677" t="s">
        <v>26</v>
      </c>
      <c r="D677" t="s">
        <v>20</v>
      </c>
      <c r="E677" t="s">
        <v>31</v>
      </c>
      <c r="F677" t="s">
        <v>28</v>
      </c>
      <c r="G677">
        <v>86.04</v>
      </c>
      <c r="H677" s="29">
        <v>5</v>
      </c>
      <c r="I677">
        <v>21.51</v>
      </c>
      <c r="J677">
        <v>451.71</v>
      </c>
      <c r="K677" s="1">
        <v>43521</v>
      </c>
      <c r="L677" s="2">
        <v>0.47500000000000003</v>
      </c>
      <c r="M677" t="s">
        <v>23</v>
      </c>
      <c r="N677">
        <v>430.2</v>
      </c>
      <c r="O677">
        <v>4.7619047620000003</v>
      </c>
      <c r="P677">
        <v>21.51</v>
      </c>
      <c r="Q677">
        <v>4.8</v>
      </c>
    </row>
    <row r="678" spans="1:17" x14ac:dyDescent="0.35">
      <c r="A678" t="s">
        <v>70</v>
      </c>
      <c r="B678" t="s">
        <v>25</v>
      </c>
      <c r="C678" t="s">
        <v>26</v>
      </c>
      <c r="D678" t="s">
        <v>20</v>
      </c>
      <c r="E678" t="s">
        <v>21</v>
      </c>
      <c r="F678" t="s">
        <v>44</v>
      </c>
      <c r="G678">
        <v>99.42</v>
      </c>
      <c r="H678" s="29">
        <v>4</v>
      </c>
      <c r="I678">
        <v>19.884</v>
      </c>
      <c r="J678">
        <v>417.56400000000002</v>
      </c>
      <c r="K678" s="1">
        <v>43502</v>
      </c>
      <c r="L678" s="2">
        <v>0.4458333333333333</v>
      </c>
      <c r="M678" t="s">
        <v>23</v>
      </c>
      <c r="N678">
        <v>397.68</v>
      </c>
      <c r="O678">
        <v>4.7619047620000003</v>
      </c>
      <c r="P678">
        <v>19.884</v>
      </c>
      <c r="Q678">
        <v>7.5</v>
      </c>
    </row>
    <row r="679" spans="1:17" x14ac:dyDescent="0.35">
      <c r="A679" t="s">
        <v>71</v>
      </c>
      <c r="B679" t="s">
        <v>25</v>
      </c>
      <c r="C679" t="s">
        <v>26</v>
      </c>
      <c r="D679" t="s">
        <v>20</v>
      </c>
      <c r="E679" t="s">
        <v>21</v>
      </c>
      <c r="F679" t="s">
        <v>36</v>
      </c>
      <c r="G679">
        <v>68.12</v>
      </c>
      <c r="H679" s="29">
        <v>1</v>
      </c>
      <c r="I679">
        <v>3.4060000000000001</v>
      </c>
      <c r="J679">
        <v>71.525999999999996</v>
      </c>
      <c r="K679" s="1">
        <v>43472</v>
      </c>
      <c r="L679" s="2">
        <v>0.51944444444444449</v>
      </c>
      <c r="M679" t="s">
        <v>23</v>
      </c>
      <c r="N679">
        <v>68.12</v>
      </c>
      <c r="O679">
        <v>4.7619047620000003</v>
      </c>
      <c r="P679">
        <v>3.4060000000000001</v>
      </c>
      <c r="Q679">
        <v>6.8</v>
      </c>
    </row>
    <row r="680" spans="1:17" x14ac:dyDescent="0.35">
      <c r="A680" t="s">
        <v>74</v>
      </c>
      <c r="B680" t="s">
        <v>25</v>
      </c>
      <c r="C680" t="s">
        <v>26</v>
      </c>
      <c r="D680" t="s">
        <v>27</v>
      </c>
      <c r="E680" t="s">
        <v>21</v>
      </c>
      <c r="F680" t="s">
        <v>22</v>
      </c>
      <c r="G680">
        <v>54.92</v>
      </c>
      <c r="H680" s="29">
        <v>8</v>
      </c>
      <c r="I680">
        <v>21.968</v>
      </c>
      <c r="J680">
        <v>461.32799999999997</v>
      </c>
      <c r="K680" s="1">
        <v>43547</v>
      </c>
      <c r="L680" s="2">
        <v>0.55833333333333335</v>
      </c>
      <c r="M680" t="s">
        <v>23</v>
      </c>
      <c r="N680">
        <v>439.36</v>
      </c>
      <c r="O680">
        <v>4.7619047620000003</v>
      </c>
      <c r="P680">
        <v>21.968</v>
      </c>
      <c r="Q680">
        <v>7.6</v>
      </c>
    </row>
    <row r="681" spans="1:17" x14ac:dyDescent="0.35">
      <c r="A681" t="s">
        <v>77</v>
      </c>
      <c r="B681" t="s">
        <v>25</v>
      </c>
      <c r="C681" t="s">
        <v>26</v>
      </c>
      <c r="D681" t="s">
        <v>20</v>
      </c>
      <c r="E681" t="s">
        <v>31</v>
      </c>
      <c r="F681" t="s">
        <v>32</v>
      </c>
      <c r="G681">
        <v>56.11</v>
      </c>
      <c r="H681" s="29">
        <v>2</v>
      </c>
      <c r="I681">
        <v>5.6109999999999998</v>
      </c>
      <c r="J681">
        <v>117.831</v>
      </c>
      <c r="K681" s="1">
        <v>43498</v>
      </c>
      <c r="L681" s="2">
        <v>0.42430555555555555</v>
      </c>
      <c r="M681" t="s">
        <v>29</v>
      </c>
      <c r="N681">
        <v>112.22</v>
      </c>
      <c r="O681">
        <v>4.7619047620000003</v>
      </c>
      <c r="P681">
        <v>5.6109999999999998</v>
      </c>
      <c r="Q681">
        <v>6.3</v>
      </c>
    </row>
    <row r="682" spans="1:17" x14ac:dyDescent="0.35">
      <c r="A682" t="s">
        <v>79</v>
      </c>
      <c r="B682" t="s">
        <v>25</v>
      </c>
      <c r="C682" t="s">
        <v>26</v>
      </c>
      <c r="D682" t="s">
        <v>20</v>
      </c>
      <c r="E682" t="s">
        <v>21</v>
      </c>
      <c r="F682" t="s">
        <v>44</v>
      </c>
      <c r="G682">
        <v>98.7</v>
      </c>
      <c r="H682" s="29">
        <v>8</v>
      </c>
      <c r="I682">
        <v>39.479999999999997</v>
      </c>
      <c r="J682">
        <v>829.08</v>
      </c>
      <c r="K682" s="1">
        <v>43528</v>
      </c>
      <c r="L682" s="2">
        <v>0.86041666666666661</v>
      </c>
      <c r="M682" t="s">
        <v>29</v>
      </c>
      <c r="N682">
        <v>789.6</v>
      </c>
      <c r="O682">
        <v>4.7619047620000003</v>
      </c>
      <c r="P682">
        <v>39.479999999999997</v>
      </c>
      <c r="Q682">
        <v>7.6</v>
      </c>
    </row>
    <row r="683" spans="1:17" x14ac:dyDescent="0.35">
      <c r="A683" t="s">
        <v>80</v>
      </c>
      <c r="B683" t="s">
        <v>25</v>
      </c>
      <c r="C683" t="s">
        <v>26</v>
      </c>
      <c r="D683" t="s">
        <v>20</v>
      </c>
      <c r="E683" t="s">
        <v>31</v>
      </c>
      <c r="F683" t="s">
        <v>22</v>
      </c>
      <c r="G683">
        <v>15.37</v>
      </c>
      <c r="H683" s="29">
        <v>2</v>
      </c>
      <c r="I683">
        <v>1.5369999999999999</v>
      </c>
      <c r="J683">
        <v>32.277000000000001</v>
      </c>
      <c r="K683" s="1">
        <v>43540</v>
      </c>
      <c r="L683" s="2">
        <v>0.82430555555555562</v>
      </c>
      <c r="M683" t="s">
        <v>29</v>
      </c>
      <c r="N683">
        <v>30.74</v>
      </c>
      <c r="O683">
        <v>4.7619047620000003</v>
      </c>
      <c r="P683">
        <v>1.5369999999999999</v>
      </c>
      <c r="Q683">
        <v>7.2</v>
      </c>
    </row>
    <row r="684" spans="1:17" x14ac:dyDescent="0.35">
      <c r="A684" t="s">
        <v>85</v>
      </c>
      <c r="B684" t="s">
        <v>25</v>
      </c>
      <c r="C684" t="s">
        <v>26</v>
      </c>
      <c r="D684" t="s">
        <v>20</v>
      </c>
      <c r="E684" t="s">
        <v>21</v>
      </c>
      <c r="F684" t="s">
        <v>46</v>
      </c>
      <c r="G684">
        <v>82.63</v>
      </c>
      <c r="H684" s="29">
        <v>10</v>
      </c>
      <c r="I684">
        <v>41.314999999999998</v>
      </c>
      <c r="J684">
        <v>867.61500000000001</v>
      </c>
      <c r="K684" s="1">
        <v>43543</v>
      </c>
      <c r="L684" s="2">
        <v>0.71388888888888891</v>
      </c>
      <c r="M684" t="s">
        <v>23</v>
      </c>
      <c r="N684">
        <v>826.3</v>
      </c>
      <c r="O684">
        <v>4.7619047620000003</v>
      </c>
      <c r="P684">
        <v>41.314999999999998</v>
      </c>
      <c r="Q684">
        <v>7.9</v>
      </c>
    </row>
    <row r="685" spans="1:17" x14ac:dyDescent="0.35">
      <c r="A685" t="s">
        <v>86</v>
      </c>
      <c r="B685" t="s">
        <v>25</v>
      </c>
      <c r="C685" t="s">
        <v>26</v>
      </c>
      <c r="D685" t="s">
        <v>20</v>
      </c>
      <c r="E685" t="s">
        <v>31</v>
      </c>
      <c r="F685" t="s">
        <v>44</v>
      </c>
      <c r="G685">
        <v>91.4</v>
      </c>
      <c r="H685" s="29">
        <v>7</v>
      </c>
      <c r="I685">
        <v>31.99</v>
      </c>
      <c r="J685">
        <v>671.79</v>
      </c>
      <c r="K685" s="1">
        <v>43499</v>
      </c>
      <c r="L685" s="2">
        <v>0.42986111111111108</v>
      </c>
      <c r="M685" t="s">
        <v>29</v>
      </c>
      <c r="N685">
        <v>639.79999999999995</v>
      </c>
      <c r="O685">
        <v>4.7619047620000003</v>
      </c>
      <c r="P685">
        <v>31.99</v>
      </c>
      <c r="Q685">
        <v>9.5</v>
      </c>
    </row>
    <row r="686" spans="1:17" x14ac:dyDescent="0.35">
      <c r="A686" t="s">
        <v>89</v>
      </c>
      <c r="B686" t="s">
        <v>25</v>
      </c>
      <c r="C686" t="s">
        <v>26</v>
      </c>
      <c r="D686" t="s">
        <v>20</v>
      </c>
      <c r="E686" t="s">
        <v>31</v>
      </c>
      <c r="F686" t="s">
        <v>46</v>
      </c>
      <c r="G686">
        <v>15.43</v>
      </c>
      <c r="H686" s="29">
        <v>1</v>
      </c>
      <c r="I686">
        <v>0.77149999999999996</v>
      </c>
      <c r="J686">
        <v>16.201499999999999</v>
      </c>
      <c r="K686" s="1">
        <v>43490</v>
      </c>
      <c r="L686" s="2">
        <v>0.65694444444444444</v>
      </c>
      <c r="M686" t="s">
        <v>33</v>
      </c>
      <c r="N686">
        <v>15.43</v>
      </c>
      <c r="O686">
        <v>4.7619047620000003</v>
      </c>
      <c r="P686">
        <v>0.77149999999999996</v>
      </c>
      <c r="Q686">
        <v>6.1</v>
      </c>
    </row>
    <row r="687" spans="1:17" x14ac:dyDescent="0.35">
      <c r="A687" t="s">
        <v>91</v>
      </c>
      <c r="B687" t="s">
        <v>25</v>
      </c>
      <c r="C687" t="s">
        <v>26</v>
      </c>
      <c r="D687" t="s">
        <v>27</v>
      </c>
      <c r="E687" t="s">
        <v>21</v>
      </c>
      <c r="F687" t="s">
        <v>28</v>
      </c>
      <c r="G687">
        <v>85.98</v>
      </c>
      <c r="H687" s="29">
        <v>8</v>
      </c>
      <c r="I687">
        <v>34.392000000000003</v>
      </c>
      <c r="J687">
        <v>722.23199999999997</v>
      </c>
      <c r="K687" s="1">
        <v>43524</v>
      </c>
      <c r="L687" s="2">
        <v>0.79236111111111107</v>
      </c>
      <c r="M687" t="s">
        <v>29</v>
      </c>
      <c r="N687">
        <v>687.84</v>
      </c>
      <c r="O687">
        <v>4.7619047620000003</v>
      </c>
      <c r="P687">
        <v>34.392000000000003</v>
      </c>
      <c r="Q687">
        <v>8.1999999999999993</v>
      </c>
    </row>
    <row r="688" spans="1:17" x14ac:dyDescent="0.35">
      <c r="A688" t="s">
        <v>95</v>
      </c>
      <c r="B688" t="s">
        <v>25</v>
      </c>
      <c r="C688" t="s">
        <v>26</v>
      </c>
      <c r="D688" t="s">
        <v>27</v>
      </c>
      <c r="E688" t="s">
        <v>31</v>
      </c>
      <c r="F688" t="s">
        <v>28</v>
      </c>
      <c r="G688">
        <v>30.61</v>
      </c>
      <c r="H688" s="29">
        <v>6</v>
      </c>
      <c r="I688">
        <v>9.1829999999999998</v>
      </c>
      <c r="J688">
        <v>192.84299999999999</v>
      </c>
      <c r="K688" s="1">
        <v>43536</v>
      </c>
      <c r="L688" s="2">
        <v>0.85833333333333339</v>
      </c>
      <c r="M688" t="s">
        <v>29</v>
      </c>
      <c r="N688">
        <v>183.66</v>
      </c>
      <c r="O688">
        <v>4.7619047620000003</v>
      </c>
      <c r="P688">
        <v>9.1829999999999998</v>
      </c>
      <c r="Q688">
        <v>9.3000000000000007</v>
      </c>
    </row>
    <row r="689" spans="1:17" x14ac:dyDescent="0.35">
      <c r="A689" t="s">
        <v>96</v>
      </c>
      <c r="B689" t="s">
        <v>25</v>
      </c>
      <c r="C689" t="s">
        <v>26</v>
      </c>
      <c r="D689" t="s">
        <v>20</v>
      </c>
      <c r="E689" t="s">
        <v>21</v>
      </c>
      <c r="F689" t="s">
        <v>36</v>
      </c>
      <c r="G689">
        <v>24.74</v>
      </c>
      <c r="H689" s="29">
        <v>3</v>
      </c>
      <c r="I689">
        <v>3.7109999999999999</v>
      </c>
      <c r="J689">
        <v>77.930999999999997</v>
      </c>
      <c r="K689" s="1">
        <v>43511</v>
      </c>
      <c r="L689" s="2">
        <v>0.74097222222222225</v>
      </c>
      <c r="M689" t="s">
        <v>33</v>
      </c>
      <c r="N689">
        <v>74.22</v>
      </c>
      <c r="O689">
        <v>4.7619047620000003</v>
      </c>
      <c r="P689">
        <v>3.7109999999999999</v>
      </c>
      <c r="Q689">
        <v>10</v>
      </c>
    </row>
    <row r="690" spans="1:17" x14ac:dyDescent="0.35">
      <c r="A690" t="s">
        <v>97</v>
      </c>
      <c r="B690" t="s">
        <v>25</v>
      </c>
      <c r="C690" t="s">
        <v>26</v>
      </c>
      <c r="D690" t="s">
        <v>27</v>
      </c>
      <c r="E690" t="s">
        <v>31</v>
      </c>
      <c r="F690" t="s">
        <v>32</v>
      </c>
      <c r="G690">
        <v>55.73</v>
      </c>
      <c r="H690" s="29">
        <v>6</v>
      </c>
      <c r="I690">
        <v>16.719000000000001</v>
      </c>
      <c r="J690">
        <v>351.09899999999999</v>
      </c>
      <c r="K690" s="1">
        <v>43520</v>
      </c>
      <c r="L690" s="2">
        <v>0.4548611111111111</v>
      </c>
      <c r="M690" t="s">
        <v>23</v>
      </c>
      <c r="N690">
        <v>334.38</v>
      </c>
      <c r="O690">
        <v>4.7619047620000003</v>
      </c>
      <c r="P690">
        <v>16.719000000000001</v>
      </c>
      <c r="Q690">
        <v>7</v>
      </c>
    </row>
    <row r="691" spans="1:17" x14ac:dyDescent="0.35">
      <c r="A691" t="s">
        <v>102</v>
      </c>
      <c r="B691" t="s">
        <v>25</v>
      </c>
      <c r="C691" t="s">
        <v>26</v>
      </c>
      <c r="D691" t="s">
        <v>27</v>
      </c>
      <c r="E691" t="s">
        <v>21</v>
      </c>
      <c r="F691" t="s">
        <v>22</v>
      </c>
      <c r="G691">
        <v>33.47</v>
      </c>
      <c r="H691" s="29">
        <v>2</v>
      </c>
      <c r="I691">
        <v>3.347</v>
      </c>
      <c r="J691">
        <v>70.287000000000006</v>
      </c>
      <c r="K691" s="1">
        <v>43506</v>
      </c>
      <c r="L691" s="2">
        <v>0.65486111111111112</v>
      </c>
      <c r="M691" t="s">
        <v>23</v>
      </c>
      <c r="N691">
        <v>66.94</v>
      </c>
      <c r="O691">
        <v>4.7619047620000003</v>
      </c>
      <c r="P691">
        <v>3.347</v>
      </c>
      <c r="Q691">
        <v>6.7</v>
      </c>
    </row>
    <row r="692" spans="1:17" x14ac:dyDescent="0.35">
      <c r="A692" t="s">
        <v>106</v>
      </c>
      <c r="B692" t="s">
        <v>25</v>
      </c>
      <c r="C692" t="s">
        <v>26</v>
      </c>
      <c r="D692" t="s">
        <v>27</v>
      </c>
      <c r="E692" t="s">
        <v>31</v>
      </c>
      <c r="F692" t="s">
        <v>44</v>
      </c>
      <c r="G692">
        <v>89.48</v>
      </c>
      <c r="H692" s="29">
        <v>10</v>
      </c>
      <c r="I692">
        <v>44.74</v>
      </c>
      <c r="J692">
        <v>939.54</v>
      </c>
      <c r="K692" s="1">
        <v>43471</v>
      </c>
      <c r="L692" s="2">
        <v>0.53194444444444444</v>
      </c>
      <c r="M692" t="s">
        <v>33</v>
      </c>
      <c r="N692">
        <v>894.8</v>
      </c>
      <c r="O692">
        <v>4.7619047620000003</v>
      </c>
      <c r="P692">
        <v>44.74</v>
      </c>
      <c r="Q692">
        <v>9.6</v>
      </c>
    </row>
    <row r="693" spans="1:17" x14ac:dyDescent="0.35">
      <c r="A693" t="s">
        <v>107</v>
      </c>
      <c r="B693" t="s">
        <v>25</v>
      </c>
      <c r="C693" t="s">
        <v>26</v>
      </c>
      <c r="D693" t="s">
        <v>27</v>
      </c>
      <c r="E693" t="s">
        <v>31</v>
      </c>
      <c r="F693" t="s">
        <v>46</v>
      </c>
      <c r="G693">
        <v>62.12</v>
      </c>
      <c r="H693" s="29">
        <v>10</v>
      </c>
      <c r="I693">
        <v>31.06</v>
      </c>
      <c r="J693">
        <v>652.26</v>
      </c>
      <c r="K693" s="1">
        <v>43507</v>
      </c>
      <c r="L693" s="2">
        <v>0.67986111111111114</v>
      </c>
      <c r="M693" t="s">
        <v>29</v>
      </c>
      <c r="N693">
        <v>621.20000000000005</v>
      </c>
      <c r="O693">
        <v>4.7619047620000003</v>
      </c>
      <c r="P693">
        <v>31.06</v>
      </c>
      <c r="Q693">
        <v>5.9</v>
      </c>
    </row>
    <row r="694" spans="1:17" x14ac:dyDescent="0.35">
      <c r="A694" t="s">
        <v>109</v>
      </c>
      <c r="B694" t="s">
        <v>25</v>
      </c>
      <c r="C694" t="s">
        <v>26</v>
      </c>
      <c r="D694" t="s">
        <v>27</v>
      </c>
      <c r="E694" t="s">
        <v>21</v>
      </c>
      <c r="F694" t="s">
        <v>28</v>
      </c>
      <c r="G694">
        <v>75.91</v>
      </c>
      <c r="H694" s="29">
        <v>6</v>
      </c>
      <c r="I694">
        <v>22.773</v>
      </c>
      <c r="J694">
        <v>478.233</v>
      </c>
      <c r="K694" s="1">
        <v>43533</v>
      </c>
      <c r="L694" s="2">
        <v>0.76458333333333339</v>
      </c>
      <c r="M694" t="s">
        <v>29</v>
      </c>
      <c r="N694">
        <v>455.46</v>
      </c>
      <c r="O694">
        <v>4.7619047620000003</v>
      </c>
      <c r="P694">
        <v>22.773</v>
      </c>
      <c r="Q694">
        <v>8.6999999999999993</v>
      </c>
    </row>
    <row r="695" spans="1:17" x14ac:dyDescent="0.35">
      <c r="A695" t="s">
        <v>111</v>
      </c>
      <c r="B695" t="s">
        <v>25</v>
      </c>
      <c r="C695" t="s">
        <v>26</v>
      </c>
      <c r="D695" t="s">
        <v>27</v>
      </c>
      <c r="E695" t="s">
        <v>21</v>
      </c>
      <c r="F695" t="s">
        <v>28</v>
      </c>
      <c r="G695">
        <v>41.65</v>
      </c>
      <c r="H695" s="29">
        <v>10</v>
      </c>
      <c r="I695">
        <v>20.824999999999999</v>
      </c>
      <c r="J695">
        <v>437.32499999999999</v>
      </c>
      <c r="K695" s="1">
        <v>43478</v>
      </c>
      <c r="L695" s="2">
        <v>0.71111111111111114</v>
      </c>
      <c r="M695" t="s">
        <v>33</v>
      </c>
      <c r="N695">
        <v>416.5</v>
      </c>
      <c r="O695">
        <v>4.7619047620000003</v>
      </c>
      <c r="P695">
        <v>20.824999999999999</v>
      </c>
      <c r="Q695">
        <v>5.4</v>
      </c>
    </row>
    <row r="696" spans="1:17" x14ac:dyDescent="0.35">
      <c r="A696" t="s">
        <v>112</v>
      </c>
      <c r="B696" t="s">
        <v>25</v>
      </c>
      <c r="C696" t="s">
        <v>26</v>
      </c>
      <c r="D696" t="s">
        <v>20</v>
      </c>
      <c r="E696" t="s">
        <v>31</v>
      </c>
      <c r="F696" t="s">
        <v>46</v>
      </c>
      <c r="G696">
        <v>49.04</v>
      </c>
      <c r="H696" s="29">
        <v>9</v>
      </c>
      <c r="I696">
        <v>22.068000000000001</v>
      </c>
      <c r="J696">
        <v>463.428</v>
      </c>
      <c r="K696" s="1">
        <v>43474</v>
      </c>
      <c r="L696" s="2">
        <v>0.59722222222222221</v>
      </c>
      <c r="M696" t="s">
        <v>33</v>
      </c>
      <c r="N696">
        <v>441.36</v>
      </c>
      <c r="O696">
        <v>4.7619047620000003</v>
      </c>
      <c r="P696">
        <v>22.068000000000001</v>
      </c>
      <c r="Q696">
        <v>8.6</v>
      </c>
    </row>
    <row r="697" spans="1:17" x14ac:dyDescent="0.35">
      <c r="A697" t="s">
        <v>114</v>
      </c>
      <c r="B697" t="s">
        <v>25</v>
      </c>
      <c r="C697" t="s">
        <v>26</v>
      </c>
      <c r="D697" t="s">
        <v>20</v>
      </c>
      <c r="E697" t="s">
        <v>21</v>
      </c>
      <c r="F697" t="s">
        <v>44</v>
      </c>
      <c r="G697">
        <v>78.31</v>
      </c>
      <c r="H697" s="29">
        <v>10</v>
      </c>
      <c r="I697">
        <v>39.155000000000001</v>
      </c>
      <c r="J697">
        <v>822.255</v>
      </c>
      <c r="K697" s="1">
        <v>43529</v>
      </c>
      <c r="L697" s="2">
        <v>0.68333333333333324</v>
      </c>
      <c r="M697" t="s">
        <v>23</v>
      </c>
      <c r="N697">
        <v>783.1</v>
      </c>
      <c r="O697">
        <v>4.7619047620000003</v>
      </c>
      <c r="P697">
        <v>39.155000000000001</v>
      </c>
      <c r="Q697">
        <v>6.6</v>
      </c>
    </row>
    <row r="698" spans="1:17" x14ac:dyDescent="0.35">
      <c r="A698" t="s">
        <v>115</v>
      </c>
      <c r="B698" t="s">
        <v>25</v>
      </c>
      <c r="C698" t="s">
        <v>26</v>
      </c>
      <c r="D698" t="s">
        <v>27</v>
      </c>
      <c r="E698" t="s">
        <v>21</v>
      </c>
      <c r="F698" t="s">
        <v>22</v>
      </c>
      <c r="G698">
        <v>20.38</v>
      </c>
      <c r="H698" s="29">
        <v>5</v>
      </c>
      <c r="I698">
        <v>5.0949999999999998</v>
      </c>
      <c r="J698">
        <v>106.995</v>
      </c>
      <c r="K698" s="1">
        <v>43487</v>
      </c>
      <c r="L698" s="2">
        <v>0.78888888888888886</v>
      </c>
      <c r="M698" t="s">
        <v>29</v>
      </c>
      <c r="N698">
        <v>101.9</v>
      </c>
      <c r="O698">
        <v>4.7619047620000003</v>
      </c>
      <c r="P698">
        <v>5.0949999999999998</v>
      </c>
      <c r="Q698">
        <v>6</v>
      </c>
    </row>
    <row r="699" spans="1:17" x14ac:dyDescent="0.35">
      <c r="A699" t="s">
        <v>116</v>
      </c>
      <c r="B699" t="s">
        <v>25</v>
      </c>
      <c r="C699" t="s">
        <v>26</v>
      </c>
      <c r="D699" t="s">
        <v>27</v>
      </c>
      <c r="E699" t="s">
        <v>21</v>
      </c>
      <c r="F699" t="s">
        <v>22</v>
      </c>
      <c r="G699">
        <v>99.19</v>
      </c>
      <c r="H699" s="29">
        <v>6</v>
      </c>
      <c r="I699">
        <v>29.757000000000001</v>
      </c>
      <c r="J699">
        <v>624.89700000000005</v>
      </c>
      <c r="K699" s="1">
        <v>43486</v>
      </c>
      <c r="L699" s="2">
        <v>0.61249999999999993</v>
      </c>
      <c r="M699" t="s">
        <v>33</v>
      </c>
      <c r="N699">
        <v>595.14</v>
      </c>
      <c r="O699">
        <v>4.7619047620000003</v>
      </c>
      <c r="P699">
        <v>29.757000000000001</v>
      </c>
      <c r="Q699">
        <v>5.5</v>
      </c>
    </row>
    <row r="700" spans="1:17" x14ac:dyDescent="0.35">
      <c r="A700" t="s">
        <v>118</v>
      </c>
      <c r="B700" t="s">
        <v>25</v>
      </c>
      <c r="C700" t="s">
        <v>26</v>
      </c>
      <c r="D700" t="s">
        <v>27</v>
      </c>
      <c r="E700" t="s">
        <v>31</v>
      </c>
      <c r="F700" t="s">
        <v>44</v>
      </c>
      <c r="G700">
        <v>19.25</v>
      </c>
      <c r="H700" s="29">
        <v>8</v>
      </c>
      <c r="I700">
        <v>7.7</v>
      </c>
      <c r="J700">
        <v>161.69999999999999</v>
      </c>
      <c r="K700" s="1">
        <v>43488</v>
      </c>
      <c r="L700" s="2">
        <v>0.77569444444444446</v>
      </c>
      <c r="M700" t="s">
        <v>23</v>
      </c>
      <c r="N700">
        <v>154</v>
      </c>
      <c r="O700">
        <v>4.7619047620000003</v>
      </c>
      <c r="P700">
        <v>7.7</v>
      </c>
      <c r="Q700">
        <v>6.6</v>
      </c>
    </row>
    <row r="701" spans="1:17" x14ac:dyDescent="0.35">
      <c r="A701" t="s">
        <v>119</v>
      </c>
      <c r="B701" t="s">
        <v>25</v>
      </c>
      <c r="C701" t="s">
        <v>26</v>
      </c>
      <c r="D701" t="s">
        <v>20</v>
      </c>
      <c r="E701" t="s">
        <v>21</v>
      </c>
      <c r="F701" t="s">
        <v>44</v>
      </c>
      <c r="G701">
        <v>80.36</v>
      </c>
      <c r="H701" s="29">
        <v>4</v>
      </c>
      <c r="I701">
        <v>16.071999999999999</v>
      </c>
      <c r="J701">
        <v>337.512</v>
      </c>
      <c r="K701" s="1">
        <v>43519</v>
      </c>
      <c r="L701" s="2">
        <v>0.78125</v>
      </c>
      <c r="M701" t="s">
        <v>33</v>
      </c>
      <c r="N701">
        <v>321.44</v>
      </c>
      <c r="O701">
        <v>4.7619047620000003</v>
      </c>
      <c r="P701">
        <v>16.071999999999999</v>
      </c>
      <c r="Q701">
        <v>8.3000000000000007</v>
      </c>
    </row>
    <row r="702" spans="1:17" x14ac:dyDescent="0.35">
      <c r="A702" t="s">
        <v>120</v>
      </c>
      <c r="B702" t="s">
        <v>25</v>
      </c>
      <c r="C702" t="s">
        <v>26</v>
      </c>
      <c r="D702" t="s">
        <v>20</v>
      </c>
      <c r="E702" t="s">
        <v>31</v>
      </c>
      <c r="F702" t="s">
        <v>36</v>
      </c>
      <c r="G702">
        <v>48.91</v>
      </c>
      <c r="H702" s="29">
        <v>5</v>
      </c>
      <c r="I702">
        <v>12.227499999999999</v>
      </c>
      <c r="J702">
        <v>256.77749999999997</v>
      </c>
      <c r="K702" s="1">
        <v>43533</v>
      </c>
      <c r="L702" s="2">
        <v>0.4284722222222222</v>
      </c>
      <c r="M702" t="s">
        <v>29</v>
      </c>
      <c r="N702">
        <v>244.55</v>
      </c>
      <c r="O702">
        <v>4.7619047620000003</v>
      </c>
      <c r="P702">
        <v>12.227499999999999</v>
      </c>
      <c r="Q702">
        <v>6.6</v>
      </c>
    </row>
    <row r="703" spans="1:17" x14ac:dyDescent="0.35">
      <c r="A703" t="s">
        <v>121</v>
      </c>
      <c r="B703" t="s">
        <v>25</v>
      </c>
      <c r="C703" t="s">
        <v>26</v>
      </c>
      <c r="D703" t="s">
        <v>27</v>
      </c>
      <c r="E703" t="s">
        <v>21</v>
      </c>
      <c r="F703" t="s">
        <v>36</v>
      </c>
      <c r="G703">
        <v>83.06</v>
      </c>
      <c r="H703" s="29">
        <v>7</v>
      </c>
      <c r="I703">
        <v>29.071000000000002</v>
      </c>
      <c r="J703">
        <v>610.49099999999999</v>
      </c>
      <c r="K703" s="1">
        <v>43529</v>
      </c>
      <c r="L703" s="2">
        <v>0.60486111111111118</v>
      </c>
      <c r="M703" t="s">
        <v>23</v>
      </c>
      <c r="N703">
        <v>581.41999999999996</v>
      </c>
      <c r="O703">
        <v>4.7619047620000003</v>
      </c>
      <c r="P703">
        <v>29.071000000000002</v>
      </c>
      <c r="Q703">
        <v>4</v>
      </c>
    </row>
    <row r="704" spans="1:17" x14ac:dyDescent="0.35">
      <c r="A704" t="s">
        <v>122</v>
      </c>
      <c r="B704" t="s">
        <v>25</v>
      </c>
      <c r="C704" t="s">
        <v>26</v>
      </c>
      <c r="D704" t="s">
        <v>27</v>
      </c>
      <c r="E704" t="s">
        <v>31</v>
      </c>
      <c r="F704" t="s">
        <v>46</v>
      </c>
      <c r="G704">
        <v>76.52</v>
      </c>
      <c r="H704" s="29">
        <v>5</v>
      </c>
      <c r="I704">
        <v>19.13</v>
      </c>
      <c r="J704">
        <v>401.73</v>
      </c>
      <c r="K704" s="1">
        <v>43549</v>
      </c>
      <c r="L704" s="2">
        <v>0.43263888888888885</v>
      </c>
      <c r="M704" t="s">
        <v>29</v>
      </c>
      <c r="N704">
        <v>382.6</v>
      </c>
      <c r="O704">
        <v>4.7619047620000003</v>
      </c>
      <c r="P704">
        <v>19.13</v>
      </c>
      <c r="Q704">
        <v>9.9</v>
      </c>
    </row>
    <row r="705" spans="1:17" x14ac:dyDescent="0.35">
      <c r="A705" t="s">
        <v>126</v>
      </c>
      <c r="B705" t="s">
        <v>25</v>
      </c>
      <c r="C705" t="s">
        <v>26</v>
      </c>
      <c r="D705" t="s">
        <v>20</v>
      </c>
      <c r="E705" t="s">
        <v>21</v>
      </c>
      <c r="F705" t="s">
        <v>32</v>
      </c>
      <c r="G705">
        <v>47.38</v>
      </c>
      <c r="H705" s="29">
        <v>4</v>
      </c>
      <c r="I705">
        <v>9.4760000000000009</v>
      </c>
      <c r="J705">
        <v>198.99600000000001</v>
      </c>
      <c r="K705" s="1">
        <v>43488</v>
      </c>
      <c r="L705" s="2">
        <v>0.43402777777777773</v>
      </c>
      <c r="M705" t="s">
        <v>29</v>
      </c>
      <c r="N705">
        <v>189.52</v>
      </c>
      <c r="O705">
        <v>4.7619047620000003</v>
      </c>
      <c r="P705">
        <v>9.4760000000000009</v>
      </c>
      <c r="Q705">
        <v>7.1</v>
      </c>
    </row>
    <row r="706" spans="1:17" x14ac:dyDescent="0.35">
      <c r="A706" t="s">
        <v>127</v>
      </c>
      <c r="B706" t="s">
        <v>25</v>
      </c>
      <c r="C706" t="s">
        <v>26</v>
      </c>
      <c r="D706" t="s">
        <v>27</v>
      </c>
      <c r="E706" t="s">
        <v>21</v>
      </c>
      <c r="F706" t="s">
        <v>36</v>
      </c>
      <c r="G706">
        <v>44.86</v>
      </c>
      <c r="H706" s="29">
        <v>10</v>
      </c>
      <c r="I706">
        <v>22.43</v>
      </c>
      <c r="J706">
        <v>471.03</v>
      </c>
      <c r="K706" s="1">
        <v>43491</v>
      </c>
      <c r="L706" s="2">
        <v>0.82916666666666661</v>
      </c>
      <c r="M706" t="s">
        <v>23</v>
      </c>
      <c r="N706">
        <v>448.6</v>
      </c>
      <c r="O706">
        <v>4.7619047620000003</v>
      </c>
      <c r="P706">
        <v>22.43</v>
      </c>
      <c r="Q706">
        <v>8.1999999999999993</v>
      </c>
    </row>
    <row r="707" spans="1:17" x14ac:dyDescent="0.35">
      <c r="A707" t="s">
        <v>130</v>
      </c>
      <c r="B707" t="s">
        <v>25</v>
      </c>
      <c r="C707" t="s">
        <v>26</v>
      </c>
      <c r="D707" t="s">
        <v>27</v>
      </c>
      <c r="E707" t="s">
        <v>31</v>
      </c>
      <c r="F707" t="s">
        <v>22</v>
      </c>
      <c r="G707">
        <v>89.75</v>
      </c>
      <c r="H707" s="29">
        <v>1</v>
      </c>
      <c r="I707">
        <v>4.4874999999999998</v>
      </c>
      <c r="J707">
        <v>94.237499999999997</v>
      </c>
      <c r="K707" s="1">
        <v>43502</v>
      </c>
      <c r="L707" s="2">
        <v>0.83680555555555547</v>
      </c>
      <c r="M707" t="s">
        <v>33</v>
      </c>
      <c r="N707">
        <v>89.75</v>
      </c>
      <c r="O707">
        <v>4.7619047620000003</v>
      </c>
      <c r="P707">
        <v>4.4874999999999998</v>
      </c>
      <c r="Q707">
        <v>6.6</v>
      </c>
    </row>
    <row r="708" spans="1:17" x14ac:dyDescent="0.35">
      <c r="A708" t="s">
        <v>133</v>
      </c>
      <c r="B708" t="s">
        <v>25</v>
      </c>
      <c r="C708" t="s">
        <v>26</v>
      </c>
      <c r="D708" t="s">
        <v>27</v>
      </c>
      <c r="E708" t="s">
        <v>21</v>
      </c>
      <c r="F708" t="s">
        <v>28</v>
      </c>
      <c r="G708">
        <v>12.45</v>
      </c>
      <c r="H708" s="29">
        <v>6</v>
      </c>
      <c r="I708">
        <v>3.7349999999999999</v>
      </c>
      <c r="J708">
        <v>78.435000000000002</v>
      </c>
      <c r="K708" s="1">
        <v>43505</v>
      </c>
      <c r="L708" s="2">
        <v>0.5493055555555556</v>
      </c>
      <c r="M708" t="s">
        <v>29</v>
      </c>
      <c r="N708">
        <v>74.7</v>
      </c>
      <c r="O708">
        <v>4.7619047620000003</v>
      </c>
      <c r="P708">
        <v>3.7349999999999999</v>
      </c>
      <c r="Q708">
        <v>4.0999999999999996</v>
      </c>
    </row>
    <row r="709" spans="1:17" x14ac:dyDescent="0.35">
      <c r="A709" t="s">
        <v>136</v>
      </c>
      <c r="B709" t="s">
        <v>25</v>
      </c>
      <c r="C709" t="s">
        <v>26</v>
      </c>
      <c r="D709" t="s">
        <v>20</v>
      </c>
      <c r="E709" t="s">
        <v>31</v>
      </c>
      <c r="F709" t="s">
        <v>46</v>
      </c>
      <c r="G709">
        <v>48.71</v>
      </c>
      <c r="H709" s="29">
        <v>1</v>
      </c>
      <c r="I709">
        <v>2.4355000000000002</v>
      </c>
      <c r="J709">
        <v>51.145499999999998</v>
      </c>
      <c r="K709" s="1">
        <v>43550</v>
      </c>
      <c r="L709" s="2">
        <v>0.80555555555555547</v>
      </c>
      <c r="M709" t="s">
        <v>29</v>
      </c>
      <c r="N709">
        <v>48.71</v>
      </c>
      <c r="O709">
        <v>4.7619047620000003</v>
      </c>
      <c r="P709">
        <v>2.4355000000000002</v>
      </c>
      <c r="Q709">
        <v>4.0999999999999996</v>
      </c>
    </row>
    <row r="710" spans="1:17" x14ac:dyDescent="0.35">
      <c r="A710" t="s">
        <v>137</v>
      </c>
      <c r="B710" t="s">
        <v>25</v>
      </c>
      <c r="C710" t="s">
        <v>26</v>
      </c>
      <c r="D710" t="s">
        <v>27</v>
      </c>
      <c r="E710" t="s">
        <v>31</v>
      </c>
      <c r="F710" t="s">
        <v>46</v>
      </c>
      <c r="G710">
        <v>78.55</v>
      </c>
      <c r="H710" s="29">
        <v>9</v>
      </c>
      <c r="I710">
        <v>35.347499999999997</v>
      </c>
      <c r="J710">
        <v>742.29750000000001</v>
      </c>
      <c r="K710" s="1">
        <v>43525</v>
      </c>
      <c r="L710" s="2">
        <v>0.55694444444444446</v>
      </c>
      <c r="M710" t="s">
        <v>29</v>
      </c>
      <c r="N710">
        <v>706.95</v>
      </c>
      <c r="O710">
        <v>4.7619047620000003</v>
      </c>
      <c r="P710">
        <v>35.347499999999997</v>
      </c>
      <c r="Q710">
        <v>7.2</v>
      </c>
    </row>
    <row r="711" spans="1:17" x14ac:dyDescent="0.35">
      <c r="A711" t="s">
        <v>138</v>
      </c>
      <c r="B711" t="s">
        <v>25</v>
      </c>
      <c r="C711" t="s">
        <v>26</v>
      </c>
      <c r="D711" t="s">
        <v>27</v>
      </c>
      <c r="E711" t="s">
        <v>21</v>
      </c>
      <c r="F711" t="s">
        <v>28</v>
      </c>
      <c r="G711">
        <v>23.07</v>
      </c>
      <c r="H711" s="29">
        <v>9</v>
      </c>
      <c r="I711">
        <v>10.381500000000001</v>
      </c>
      <c r="J711">
        <v>218.01150000000001</v>
      </c>
      <c r="K711" s="1">
        <v>43497</v>
      </c>
      <c r="L711" s="2">
        <v>0.4770833333333333</v>
      </c>
      <c r="M711" t="s">
        <v>29</v>
      </c>
      <c r="N711">
        <v>207.63</v>
      </c>
      <c r="O711">
        <v>4.7619047620000003</v>
      </c>
      <c r="P711">
        <v>10.381500000000001</v>
      </c>
      <c r="Q711">
        <v>4.9000000000000004</v>
      </c>
    </row>
    <row r="712" spans="1:17" x14ac:dyDescent="0.35">
      <c r="A712" t="s">
        <v>142</v>
      </c>
      <c r="B712" t="s">
        <v>25</v>
      </c>
      <c r="C712" t="s">
        <v>26</v>
      </c>
      <c r="D712" t="s">
        <v>27</v>
      </c>
      <c r="E712" t="s">
        <v>31</v>
      </c>
      <c r="F712" t="s">
        <v>46</v>
      </c>
      <c r="G712">
        <v>27.38</v>
      </c>
      <c r="H712" s="29">
        <v>6</v>
      </c>
      <c r="I712">
        <v>8.2140000000000004</v>
      </c>
      <c r="J712">
        <v>172.494</v>
      </c>
      <c r="K712" s="1">
        <v>43470</v>
      </c>
      <c r="L712" s="2">
        <v>0.87083333333333324</v>
      </c>
      <c r="M712" t="s">
        <v>33</v>
      </c>
      <c r="N712">
        <v>164.28</v>
      </c>
      <c r="O712">
        <v>4.7619047620000003</v>
      </c>
      <c r="P712">
        <v>8.2140000000000004</v>
      </c>
      <c r="Q712">
        <v>7.9</v>
      </c>
    </row>
    <row r="713" spans="1:17" x14ac:dyDescent="0.35">
      <c r="A713" t="s">
        <v>144</v>
      </c>
      <c r="B713" t="s">
        <v>25</v>
      </c>
      <c r="C713" t="s">
        <v>26</v>
      </c>
      <c r="D713" t="s">
        <v>27</v>
      </c>
      <c r="E713" t="s">
        <v>21</v>
      </c>
      <c r="F713" t="s">
        <v>44</v>
      </c>
      <c r="G713">
        <v>33.979999999999997</v>
      </c>
      <c r="H713" s="29">
        <v>9</v>
      </c>
      <c r="I713">
        <v>15.291</v>
      </c>
      <c r="J713">
        <v>321.11099999999999</v>
      </c>
      <c r="K713" s="1">
        <v>43548</v>
      </c>
      <c r="L713" s="2">
        <v>0.4465277777777778</v>
      </c>
      <c r="M713" t="s">
        <v>29</v>
      </c>
      <c r="N713">
        <v>305.82</v>
      </c>
      <c r="O713">
        <v>4.7619047620000003</v>
      </c>
      <c r="P713">
        <v>15.291</v>
      </c>
      <c r="Q713">
        <v>4.2</v>
      </c>
    </row>
    <row r="714" spans="1:17" x14ac:dyDescent="0.35">
      <c r="A714" t="s">
        <v>145</v>
      </c>
      <c r="B714" t="s">
        <v>25</v>
      </c>
      <c r="C714" t="s">
        <v>26</v>
      </c>
      <c r="D714" t="s">
        <v>20</v>
      </c>
      <c r="E714" t="s">
        <v>31</v>
      </c>
      <c r="F714" t="s">
        <v>28</v>
      </c>
      <c r="G714">
        <v>81.97</v>
      </c>
      <c r="H714" s="29">
        <v>10</v>
      </c>
      <c r="I714">
        <v>40.984999999999999</v>
      </c>
      <c r="J714">
        <v>860.68499999999995</v>
      </c>
      <c r="K714" s="1">
        <v>43527</v>
      </c>
      <c r="L714" s="2">
        <v>0.60416666666666663</v>
      </c>
      <c r="M714" t="s">
        <v>29</v>
      </c>
      <c r="N714">
        <v>819.7</v>
      </c>
      <c r="O714">
        <v>4.7619047620000003</v>
      </c>
      <c r="P714">
        <v>40.984999999999999</v>
      </c>
      <c r="Q714">
        <v>9.1999999999999993</v>
      </c>
    </row>
    <row r="715" spans="1:17" x14ac:dyDescent="0.35">
      <c r="A715" t="s">
        <v>147</v>
      </c>
      <c r="B715" t="s">
        <v>25</v>
      </c>
      <c r="C715" t="s">
        <v>26</v>
      </c>
      <c r="D715" t="s">
        <v>20</v>
      </c>
      <c r="E715" t="s">
        <v>21</v>
      </c>
      <c r="F715" t="s">
        <v>22</v>
      </c>
      <c r="G715">
        <v>98.21</v>
      </c>
      <c r="H715" s="29">
        <v>3</v>
      </c>
      <c r="I715">
        <v>14.7315</v>
      </c>
      <c r="J715">
        <v>309.36149999999998</v>
      </c>
      <c r="K715" s="1">
        <v>43501</v>
      </c>
      <c r="L715" s="2">
        <v>0.44513888888888892</v>
      </c>
      <c r="M715" t="s">
        <v>33</v>
      </c>
      <c r="N715">
        <v>294.63</v>
      </c>
      <c r="O715">
        <v>4.7619047620000003</v>
      </c>
      <c r="P715">
        <v>14.7315</v>
      </c>
      <c r="Q715">
        <v>7.8</v>
      </c>
    </row>
    <row r="716" spans="1:17" x14ac:dyDescent="0.35">
      <c r="A716" t="s">
        <v>150</v>
      </c>
      <c r="B716" t="s">
        <v>25</v>
      </c>
      <c r="C716" t="s">
        <v>26</v>
      </c>
      <c r="D716" t="s">
        <v>20</v>
      </c>
      <c r="E716" t="s">
        <v>21</v>
      </c>
      <c r="F716" t="s">
        <v>32</v>
      </c>
      <c r="G716">
        <v>80.790000000000006</v>
      </c>
      <c r="H716" s="29">
        <v>9</v>
      </c>
      <c r="I716">
        <v>36.355499999999999</v>
      </c>
      <c r="J716">
        <v>763.46550000000002</v>
      </c>
      <c r="K716" s="1">
        <v>43497</v>
      </c>
      <c r="L716" s="2">
        <v>0.85486111111111107</v>
      </c>
      <c r="M716" t="s">
        <v>33</v>
      </c>
      <c r="N716">
        <v>727.11</v>
      </c>
      <c r="O716">
        <v>4.7619047620000003</v>
      </c>
      <c r="P716">
        <v>36.355499999999999</v>
      </c>
      <c r="Q716">
        <v>9.5</v>
      </c>
    </row>
    <row r="717" spans="1:17" x14ac:dyDescent="0.35">
      <c r="A717" t="s">
        <v>151</v>
      </c>
      <c r="B717" t="s">
        <v>25</v>
      </c>
      <c r="C717" t="s">
        <v>26</v>
      </c>
      <c r="D717" t="s">
        <v>27</v>
      </c>
      <c r="E717" t="s">
        <v>21</v>
      </c>
      <c r="F717" t="s">
        <v>46</v>
      </c>
      <c r="G717">
        <v>27.02</v>
      </c>
      <c r="H717" s="29">
        <v>3</v>
      </c>
      <c r="I717">
        <v>4.0529999999999999</v>
      </c>
      <c r="J717">
        <v>85.113</v>
      </c>
      <c r="K717" s="1">
        <v>43526</v>
      </c>
      <c r="L717" s="2">
        <v>0.54236111111111118</v>
      </c>
      <c r="M717" t="s">
        <v>33</v>
      </c>
      <c r="N717">
        <v>81.06</v>
      </c>
      <c r="O717">
        <v>4.7619047620000003</v>
      </c>
      <c r="P717">
        <v>4.0529999999999999</v>
      </c>
      <c r="Q717">
        <v>7.1</v>
      </c>
    </row>
    <row r="718" spans="1:17" x14ac:dyDescent="0.35">
      <c r="A718" t="s">
        <v>157</v>
      </c>
      <c r="B718" t="s">
        <v>25</v>
      </c>
      <c r="C718" t="s">
        <v>26</v>
      </c>
      <c r="D718" t="s">
        <v>20</v>
      </c>
      <c r="E718" t="s">
        <v>31</v>
      </c>
      <c r="F718" t="s">
        <v>36</v>
      </c>
      <c r="G718">
        <v>57.12</v>
      </c>
      <c r="H718" s="29">
        <v>7</v>
      </c>
      <c r="I718">
        <v>19.992000000000001</v>
      </c>
      <c r="J718">
        <v>419.83199999999999</v>
      </c>
      <c r="K718" s="1">
        <v>43477</v>
      </c>
      <c r="L718" s="2">
        <v>0.50138888888888888</v>
      </c>
      <c r="M718" t="s">
        <v>33</v>
      </c>
      <c r="N718">
        <v>399.84</v>
      </c>
      <c r="O718">
        <v>4.7619047620000003</v>
      </c>
      <c r="P718">
        <v>19.992000000000001</v>
      </c>
      <c r="Q718">
        <v>6.5</v>
      </c>
    </row>
    <row r="719" spans="1:17" x14ac:dyDescent="0.35">
      <c r="A719" t="s">
        <v>159</v>
      </c>
      <c r="B719" t="s">
        <v>25</v>
      </c>
      <c r="C719" t="s">
        <v>26</v>
      </c>
      <c r="D719" t="s">
        <v>20</v>
      </c>
      <c r="E719" t="s">
        <v>31</v>
      </c>
      <c r="F719" t="s">
        <v>32</v>
      </c>
      <c r="G719">
        <v>63.91</v>
      </c>
      <c r="H719" s="29">
        <v>8</v>
      </c>
      <c r="I719">
        <v>25.564</v>
      </c>
      <c r="J719">
        <v>536.84400000000005</v>
      </c>
      <c r="K719" s="1">
        <v>43537</v>
      </c>
      <c r="L719" s="2">
        <v>0.82777777777777783</v>
      </c>
      <c r="M719" t="s">
        <v>33</v>
      </c>
      <c r="N719">
        <v>511.28</v>
      </c>
      <c r="O719">
        <v>4.7619047620000003</v>
      </c>
      <c r="P719">
        <v>25.564</v>
      </c>
      <c r="Q719">
        <v>4.5999999999999996</v>
      </c>
    </row>
    <row r="720" spans="1:17" x14ac:dyDescent="0.35">
      <c r="A720" t="s">
        <v>163</v>
      </c>
      <c r="B720" t="s">
        <v>25</v>
      </c>
      <c r="C720" t="s">
        <v>26</v>
      </c>
      <c r="D720" t="s">
        <v>27</v>
      </c>
      <c r="E720" t="s">
        <v>21</v>
      </c>
      <c r="F720" t="s">
        <v>46</v>
      </c>
      <c r="G720">
        <v>31.73</v>
      </c>
      <c r="H720" s="29">
        <v>9</v>
      </c>
      <c r="I720">
        <v>14.278499999999999</v>
      </c>
      <c r="J720">
        <v>299.8485</v>
      </c>
      <c r="K720" s="1">
        <v>43473</v>
      </c>
      <c r="L720" s="2">
        <v>0.67847222222222225</v>
      </c>
      <c r="M720" t="s">
        <v>33</v>
      </c>
      <c r="N720">
        <v>285.57</v>
      </c>
      <c r="O720">
        <v>4.7619047620000003</v>
      </c>
      <c r="P720">
        <v>14.278499999999999</v>
      </c>
      <c r="Q720">
        <v>5.9</v>
      </c>
    </row>
    <row r="721" spans="1:17" x14ac:dyDescent="0.35">
      <c r="A721" t="s">
        <v>164</v>
      </c>
      <c r="B721" t="s">
        <v>25</v>
      </c>
      <c r="C721" t="s">
        <v>26</v>
      </c>
      <c r="D721" t="s">
        <v>20</v>
      </c>
      <c r="E721" t="s">
        <v>21</v>
      </c>
      <c r="F721" t="s">
        <v>44</v>
      </c>
      <c r="G721">
        <v>68.540000000000006</v>
      </c>
      <c r="H721" s="29">
        <v>8</v>
      </c>
      <c r="I721">
        <v>27.416</v>
      </c>
      <c r="J721">
        <v>575.73599999999999</v>
      </c>
      <c r="K721" s="1">
        <v>43473</v>
      </c>
      <c r="L721" s="2">
        <v>0.6645833333333333</v>
      </c>
      <c r="M721" t="s">
        <v>23</v>
      </c>
      <c r="N721">
        <v>548.32000000000005</v>
      </c>
      <c r="O721">
        <v>4.7619047620000003</v>
      </c>
      <c r="P721">
        <v>27.416</v>
      </c>
      <c r="Q721">
        <v>8.5</v>
      </c>
    </row>
    <row r="722" spans="1:17" x14ac:dyDescent="0.35">
      <c r="A722" t="s">
        <v>170</v>
      </c>
      <c r="B722" t="s">
        <v>25</v>
      </c>
      <c r="C722" t="s">
        <v>26</v>
      </c>
      <c r="D722" t="s">
        <v>27</v>
      </c>
      <c r="E722" t="s">
        <v>21</v>
      </c>
      <c r="F722" t="s">
        <v>22</v>
      </c>
      <c r="G722">
        <v>81.3</v>
      </c>
      <c r="H722" s="29">
        <v>6</v>
      </c>
      <c r="I722">
        <v>24.39</v>
      </c>
      <c r="J722">
        <v>512.19000000000005</v>
      </c>
      <c r="K722" s="1">
        <v>43532</v>
      </c>
      <c r="L722" s="2">
        <v>0.69652777777777775</v>
      </c>
      <c r="M722" t="s">
        <v>23</v>
      </c>
      <c r="N722">
        <v>487.8</v>
      </c>
      <c r="O722">
        <v>4.7619047620000003</v>
      </c>
      <c r="P722">
        <v>24.39</v>
      </c>
      <c r="Q722">
        <v>5.3</v>
      </c>
    </row>
    <row r="723" spans="1:17" x14ac:dyDescent="0.35">
      <c r="A723" t="s">
        <v>171</v>
      </c>
      <c r="B723" t="s">
        <v>25</v>
      </c>
      <c r="C723" t="s">
        <v>26</v>
      </c>
      <c r="D723" t="s">
        <v>27</v>
      </c>
      <c r="E723" t="s">
        <v>31</v>
      </c>
      <c r="F723" t="s">
        <v>46</v>
      </c>
      <c r="G723">
        <v>90.22</v>
      </c>
      <c r="H723" s="29">
        <v>3</v>
      </c>
      <c r="I723">
        <v>13.532999999999999</v>
      </c>
      <c r="J723">
        <v>284.19299999999998</v>
      </c>
      <c r="K723" s="1">
        <v>43514</v>
      </c>
      <c r="L723" s="2">
        <v>0.81874999999999998</v>
      </c>
      <c r="M723" t="s">
        <v>29</v>
      </c>
      <c r="N723">
        <v>270.66000000000003</v>
      </c>
      <c r="O723">
        <v>4.7619047620000003</v>
      </c>
      <c r="P723">
        <v>13.532999999999999</v>
      </c>
      <c r="Q723">
        <v>6.2</v>
      </c>
    </row>
    <row r="724" spans="1:17" x14ac:dyDescent="0.35">
      <c r="A724" t="s">
        <v>176</v>
      </c>
      <c r="B724" t="s">
        <v>25</v>
      </c>
      <c r="C724" t="s">
        <v>26</v>
      </c>
      <c r="D724" t="s">
        <v>20</v>
      </c>
      <c r="E724" t="s">
        <v>21</v>
      </c>
      <c r="F724" t="s">
        <v>36</v>
      </c>
      <c r="G724">
        <v>89.8</v>
      </c>
      <c r="H724" s="29">
        <v>10</v>
      </c>
      <c r="I724">
        <v>44.9</v>
      </c>
      <c r="J724">
        <v>942.9</v>
      </c>
      <c r="K724" s="1">
        <v>43488</v>
      </c>
      <c r="L724" s="2">
        <v>0.54166666666666663</v>
      </c>
      <c r="M724" t="s">
        <v>33</v>
      </c>
      <c r="N724">
        <v>898</v>
      </c>
      <c r="O724">
        <v>4.7619047620000003</v>
      </c>
      <c r="P724">
        <v>44.9</v>
      </c>
      <c r="Q724">
        <v>5.4</v>
      </c>
    </row>
    <row r="725" spans="1:17" x14ac:dyDescent="0.35">
      <c r="A725" t="s">
        <v>177</v>
      </c>
      <c r="B725" t="s">
        <v>25</v>
      </c>
      <c r="C725" t="s">
        <v>26</v>
      </c>
      <c r="D725" t="s">
        <v>20</v>
      </c>
      <c r="E725" t="s">
        <v>31</v>
      </c>
      <c r="F725" t="s">
        <v>22</v>
      </c>
      <c r="G725">
        <v>90.5</v>
      </c>
      <c r="H725" s="29">
        <v>10</v>
      </c>
      <c r="I725">
        <v>45.25</v>
      </c>
      <c r="J725">
        <v>950.25</v>
      </c>
      <c r="K725" s="1">
        <v>43490</v>
      </c>
      <c r="L725" s="2">
        <v>0.57500000000000007</v>
      </c>
      <c r="M725" t="s">
        <v>29</v>
      </c>
      <c r="N725">
        <v>905</v>
      </c>
      <c r="O725">
        <v>4.7619047620000003</v>
      </c>
      <c r="P725">
        <v>45.25</v>
      </c>
      <c r="Q725">
        <v>8.1</v>
      </c>
    </row>
    <row r="726" spans="1:17" x14ac:dyDescent="0.35">
      <c r="A726" t="s">
        <v>178</v>
      </c>
      <c r="B726" t="s">
        <v>25</v>
      </c>
      <c r="C726" t="s">
        <v>26</v>
      </c>
      <c r="D726" t="s">
        <v>20</v>
      </c>
      <c r="E726" t="s">
        <v>21</v>
      </c>
      <c r="F726" t="s">
        <v>22</v>
      </c>
      <c r="G726">
        <v>68.599999999999994</v>
      </c>
      <c r="H726" s="29">
        <v>10</v>
      </c>
      <c r="I726">
        <v>34.299999999999997</v>
      </c>
      <c r="J726">
        <v>720.3</v>
      </c>
      <c r="K726" s="1">
        <v>43501</v>
      </c>
      <c r="L726" s="2">
        <v>0.83124999999999993</v>
      </c>
      <c r="M726" t="s">
        <v>29</v>
      </c>
      <c r="N726">
        <v>686</v>
      </c>
      <c r="O726">
        <v>4.7619047620000003</v>
      </c>
      <c r="P726">
        <v>34.299999999999997</v>
      </c>
      <c r="Q726">
        <v>9.1</v>
      </c>
    </row>
    <row r="727" spans="1:17" x14ac:dyDescent="0.35">
      <c r="A727" t="s">
        <v>179</v>
      </c>
      <c r="B727" t="s">
        <v>25</v>
      </c>
      <c r="C727" t="s">
        <v>26</v>
      </c>
      <c r="D727" t="s">
        <v>20</v>
      </c>
      <c r="E727" t="s">
        <v>21</v>
      </c>
      <c r="F727" t="s">
        <v>44</v>
      </c>
      <c r="G727">
        <v>30.41</v>
      </c>
      <c r="H727" s="29">
        <v>1</v>
      </c>
      <c r="I727">
        <v>1.5205</v>
      </c>
      <c r="J727">
        <v>31.930499999999999</v>
      </c>
      <c r="K727" s="1">
        <v>43518</v>
      </c>
      <c r="L727" s="2">
        <v>0.44166666666666665</v>
      </c>
      <c r="M727" t="s">
        <v>33</v>
      </c>
      <c r="N727">
        <v>30.41</v>
      </c>
      <c r="O727">
        <v>4.7619047620000003</v>
      </c>
      <c r="P727">
        <v>1.5205</v>
      </c>
      <c r="Q727">
        <v>8.4</v>
      </c>
    </row>
    <row r="728" spans="1:17" x14ac:dyDescent="0.35">
      <c r="A728" t="s">
        <v>181</v>
      </c>
      <c r="B728" t="s">
        <v>25</v>
      </c>
      <c r="C728" t="s">
        <v>26</v>
      </c>
      <c r="D728" t="s">
        <v>27</v>
      </c>
      <c r="E728" t="s">
        <v>21</v>
      </c>
      <c r="F728" t="s">
        <v>22</v>
      </c>
      <c r="G728">
        <v>46.26</v>
      </c>
      <c r="H728" s="29">
        <v>6</v>
      </c>
      <c r="I728">
        <v>13.878</v>
      </c>
      <c r="J728">
        <v>291.43799999999999</v>
      </c>
      <c r="K728" s="1">
        <v>43532</v>
      </c>
      <c r="L728" s="2">
        <v>0.71597222222222223</v>
      </c>
      <c r="M728" t="s">
        <v>33</v>
      </c>
      <c r="N728">
        <v>277.56</v>
      </c>
      <c r="O728">
        <v>4.7619047620000003</v>
      </c>
      <c r="P728">
        <v>13.878</v>
      </c>
      <c r="Q728">
        <v>9.5</v>
      </c>
    </row>
    <row r="729" spans="1:17" x14ac:dyDescent="0.35">
      <c r="A729" t="s">
        <v>183</v>
      </c>
      <c r="B729" t="s">
        <v>25</v>
      </c>
      <c r="C729" t="s">
        <v>26</v>
      </c>
      <c r="D729" t="s">
        <v>27</v>
      </c>
      <c r="E729" t="s">
        <v>31</v>
      </c>
      <c r="F729" t="s">
        <v>22</v>
      </c>
      <c r="G729">
        <v>66.14</v>
      </c>
      <c r="H729" s="29">
        <v>4</v>
      </c>
      <c r="I729">
        <v>13.228</v>
      </c>
      <c r="J729">
        <v>277.78800000000001</v>
      </c>
      <c r="K729" s="1">
        <v>43543</v>
      </c>
      <c r="L729" s="2">
        <v>0.53194444444444444</v>
      </c>
      <c r="M729" t="s">
        <v>33</v>
      </c>
      <c r="N729">
        <v>264.56</v>
      </c>
      <c r="O729">
        <v>4.7619047620000003</v>
      </c>
      <c r="P729">
        <v>13.228</v>
      </c>
      <c r="Q729">
        <v>5.6</v>
      </c>
    </row>
    <row r="730" spans="1:17" x14ac:dyDescent="0.35">
      <c r="A730" t="s">
        <v>187</v>
      </c>
      <c r="B730" t="s">
        <v>25</v>
      </c>
      <c r="C730" t="s">
        <v>26</v>
      </c>
      <c r="D730" t="s">
        <v>20</v>
      </c>
      <c r="E730" t="s">
        <v>31</v>
      </c>
      <c r="F730" t="s">
        <v>36</v>
      </c>
      <c r="G730">
        <v>34.56</v>
      </c>
      <c r="H730" s="29">
        <v>7</v>
      </c>
      <c r="I730">
        <v>12.096</v>
      </c>
      <c r="J730">
        <v>254.01599999999999</v>
      </c>
      <c r="K730" s="1">
        <v>43535</v>
      </c>
      <c r="L730" s="2">
        <v>0.67152777777777783</v>
      </c>
      <c r="M730" t="s">
        <v>33</v>
      </c>
      <c r="N730">
        <v>241.92</v>
      </c>
      <c r="O730">
        <v>4.7619047620000003</v>
      </c>
      <c r="P730">
        <v>12.096</v>
      </c>
      <c r="Q730">
        <v>7.3</v>
      </c>
    </row>
    <row r="731" spans="1:17" x14ac:dyDescent="0.35">
      <c r="A731" t="s">
        <v>189</v>
      </c>
      <c r="B731" t="s">
        <v>25</v>
      </c>
      <c r="C731" t="s">
        <v>26</v>
      </c>
      <c r="D731" t="s">
        <v>27</v>
      </c>
      <c r="E731" t="s">
        <v>21</v>
      </c>
      <c r="F731" t="s">
        <v>44</v>
      </c>
      <c r="G731">
        <v>16.48</v>
      </c>
      <c r="H731" s="29">
        <v>6</v>
      </c>
      <c r="I731">
        <v>4.944</v>
      </c>
      <c r="J731">
        <v>103.824</v>
      </c>
      <c r="K731" s="1">
        <v>43503</v>
      </c>
      <c r="L731" s="2">
        <v>0.76597222222222217</v>
      </c>
      <c r="M731" t="s">
        <v>23</v>
      </c>
      <c r="N731">
        <v>98.88</v>
      </c>
      <c r="O731">
        <v>4.7619047620000003</v>
      </c>
      <c r="P731">
        <v>4.944</v>
      </c>
      <c r="Q731">
        <v>9.9</v>
      </c>
    </row>
    <row r="732" spans="1:17" x14ac:dyDescent="0.35">
      <c r="A732" t="s">
        <v>190</v>
      </c>
      <c r="B732" t="s">
        <v>25</v>
      </c>
      <c r="C732" t="s">
        <v>26</v>
      </c>
      <c r="D732" t="s">
        <v>27</v>
      </c>
      <c r="E732" t="s">
        <v>21</v>
      </c>
      <c r="F732" t="s">
        <v>36</v>
      </c>
      <c r="G732">
        <v>80.97</v>
      </c>
      <c r="H732" s="29">
        <v>8</v>
      </c>
      <c r="I732">
        <v>32.387999999999998</v>
      </c>
      <c r="J732">
        <v>680.14800000000002</v>
      </c>
      <c r="K732" s="1">
        <v>43493</v>
      </c>
      <c r="L732" s="2">
        <v>0.54513888888888895</v>
      </c>
      <c r="M732" t="s">
        <v>29</v>
      </c>
      <c r="N732">
        <v>647.76</v>
      </c>
      <c r="O732">
        <v>4.7619047620000003</v>
      </c>
      <c r="P732">
        <v>32.387999999999998</v>
      </c>
      <c r="Q732">
        <v>9.3000000000000007</v>
      </c>
    </row>
    <row r="733" spans="1:17" x14ac:dyDescent="0.35">
      <c r="A733" t="s">
        <v>196</v>
      </c>
      <c r="B733" t="s">
        <v>25</v>
      </c>
      <c r="C733" t="s">
        <v>26</v>
      </c>
      <c r="D733" t="s">
        <v>27</v>
      </c>
      <c r="E733" t="s">
        <v>21</v>
      </c>
      <c r="F733" t="s">
        <v>44</v>
      </c>
      <c r="G733">
        <v>43.18</v>
      </c>
      <c r="H733" s="29">
        <v>8</v>
      </c>
      <c r="I733">
        <v>17.271999999999998</v>
      </c>
      <c r="J733">
        <v>362.71199999999999</v>
      </c>
      <c r="K733" s="1">
        <v>43484</v>
      </c>
      <c r="L733" s="2">
        <v>0.81874999999999998</v>
      </c>
      <c r="M733" t="s">
        <v>33</v>
      </c>
      <c r="N733">
        <v>345.44</v>
      </c>
      <c r="O733">
        <v>4.7619047620000003</v>
      </c>
      <c r="P733">
        <v>17.271999999999998</v>
      </c>
      <c r="Q733">
        <v>8.3000000000000007</v>
      </c>
    </row>
    <row r="734" spans="1:17" x14ac:dyDescent="0.35">
      <c r="A734" t="s">
        <v>199</v>
      </c>
      <c r="B734" t="s">
        <v>25</v>
      </c>
      <c r="C734" t="s">
        <v>26</v>
      </c>
      <c r="D734" t="s">
        <v>27</v>
      </c>
      <c r="E734" t="s">
        <v>31</v>
      </c>
      <c r="F734" t="s">
        <v>36</v>
      </c>
      <c r="G734">
        <v>76.400000000000006</v>
      </c>
      <c r="H734" s="29">
        <v>2</v>
      </c>
      <c r="I734">
        <v>7.64</v>
      </c>
      <c r="J734">
        <v>160.44</v>
      </c>
      <c r="K734" s="1">
        <v>43495</v>
      </c>
      <c r="L734" s="2">
        <v>0.8208333333333333</v>
      </c>
      <c r="M734" t="s">
        <v>23</v>
      </c>
      <c r="N734">
        <v>152.80000000000001</v>
      </c>
      <c r="O734">
        <v>4.7619047620000003</v>
      </c>
      <c r="P734">
        <v>7.64</v>
      </c>
      <c r="Q734">
        <v>6.5</v>
      </c>
    </row>
    <row r="735" spans="1:17" x14ac:dyDescent="0.35">
      <c r="A735" t="s">
        <v>202</v>
      </c>
      <c r="B735" t="s">
        <v>25</v>
      </c>
      <c r="C735" t="s">
        <v>26</v>
      </c>
      <c r="D735" t="s">
        <v>27</v>
      </c>
      <c r="E735" t="s">
        <v>31</v>
      </c>
      <c r="F735" t="s">
        <v>32</v>
      </c>
      <c r="G735">
        <v>95.58</v>
      </c>
      <c r="H735" s="29">
        <v>10</v>
      </c>
      <c r="I735">
        <v>47.79</v>
      </c>
      <c r="J735">
        <v>1003.59</v>
      </c>
      <c r="K735" s="1">
        <v>43481</v>
      </c>
      <c r="L735" s="2">
        <v>0.56388888888888888</v>
      </c>
      <c r="M735" t="s">
        <v>29</v>
      </c>
      <c r="N735">
        <v>955.8</v>
      </c>
      <c r="O735">
        <v>4.7619047620000003</v>
      </c>
      <c r="P735">
        <v>47.79</v>
      </c>
      <c r="Q735">
        <v>4.8</v>
      </c>
    </row>
    <row r="736" spans="1:17" x14ac:dyDescent="0.35">
      <c r="A736" t="s">
        <v>208</v>
      </c>
      <c r="B736" t="s">
        <v>25</v>
      </c>
      <c r="C736" t="s">
        <v>26</v>
      </c>
      <c r="D736" t="s">
        <v>27</v>
      </c>
      <c r="E736" t="s">
        <v>31</v>
      </c>
      <c r="F736" t="s">
        <v>28</v>
      </c>
      <c r="G736">
        <v>20.85</v>
      </c>
      <c r="H736" s="29">
        <v>8</v>
      </c>
      <c r="I736">
        <v>8.34</v>
      </c>
      <c r="J736">
        <v>175.14</v>
      </c>
      <c r="K736" s="1">
        <v>43527</v>
      </c>
      <c r="L736" s="2">
        <v>0.80347222222222225</v>
      </c>
      <c r="M736" t="s">
        <v>29</v>
      </c>
      <c r="N736">
        <v>166.8</v>
      </c>
      <c r="O736">
        <v>4.7619047620000003</v>
      </c>
      <c r="P736">
        <v>8.34</v>
      </c>
      <c r="Q736">
        <v>6.3</v>
      </c>
    </row>
    <row r="737" spans="1:17" x14ac:dyDescent="0.35">
      <c r="A737" t="s">
        <v>213</v>
      </c>
      <c r="B737" t="s">
        <v>25</v>
      </c>
      <c r="C737" t="s">
        <v>26</v>
      </c>
      <c r="D737" t="s">
        <v>27</v>
      </c>
      <c r="E737" t="s">
        <v>21</v>
      </c>
      <c r="F737" t="s">
        <v>46</v>
      </c>
      <c r="G737">
        <v>22.51</v>
      </c>
      <c r="H737" s="29">
        <v>7</v>
      </c>
      <c r="I737">
        <v>7.8784999999999998</v>
      </c>
      <c r="J737">
        <v>165.4485</v>
      </c>
      <c r="K737" s="1">
        <v>43509</v>
      </c>
      <c r="L737" s="2">
        <v>0.4513888888888889</v>
      </c>
      <c r="M737" t="s">
        <v>33</v>
      </c>
      <c r="N737">
        <v>157.57</v>
      </c>
      <c r="O737">
        <v>4.7619047620000003</v>
      </c>
      <c r="P737">
        <v>7.8784999999999998</v>
      </c>
      <c r="Q737">
        <v>4.8</v>
      </c>
    </row>
    <row r="738" spans="1:17" x14ac:dyDescent="0.35">
      <c r="A738" t="s">
        <v>215</v>
      </c>
      <c r="B738" t="s">
        <v>25</v>
      </c>
      <c r="C738" t="s">
        <v>26</v>
      </c>
      <c r="D738" t="s">
        <v>20</v>
      </c>
      <c r="E738" t="s">
        <v>31</v>
      </c>
      <c r="F738" t="s">
        <v>22</v>
      </c>
      <c r="G738">
        <v>86.8</v>
      </c>
      <c r="H738" s="29">
        <v>3</v>
      </c>
      <c r="I738">
        <v>13.02</v>
      </c>
      <c r="J738">
        <v>273.42</v>
      </c>
      <c r="K738" s="1">
        <v>43493</v>
      </c>
      <c r="L738" s="2">
        <v>0.69930555555555562</v>
      </c>
      <c r="M738" t="s">
        <v>23</v>
      </c>
      <c r="N738">
        <v>260.39999999999998</v>
      </c>
      <c r="O738">
        <v>4.7619047620000003</v>
      </c>
      <c r="P738">
        <v>13.02</v>
      </c>
      <c r="Q738">
        <v>9.9</v>
      </c>
    </row>
    <row r="739" spans="1:17" x14ac:dyDescent="0.35">
      <c r="A739" t="s">
        <v>216</v>
      </c>
      <c r="B739" t="s">
        <v>25</v>
      </c>
      <c r="C739" t="s">
        <v>26</v>
      </c>
      <c r="D739" t="s">
        <v>27</v>
      </c>
      <c r="E739" t="s">
        <v>31</v>
      </c>
      <c r="F739" t="s">
        <v>46</v>
      </c>
      <c r="G739">
        <v>64.260000000000005</v>
      </c>
      <c r="H739" s="29">
        <v>7</v>
      </c>
      <c r="I739">
        <v>22.491</v>
      </c>
      <c r="J739">
        <v>472.31099999999998</v>
      </c>
      <c r="K739" s="1">
        <v>43505</v>
      </c>
      <c r="L739" s="2">
        <v>0.41666666666666669</v>
      </c>
      <c r="M739" t="s">
        <v>29</v>
      </c>
      <c r="N739">
        <v>449.82</v>
      </c>
      <c r="O739">
        <v>4.7619047620000003</v>
      </c>
      <c r="P739">
        <v>22.491</v>
      </c>
      <c r="Q739">
        <v>5.7</v>
      </c>
    </row>
    <row r="740" spans="1:17" x14ac:dyDescent="0.35">
      <c r="A740" t="s">
        <v>217</v>
      </c>
      <c r="B740" t="s">
        <v>25</v>
      </c>
      <c r="C740" t="s">
        <v>26</v>
      </c>
      <c r="D740" t="s">
        <v>20</v>
      </c>
      <c r="E740" t="s">
        <v>31</v>
      </c>
      <c r="F740" t="s">
        <v>44</v>
      </c>
      <c r="G740">
        <v>38.47</v>
      </c>
      <c r="H740" s="29">
        <v>8</v>
      </c>
      <c r="I740">
        <v>15.388</v>
      </c>
      <c r="J740">
        <v>323.14800000000002</v>
      </c>
      <c r="K740" s="1">
        <v>43488</v>
      </c>
      <c r="L740" s="2">
        <v>0.49374999999999997</v>
      </c>
      <c r="M740" t="s">
        <v>29</v>
      </c>
      <c r="N740">
        <v>307.76</v>
      </c>
      <c r="O740">
        <v>4.7619047620000003</v>
      </c>
      <c r="P740">
        <v>15.388</v>
      </c>
      <c r="Q740">
        <v>7.7</v>
      </c>
    </row>
    <row r="741" spans="1:17" x14ac:dyDescent="0.35">
      <c r="A741" t="s">
        <v>219</v>
      </c>
      <c r="B741" t="s">
        <v>25</v>
      </c>
      <c r="C741" t="s">
        <v>26</v>
      </c>
      <c r="D741" t="s">
        <v>27</v>
      </c>
      <c r="E741" t="s">
        <v>31</v>
      </c>
      <c r="F741" t="s">
        <v>22</v>
      </c>
      <c r="G741">
        <v>34.31</v>
      </c>
      <c r="H741" s="29">
        <v>8</v>
      </c>
      <c r="I741">
        <v>13.724</v>
      </c>
      <c r="J741">
        <v>288.20400000000001</v>
      </c>
      <c r="K741" s="1">
        <v>43490</v>
      </c>
      <c r="L741" s="2">
        <v>0.625</v>
      </c>
      <c r="M741" t="s">
        <v>23</v>
      </c>
      <c r="N741">
        <v>274.48</v>
      </c>
      <c r="O741">
        <v>4.7619047620000003</v>
      </c>
      <c r="P741">
        <v>13.724</v>
      </c>
      <c r="Q741">
        <v>5.7</v>
      </c>
    </row>
    <row r="742" spans="1:17" x14ac:dyDescent="0.35">
      <c r="A742" t="s">
        <v>225</v>
      </c>
      <c r="B742" t="s">
        <v>25</v>
      </c>
      <c r="C742" t="s">
        <v>26</v>
      </c>
      <c r="D742" t="s">
        <v>27</v>
      </c>
      <c r="E742" t="s">
        <v>21</v>
      </c>
      <c r="F742" t="s">
        <v>32</v>
      </c>
      <c r="G742">
        <v>69.81</v>
      </c>
      <c r="H742" s="29">
        <v>4</v>
      </c>
      <c r="I742">
        <v>13.962</v>
      </c>
      <c r="J742">
        <v>293.202</v>
      </c>
      <c r="K742" s="1">
        <v>43493</v>
      </c>
      <c r="L742" s="2">
        <v>0.86805555555555547</v>
      </c>
      <c r="M742" t="s">
        <v>33</v>
      </c>
      <c r="N742">
        <v>279.24</v>
      </c>
      <c r="O742">
        <v>4.7619047620000003</v>
      </c>
      <c r="P742">
        <v>13.962</v>
      </c>
      <c r="Q742">
        <v>5.9</v>
      </c>
    </row>
    <row r="743" spans="1:17" x14ac:dyDescent="0.35">
      <c r="A743" t="s">
        <v>228</v>
      </c>
      <c r="B743" t="s">
        <v>25</v>
      </c>
      <c r="C743" t="s">
        <v>26</v>
      </c>
      <c r="D743" t="s">
        <v>27</v>
      </c>
      <c r="E743" t="s">
        <v>21</v>
      </c>
      <c r="F743" t="s">
        <v>44</v>
      </c>
      <c r="G743">
        <v>87.8</v>
      </c>
      <c r="H743" s="29">
        <v>9</v>
      </c>
      <c r="I743">
        <v>39.51</v>
      </c>
      <c r="J743">
        <v>829.71</v>
      </c>
      <c r="K743" s="1">
        <v>43540</v>
      </c>
      <c r="L743" s="2">
        <v>0.79722222222222217</v>
      </c>
      <c r="M743" t="s">
        <v>29</v>
      </c>
      <c r="N743">
        <v>790.2</v>
      </c>
      <c r="O743">
        <v>4.7619047620000003</v>
      </c>
      <c r="P743">
        <v>39.51</v>
      </c>
      <c r="Q743">
        <v>9.1999999999999993</v>
      </c>
    </row>
    <row r="744" spans="1:17" x14ac:dyDescent="0.35">
      <c r="A744" t="s">
        <v>231</v>
      </c>
      <c r="B744" t="s">
        <v>25</v>
      </c>
      <c r="C744" t="s">
        <v>26</v>
      </c>
      <c r="D744" t="s">
        <v>20</v>
      </c>
      <c r="E744" t="s">
        <v>21</v>
      </c>
      <c r="F744" t="s">
        <v>46</v>
      </c>
      <c r="G744">
        <v>74.290000000000006</v>
      </c>
      <c r="H744" s="29">
        <v>1</v>
      </c>
      <c r="I744">
        <v>3.7145000000000001</v>
      </c>
      <c r="J744">
        <v>78.004499999999993</v>
      </c>
      <c r="K744" s="1">
        <v>43478</v>
      </c>
      <c r="L744" s="2">
        <v>0.8125</v>
      </c>
      <c r="M744" t="s">
        <v>29</v>
      </c>
      <c r="N744">
        <v>74.290000000000006</v>
      </c>
      <c r="O744">
        <v>4.7619047620000003</v>
      </c>
      <c r="P744">
        <v>3.7145000000000001</v>
      </c>
      <c r="Q744">
        <v>5</v>
      </c>
    </row>
    <row r="745" spans="1:17" x14ac:dyDescent="0.35">
      <c r="A745" t="s">
        <v>232</v>
      </c>
      <c r="B745" t="s">
        <v>25</v>
      </c>
      <c r="C745" t="s">
        <v>26</v>
      </c>
      <c r="D745" t="s">
        <v>20</v>
      </c>
      <c r="E745" t="s">
        <v>31</v>
      </c>
      <c r="F745" t="s">
        <v>22</v>
      </c>
      <c r="G745">
        <v>43.7</v>
      </c>
      <c r="H745" s="29">
        <v>2</v>
      </c>
      <c r="I745">
        <v>4.37</v>
      </c>
      <c r="J745">
        <v>91.77</v>
      </c>
      <c r="K745" s="1">
        <v>43550</v>
      </c>
      <c r="L745" s="2">
        <v>0.75208333333333333</v>
      </c>
      <c r="M745" t="s">
        <v>29</v>
      </c>
      <c r="N745">
        <v>87.4</v>
      </c>
      <c r="O745">
        <v>4.7619047620000003</v>
      </c>
      <c r="P745">
        <v>4.37</v>
      </c>
      <c r="Q745">
        <v>4.9000000000000004</v>
      </c>
    </row>
    <row r="746" spans="1:17" x14ac:dyDescent="0.35">
      <c r="A746" t="s">
        <v>234</v>
      </c>
      <c r="B746" t="s">
        <v>25</v>
      </c>
      <c r="C746" t="s">
        <v>26</v>
      </c>
      <c r="D746" t="s">
        <v>27</v>
      </c>
      <c r="E746" t="s">
        <v>31</v>
      </c>
      <c r="F746" t="s">
        <v>22</v>
      </c>
      <c r="G746">
        <v>41.5</v>
      </c>
      <c r="H746" s="29">
        <v>4</v>
      </c>
      <c r="I746">
        <v>8.3000000000000007</v>
      </c>
      <c r="J746">
        <v>174.3</v>
      </c>
      <c r="K746" s="1">
        <v>43536</v>
      </c>
      <c r="L746" s="2">
        <v>0.83194444444444438</v>
      </c>
      <c r="M746" t="s">
        <v>33</v>
      </c>
      <c r="N746">
        <v>166</v>
      </c>
      <c r="O746">
        <v>4.7619047620000003</v>
      </c>
      <c r="P746">
        <v>8.3000000000000007</v>
      </c>
      <c r="Q746">
        <v>8.1999999999999993</v>
      </c>
    </row>
    <row r="747" spans="1:17" x14ac:dyDescent="0.35">
      <c r="A747" t="s">
        <v>235</v>
      </c>
      <c r="B747" t="s">
        <v>25</v>
      </c>
      <c r="C747" t="s">
        <v>26</v>
      </c>
      <c r="D747" t="s">
        <v>20</v>
      </c>
      <c r="E747" t="s">
        <v>21</v>
      </c>
      <c r="F747" t="s">
        <v>44</v>
      </c>
      <c r="G747">
        <v>71.39</v>
      </c>
      <c r="H747" s="29">
        <v>5</v>
      </c>
      <c r="I747">
        <v>17.8475</v>
      </c>
      <c r="J747">
        <v>374.79750000000001</v>
      </c>
      <c r="K747" s="1">
        <v>43513</v>
      </c>
      <c r="L747" s="2">
        <v>0.83124999999999993</v>
      </c>
      <c r="M747" t="s">
        <v>33</v>
      </c>
      <c r="N747">
        <v>356.95</v>
      </c>
      <c r="O747">
        <v>4.7619047620000003</v>
      </c>
      <c r="P747">
        <v>17.8475</v>
      </c>
      <c r="Q747">
        <v>5.5</v>
      </c>
    </row>
    <row r="748" spans="1:17" x14ac:dyDescent="0.35">
      <c r="A748" t="s">
        <v>236</v>
      </c>
      <c r="B748" t="s">
        <v>25</v>
      </c>
      <c r="C748" t="s">
        <v>26</v>
      </c>
      <c r="D748" t="s">
        <v>20</v>
      </c>
      <c r="E748" t="s">
        <v>21</v>
      </c>
      <c r="F748" t="s">
        <v>36</v>
      </c>
      <c r="G748">
        <v>19.149999999999999</v>
      </c>
      <c r="H748" s="29">
        <v>6</v>
      </c>
      <c r="I748">
        <v>5.7450000000000001</v>
      </c>
      <c r="J748">
        <v>120.645</v>
      </c>
      <c r="K748" s="1">
        <v>43494</v>
      </c>
      <c r="L748" s="2">
        <v>0.41736111111111113</v>
      </c>
      <c r="M748" t="s">
        <v>33</v>
      </c>
      <c r="N748">
        <v>114.9</v>
      </c>
      <c r="O748">
        <v>4.7619047620000003</v>
      </c>
      <c r="P748">
        <v>5.7450000000000001</v>
      </c>
      <c r="Q748">
        <v>6.8</v>
      </c>
    </row>
    <row r="749" spans="1:17" x14ac:dyDescent="0.35">
      <c r="A749" t="s">
        <v>238</v>
      </c>
      <c r="B749" t="s">
        <v>25</v>
      </c>
      <c r="C749" t="s">
        <v>26</v>
      </c>
      <c r="D749" t="s">
        <v>27</v>
      </c>
      <c r="E749" t="s">
        <v>31</v>
      </c>
      <c r="F749" t="s">
        <v>28</v>
      </c>
      <c r="G749">
        <v>61.41</v>
      </c>
      <c r="H749" s="29">
        <v>7</v>
      </c>
      <c r="I749">
        <v>21.493500000000001</v>
      </c>
      <c r="J749">
        <v>451.36349999999999</v>
      </c>
      <c r="K749" s="1">
        <v>43479</v>
      </c>
      <c r="L749" s="2">
        <v>0.41805555555555557</v>
      </c>
      <c r="M749" t="s">
        <v>29</v>
      </c>
      <c r="N749">
        <v>429.87</v>
      </c>
      <c r="O749">
        <v>4.7619047620000003</v>
      </c>
      <c r="P749">
        <v>21.493500000000001</v>
      </c>
      <c r="Q749">
        <v>9.8000000000000007</v>
      </c>
    </row>
    <row r="750" spans="1:17" x14ac:dyDescent="0.35">
      <c r="A750" t="s">
        <v>242</v>
      </c>
      <c r="B750" t="s">
        <v>25</v>
      </c>
      <c r="C750" t="s">
        <v>26</v>
      </c>
      <c r="D750" t="s">
        <v>20</v>
      </c>
      <c r="E750" t="s">
        <v>21</v>
      </c>
      <c r="F750" t="s">
        <v>28</v>
      </c>
      <c r="G750">
        <v>66.650000000000006</v>
      </c>
      <c r="H750" s="29">
        <v>9</v>
      </c>
      <c r="I750">
        <v>29.9925</v>
      </c>
      <c r="J750">
        <v>629.84249999999997</v>
      </c>
      <c r="K750" s="1">
        <v>43469</v>
      </c>
      <c r="L750" s="2">
        <v>0.7631944444444444</v>
      </c>
      <c r="M750" t="s">
        <v>33</v>
      </c>
      <c r="N750">
        <v>599.85</v>
      </c>
      <c r="O750">
        <v>4.7619047620000003</v>
      </c>
      <c r="P750">
        <v>29.9925</v>
      </c>
      <c r="Q750">
        <v>9.6999999999999993</v>
      </c>
    </row>
    <row r="751" spans="1:17" x14ac:dyDescent="0.35">
      <c r="A751" t="s">
        <v>243</v>
      </c>
      <c r="B751" t="s">
        <v>25</v>
      </c>
      <c r="C751" t="s">
        <v>26</v>
      </c>
      <c r="D751" t="s">
        <v>20</v>
      </c>
      <c r="E751" t="s">
        <v>21</v>
      </c>
      <c r="F751" t="s">
        <v>32</v>
      </c>
      <c r="G751">
        <v>28.53</v>
      </c>
      <c r="H751" s="29">
        <v>10</v>
      </c>
      <c r="I751">
        <v>14.265000000000001</v>
      </c>
      <c r="J751">
        <v>299.565</v>
      </c>
      <c r="K751" s="1">
        <v>43542</v>
      </c>
      <c r="L751" s="2">
        <v>0.73472222222222217</v>
      </c>
      <c r="M751" t="s">
        <v>23</v>
      </c>
      <c r="N751">
        <v>285.3</v>
      </c>
      <c r="O751">
        <v>4.7619047620000003</v>
      </c>
      <c r="P751">
        <v>14.265000000000001</v>
      </c>
      <c r="Q751">
        <v>7.8</v>
      </c>
    </row>
    <row r="752" spans="1:17" x14ac:dyDescent="0.35">
      <c r="A752" t="s">
        <v>247</v>
      </c>
      <c r="B752" t="s">
        <v>25</v>
      </c>
      <c r="C752" t="s">
        <v>26</v>
      </c>
      <c r="D752" t="s">
        <v>27</v>
      </c>
      <c r="E752" t="s">
        <v>21</v>
      </c>
      <c r="F752" t="s">
        <v>44</v>
      </c>
      <c r="G752">
        <v>93.26</v>
      </c>
      <c r="H752" s="29">
        <v>9</v>
      </c>
      <c r="I752">
        <v>41.966999999999999</v>
      </c>
      <c r="J752">
        <v>881.30700000000002</v>
      </c>
      <c r="K752" s="1">
        <v>43481</v>
      </c>
      <c r="L752" s="2">
        <v>0.75555555555555554</v>
      </c>
      <c r="M752" t="s">
        <v>29</v>
      </c>
      <c r="N752">
        <v>839.34</v>
      </c>
      <c r="O752">
        <v>4.7619047620000003</v>
      </c>
      <c r="P752">
        <v>41.966999999999999</v>
      </c>
      <c r="Q752">
        <v>8.8000000000000007</v>
      </c>
    </row>
    <row r="753" spans="1:17" x14ac:dyDescent="0.35">
      <c r="A753" t="s">
        <v>258</v>
      </c>
      <c r="B753" t="s">
        <v>25</v>
      </c>
      <c r="C753" t="s">
        <v>26</v>
      </c>
      <c r="D753" t="s">
        <v>27</v>
      </c>
      <c r="E753" t="s">
        <v>31</v>
      </c>
      <c r="F753" t="s">
        <v>28</v>
      </c>
      <c r="G753">
        <v>11.81</v>
      </c>
      <c r="H753" s="29">
        <v>5</v>
      </c>
      <c r="I753">
        <v>2.9525000000000001</v>
      </c>
      <c r="J753">
        <v>62.002499999999998</v>
      </c>
      <c r="K753" s="1">
        <v>43513</v>
      </c>
      <c r="L753" s="2">
        <v>0.75416666666666676</v>
      </c>
      <c r="M753" t="s">
        <v>29</v>
      </c>
      <c r="N753">
        <v>59.05</v>
      </c>
      <c r="O753">
        <v>4.7619047620000003</v>
      </c>
      <c r="P753">
        <v>2.9525000000000001</v>
      </c>
      <c r="Q753">
        <v>9.4</v>
      </c>
    </row>
    <row r="754" spans="1:17" x14ac:dyDescent="0.35">
      <c r="A754" t="s">
        <v>259</v>
      </c>
      <c r="B754" t="s">
        <v>25</v>
      </c>
      <c r="C754" t="s">
        <v>26</v>
      </c>
      <c r="D754" t="s">
        <v>20</v>
      </c>
      <c r="E754" t="s">
        <v>21</v>
      </c>
      <c r="F754" t="s">
        <v>46</v>
      </c>
      <c r="G754">
        <v>12.54</v>
      </c>
      <c r="H754" s="29">
        <v>1</v>
      </c>
      <c r="I754">
        <v>0.627</v>
      </c>
      <c r="J754">
        <v>13.167</v>
      </c>
      <c r="K754" s="1">
        <v>43517</v>
      </c>
      <c r="L754" s="2">
        <v>0.52638888888888891</v>
      </c>
      <c r="M754" t="s">
        <v>29</v>
      </c>
      <c r="N754">
        <v>12.54</v>
      </c>
      <c r="O754">
        <v>4.7619047620000003</v>
      </c>
      <c r="P754">
        <v>0.627</v>
      </c>
      <c r="Q754">
        <v>8.1999999999999993</v>
      </c>
    </row>
    <row r="755" spans="1:17" x14ac:dyDescent="0.35">
      <c r="A755" t="s">
        <v>261</v>
      </c>
      <c r="B755" t="s">
        <v>25</v>
      </c>
      <c r="C755" t="s">
        <v>26</v>
      </c>
      <c r="D755" t="s">
        <v>20</v>
      </c>
      <c r="E755" t="s">
        <v>21</v>
      </c>
      <c r="F755" t="s">
        <v>36</v>
      </c>
      <c r="G755">
        <v>87.16</v>
      </c>
      <c r="H755" s="29">
        <v>2</v>
      </c>
      <c r="I755">
        <v>8.7159999999999993</v>
      </c>
      <c r="J755">
        <v>183.036</v>
      </c>
      <c r="K755" s="1">
        <v>43476</v>
      </c>
      <c r="L755" s="2">
        <v>0.60347222222222219</v>
      </c>
      <c r="M755" t="s">
        <v>33</v>
      </c>
      <c r="N755">
        <v>174.32</v>
      </c>
      <c r="O755">
        <v>4.7619047620000003</v>
      </c>
      <c r="P755">
        <v>8.7159999999999993</v>
      </c>
      <c r="Q755">
        <v>9.6999999999999993</v>
      </c>
    </row>
    <row r="756" spans="1:17" x14ac:dyDescent="0.35">
      <c r="A756" t="s">
        <v>263</v>
      </c>
      <c r="B756" t="s">
        <v>25</v>
      </c>
      <c r="C756" t="s">
        <v>26</v>
      </c>
      <c r="D756" t="s">
        <v>20</v>
      </c>
      <c r="E756" t="s">
        <v>31</v>
      </c>
      <c r="F756" t="s">
        <v>28</v>
      </c>
      <c r="G756">
        <v>37.06</v>
      </c>
      <c r="H756" s="29">
        <v>4</v>
      </c>
      <c r="I756">
        <v>7.4119999999999999</v>
      </c>
      <c r="J756">
        <v>155.65199999999999</v>
      </c>
      <c r="K756" s="1">
        <v>43496</v>
      </c>
      <c r="L756" s="2">
        <v>0.68333333333333324</v>
      </c>
      <c r="M756" t="s">
        <v>23</v>
      </c>
      <c r="N756">
        <v>148.24</v>
      </c>
      <c r="O756">
        <v>4.7619047620000003</v>
      </c>
      <c r="P756">
        <v>7.4119999999999999</v>
      </c>
      <c r="Q756">
        <v>9.6999999999999993</v>
      </c>
    </row>
    <row r="757" spans="1:17" x14ac:dyDescent="0.35">
      <c r="A757" t="s">
        <v>272</v>
      </c>
      <c r="B757" t="s">
        <v>25</v>
      </c>
      <c r="C757" t="s">
        <v>26</v>
      </c>
      <c r="D757" t="s">
        <v>27</v>
      </c>
      <c r="E757" t="s">
        <v>31</v>
      </c>
      <c r="F757" t="s">
        <v>22</v>
      </c>
      <c r="G757">
        <v>17.41</v>
      </c>
      <c r="H757" s="29">
        <v>5</v>
      </c>
      <c r="I757">
        <v>4.3525</v>
      </c>
      <c r="J757">
        <v>91.402500000000003</v>
      </c>
      <c r="K757" s="1">
        <v>43493</v>
      </c>
      <c r="L757" s="2">
        <v>0.63611111111111118</v>
      </c>
      <c r="M757" t="s">
        <v>33</v>
      </c>
      <c r="N757">
        <v>87.05</v>
      </c>
      <c r="O757">
        <v>4.7619047620000003</v>
      </c>
      <c r="P757">
        <v>4.3525</v>
      </c>
      <c r="Q757">
        <v>4.9000000000000004</v>
      </c>
    </row>
    <row r="758" spans="1:17" x14ac:dyDescent="0.35">
      <c r="A758" t="s">
        <v>273</v>
      </c>
      <c r="B758" t="s">
        <v>25</v>
      </c>
      <c r="C758" t="s">
        <v>26</v>
      </c>
      <c r="D758" t="s">
        <v>20</v>
      </c>
      <c r="E758" t="s">
        <v>21</v>
      </c>
      <c r="F758" t="s">
        <v>46</v>
      </c>
      <c r="G758">
        <v>44.22</v>
      </c>
      <c r="H758" s="29">
        <v>5</v>
      </c>
      <c r="I758">
        <v>11.055</v>
      </c>
      <c r="J758">
        <v>232.155</v>
      </c>
      <c r="K758" s="1">
        <v>43529</v>
      </c>
      <c r="L758" s="2">
        <v>0.71319444444444446</v>
      </c>
      <c r="M758" t="s">
        <v>33</v>
      </c>
      <c r="N758">
        <v>221.1</v>
      </c>
      <c r="O758">
        <v>4.7619047620000003</v>
      </c>
      <c r="P758">
        <v>11.055</v>
      </c>
      <c r="Q758">
        <v>8.6</v>
      </c>
    </row>
    <row r="759" spans="1:17" x14ac:dyDescent="0.35">
      <c r="A759" t="s">
        <v>278</v>
      </c>
      <c r="B759" t="s">
        <v>25</v>
      </c>
      <c r="C759" t="s">
        <v>26</v>
      </c>
      <c r="D759" t="s">
        <v>20</v>
      </c>
      <c r="E759" t="s">
        <v>31</v>
      </c>
      <c r="F759" t="s">
        <v>46</v>
      </c>
      <c r="G759">
        <v>93.2</v>
      </c>
      <c r="H759" s="29">
        <v>2</v>
      </c>
      <c r="I759">
        <v>9.32</v>
      </c>
      <c r="J759">
        <v>195.72</v>
      </c>
      <c r="K759" s="1">
        <v>43524</v>
      </c>
      <c r="L759" s="2">
        <v>0.77569444444444446</v>
      </c>
      <c r="M759" t="s">
        <v>33</v>
      </c>
      <c r="N759">
        <v>186.4</v>
      </c>
      <c r="O759">
        <v>4.7619047620000003</v>
      </c>
      <c r="P759">
        <v>9.32</v>
      </c>
      <c r="Q759">
        <v>6</v>
      </c>
    </row>
    <row r="760" spans="1:17" x14ac:dyDescent="0.35">
      <c r="A760" t="s">
        <v>287</v>
      </c>
      <c r="B760" t="s">
        <v>25</v>
      </c>
      <c r="C760" t="s">
        <v>26</v>
      </c>
      <c r="D760" t="s">
        <v>20</v>
      </c>
      <c r="E760" t="s">
        <v>31</v>
      </c>
      <c r="F760" t="s">
        <v>46</v>
      </c>
      <c r="G760">
        <v>35.19</v>
      </c>
      <c r="H760" s="29">
        <v>10</v>
      </c>
      <c r="I760">
        <v>17.594999999999999</v>
      </c>
      <c r="J760">
        <v>369.495</v>
      </c>
      <c r="K760" s="1">
        <v>43541</v>
      </c>
      <c r="L760" s="2">
        <v>0.79583333333333339</v>
      </c>
      <c r="M760" t="s">
        <v>33</v>
      </c>
      <c r="N760">
        <v>351.9</v>
      </c>
      <c r="O760">
        <v>4.7619047620000003</v>
      </c>
      <c r="P760">
        <v>17.594999999999999</v>
      </c>
      <c r="Q760">
        <v>8.4</v>
      </c>
    </row>
    <row r="761" spans="1:17" x14ac:dyDescent="0.35">
      <c r="A761" t="s">
        <v>288</v>
      </c>
      <c r="B761" t="s">
        <v>25</v>
      </c>
      <c r="C761" t="s">
        <v>26</v>
      </c>
      <c r="D761" t="s">
        <v>27</v>
      </c>
      <c r="E761" t="s">
        <v>21</v>
      </c>
      <c r="F761" t="s">
        <v>36</v>
      </c>
      <c r="G761">
        <v>14.39</v>
      </c>
      <c r="H761" s="29">
        <v>2</v>
      </c>
      <c r="I761">
        <v>1.4390000000000001</v>
      </c>
      <c r="J761">
        <v>30.219000000000001</v>
      </c>
      <c r="K761" s="1">
        <v>43526</v>
      </c>
      <c r="L761" s="2">
        <v>0.8222222222222223</v>
      </c>
      <c r="M761" t="s">
        <v>33</v>
      </c>
      <c r="N761">
        <v>28.78</v>
      </c>
      <c r="O761">
        <v>4.7619047620000003</v>
      </c>
      <c r="P761">
        <v>1.4390000000000001</v>
      </c>
      <c r="Q761">
        <v>7.2</v>
      </c>
    </row>
    <row r="762" spans="1:17" x14ac:dyDescent="0.35">
      <c r="A762" t="s">
        <v>295</v>
      </c>
      <c r="B762" t="s">
        <v>25</v>
      </c>
      <c r="C762" t="s">
        <v>26</v>
      </c>
      <c r="D762" t="s">
        <v>20</v>
      </c>
      <c r="E762" t="s">
        <v>31</v>
      </c>
      <c r="F762" t="s">
        <v>28</v>
      </c>
      <c r="G762">
        <v>65.94</v>
      </c>
      <c r="H762" s="29">
        <v>4</v>
      </c>
      <c r="I762">
        <v>13.188000000000001</v>
      </c>
      <c r="J762">
        <v>276.94799999999998</v>
      </c>
      <c r="K762" s="1">
        <v>43503</v>
      </c>
      <c r="L762" s="2">
        <v>0.54513888888888895</v>
      </c>
      <c r="M762" t="s">
        <v>33</v>
      </c>
      <c r="N762">
        <v>263.76</v>
      </c>
      <c r="O762">
        <v>4.7619047620000003</v>
      </c>
      <c r="P762">
        <v>13.188000000000001</v>
      </c>
      <c r="Q762">
        <v>6.9</v>
      </c>
    </row>
    <row r="763" spans="1:17" x14ac:dyDescent="0.35">
      <c r="A763" t="s">
        <v>297</v>
      </c>
      <c r="B763" t="s">
        <v>25</v>
      </c>
      <c r="C763" t="s">
        <v>26</v>
      </c>
      <c r="D763" t="s">
        <v>27</v>
      </c>
      <c r="E763" t="s">
        <v>21</v>
      </c>
      <c r="F763" t="s">
        <v>46</v>
      </c>
      <c r="G763">
        <v>16.45</v>
      </c>
      <c r="H763" s="29">
        <v>4</v>
      </c>
      <c r="I763">
        <v>3.29</v>
      </c>
      <c r="J763">
        <v>69.09</v>
      </c>
      <c r="K763" s="1">
        <v>43531</v>
      </c>
      <c r="L763" s="2">
        <v>0.62013888888888891</v>
      </c>
      <c r="M763" t="s">
        <v>23</v>
      </c>
      <c r="N763">
        <v>65.8</v>
      </c>
      <c r="O763">
        <v>4.7619047620000003</v>
      </c>
      <c r="P763">
        <v>3.29</v>
      </c>
      <c r="Q763">
        <v>5.6</v>
      </c>
    </row>
    <row r="764" spans="1:17" x14ac:dyDescent="0.35">
      <c r="A764" t="s">
        <v>302</v>
      </c>
      <c r="B764" t="s">
        <v>25</v>
      </c>
      <c r="C764" t="s">
        <v>26</v>
      </c>
      <c r="D764" t="s">
        <v>27</v>
      </c>
      <c r="E764" t="s">
        <v>31</v>
      </c>
      <c r="F764" t="s">
        <v>32</v>
      </c>
      <c r="G764">
        <v>35.47</v>
      </c>
      <c r="H764" s="29">
        <v>4</v>
      </c>
      <c r="I764">
        <v>7.0940000000000003</v>
      </c>
      <c r="J764">
        <v>148.97399999999999</v>
      </c>
      <c r="K764" s="1">
        <v>43538</v>
      </c>
      <c r="L764" s="2">
        <v>0.72361111111111109</v>
      </c>
      <c r="M764" t="s">
        <v>33</v>
      </c>
      <c r="N764">
        <v>141.88</v>
      </c>
      <c r="O764">
        <v>4.7619047620000003</v>
      </c>
      <c r="P764">
        <v>7.0940000000000003</v>
      </c>
      <c r="Q764">
        <v>6.9</v>
      </c>
    </row>
    <row r="765" spans="1:17" x14ac:dyDescent="0.35">
      <c r="A765" t="s">
        <v>307</v>
      </c>
      <c r="B765" t="s">
        <v>25</v>
      </c>
      <c r="C765" t="s">
        <v>26</v>
      </c>
      <c r="D765" t="s">
        <v>20</v>
      </c>
      <c r="E765" t="s">
        <v>21</v>
      </c>
      <c r="F765" t="s">
        <v>22</v>
      </c>
      <c r="G765">
        <v>21.12</v>
      </c>
      <c r="H765" s="29">
        <v>2</v>
      </c>
      <c r="I765">
        <v>2.1120000000000001</v>
      </c>
      <c r="J765">
        <v>44.351999999999997</v>
      </c>
      <c r="K765" s="1">
        <v>43468</v>
      </c>
      <c r="L765" s="2">
        <v>0.80347222222222225</v>
      </c>
      <c r="M765" t="s">
        <v>29</v>
      </c>
      <c r="N765">
        <v>42.24</v>
      </c>
      <c r="O765">
        <v>4.7619047620000003</v>
      </c>
      <c r="P765">
        <v>2.1120000000000001</v>
      </c>
      <c r="Q765">
        <v>9.6999999999999993</v>
      </c>
    </row>
    <row r="766" spans="1:17" x14ac:dyDescent="0.35">
      <c r="A766" t="s">
        <v>312</v>
      </c>
      <c r="B766" t="s">
        <v>25</v>
      </c>
      <c r="C766" t="s">
        <v>26</v>
      </c>
      <c r="D766" t="s">
        <v>20</v>
      </c>
      <c r="E766" t="s">
        <v>21</v>
      </c>
      <c r="F766" t="s">
        <v>32</v>
      </c>
      <c r="G766">
        <v>21.82</v>
      </c>
      <c r="H766" s="29">
        <v>10</v>
      </c>
      <c r="I766">
        <v>10.91</v>
      </c>
      <c r="J766">
        <v>229.11</v>
      </c>
      <c r="K766" s="1">
        <v>43472</v>
      </c>
      <c r="L766" s="2">
        <v>0.73333333333333339</v>
      </c>
      <c r="M766" t="s">
        <v>29</v>
      </c>
      <c r="N766">
        <v>218.2</v>
      </c>
      <c r="O766">
        <v>4.7619047620000003</v>
      </c>
      <c r="P766">
        <v>10.91</v>
      </c>
      <c r="Q766">
        <v>7.1</v>
      </c>
    </row>
    <row r="767" spans="1:17" x14ac:dyDescent="0.35">
      <c r="A767" t="s">
        <v>313</v>
      </c>
      <c r="B767" t="s">
        <v>25</v>
      </c>
      <c r="C767" t="s">
        <v>26</v>
      </c>
      <c r="D767" t="s">
        <v>27</v>
      </c>
      <c r="E767" t="s">
        <v>21</v>
      </c>
      <c r="F767" t="s">
        <v>46</v>
      </c>
      <c r="G767">
        <v>95.42</v>
      </c>
      <c r="H767" s="29">
        <v>4</v>
      </c>
      <c r="I767">
        <v>19.084</v>
      </c>
      <c r="J767">
        <v>400.76400000000001</v>
      </c>
      <c r="K767" s="1">
        <v>43498</v>
      </c>
      <c r="L767" s="2">
        <v>0.55763888888888891</v>
      </c>
      <c r="M767" t="s">
        <v>23</v>
      </c>
      <c r="N767">
        <v>381.68</v>
      </c>
      <c r="O767">
        <v>4.7619047620000003</v>
      </c>
      <c r="P767">
        <v>19.084</v>
      </c>
      <c r="Q767">
        <v>6.4</v>
      </c>
    </row>
    <row r="768" spans="1:17" x14ac:dyDescent="0.35">
      <c r="A768" t="s">
        <v>314</v>
      </c>
      <c r="B768" t="s">
        <v>25</v>
      </c>
      <c r="C768" t="s">
        <v>26</v>
      </c>
      <c r="D768" t="s">
        <v>20</v>
      </c>
      <c r="E768" t="s">
        <v>31</v>
      </c>
      <c r="F768" t="s">
        <v>46</v>
      </c>
      <c r="G768">
        <v>70.989999999999995</v>
      </c>
      <c r="H768" s="29">
        <v>10</v>
      </c>
      <c r="I768">
        <v>35.494999999999997</v>
      </c>
      <c r="J768">
        <v>745.39499999999998</v>
      </c>
      <c r="K768" s="1">
        <v>43544</v>
      </c>
      <c r="L768" s="2">
        <v>0.68611111111111101</v>
      </c>
      <c r="M768" t="s">
        <v>29</v>
      </c>
      <c r="N768">
        <v>709.9</v>
      </c>
      <c r="O768">
        <v>4.7619047620000003</v>
      </c>
      <c r="P768">
        <v>35.494999999999997</v>
      </c>
      <c r="Q768">
        <v>5.7</v>
      </c>
    </row>
    <row r="769" spans="1:17" x14ac:dyDescent="0.35">
      <c r="A769" t="s">
        <v>317</v>
      </c>
      <c r="B769" t="s">
        <v>25</v>
      </c>
      <c r="C769" t="s">
        <v>26</v>
      </c>
      <c r="D769" t="s">
        <v>27</v>
      </c>
      <c r="E769" t="s">
        <v>31</v>
      </c>
      <c r="F769" t="s">
        <v>32</v>
      </c>
      <c r="G769">
        <v>37</v>
      </c>
      <c r="H769" s="29">
        <v>1</v>
      </c>
      <c r="I769">
        <v>1.85</v>
      </c>
      <c r="J769">
        <v>38.85</v>
      </c>
      <c r="K769" s="1">
        <v>43530</v>
      </c>
      <c r="L769" s="2">
        <v>0.56180555555555556</v>
      </c>
      <c r="M769" t="s">
        <v>33</v>
      </c>
      <c r="N769">
        <v>37</v>
      </c>
      <c r="O769">
        <v>4.7619047620000003</v>
      </c>
      <c r="P769">
        <v>1.85</v>
      </c>
      <c r="Q769">
        <v>7.9</v>
      </c>
    </row>
    <row r="770" spans="1:17" x14ac:dyDescent="0.35">
      <c r="A770" t="s">
        <v>322</v>
      </c>
      <c r="B770" t="s">
        <v>25</v>
      </c>
      <c r="C770" t="s">
        <v>26</v>
      </c>
      <c r="D770" t="s">
        <v>20</v>
      </c>
      <c r="E770" t="s">
        <v>31</v>
      </c>
      <c r="F770" t="s">
        <v>32</v>
      </c>
      <c r="G770">
        <v>74.86</v>
      </c>
      <c r="H770" s="29">
        <v>1</v>
      </c>
      <c r="I770">
        <v>3.7429999999999999</v>
      </c>
      <c r="J770">
        <v>78.602999999999994</v>
      </c>
      <c r="K770" s="1">
        <v>43548</v>
      </c>
      <c r="L770" s="2">
        <v>0.61736111111111114</v>
      </c>
      <c r="M770" t="s">
        <v>29</v>
      </c>
      <c r="N770">
        <v>74.86</v>
      </c>
      <c r="O770">
        <v>4.7619047620000003</v>
      </c>
      <c r="P770">
        <v>3.7429999999999999</v>
      </c>
      <c r="Q770">
        <v>6.9</v>
      </c>
    </row>
    <row r="771" spans="1:17" x14ac:dyDescent="0.35">
      <c r="A771" t="s">
        <v>323</v>
      </c>
      <c r="B771" t="s">
        <v>25</v>
      </c>
      <c r="C771" t="s">
        <v>26</v>
      </c>
      <c r="D771" t="s">
        <v>27</v>
      </c>
      <c r="E771" t="s">
        <v>21</v>
      </c>
      <c r="F771" t="s">
        <v>36</v>
      </c>
      <c r="G771">
        <v>23.75</v>
      </c>
      <c r="H771" s="29">
        <v>9</v>
      </c>
      <c r="I771">
        <v>10.6875</v>
      </c>
      <c r="J771">
        <v>224.4375</v>
      </c>
      <c r="K771" s="1">
        <v>43496</v>
      </c>
      <c r="L771" s="2">
        <v>0.50138888888888888</v>
      </c>
      <c r="M771" t="s">
        <v>29</v>
      </c>
      <c r="N771">
        <v>213.75</v>
      </c>
      <c r="O771">
        <v>4.7619047620000003</v>
      </c>
      <c r="P771">
        <v>10.6875</v>
      </c>
      <c r="Q771">
        <v>9.5</v>
      </c>
    </row>
    <row r="772" spans="1:17" x14ac:dyDescent="0.35">
      <c r="A772" t="s">
        <v>327</v>
      </c>
      <c r="B772" t="s">
        <v>25</v>
      </c>
      <c r="C772" t="s">
        <v>26</v>
      </c>
      <c r="D772" t="s">
        <v>27</v>
      </c>
      <c r="E772" t="s">
        <v>31</v>
      </c>
      <c r="F772" t="s">
        <v>28</v>
      </c>
      <c r="G772">
        <v>27.85</v>
      </c>
      <c r="H772" s="29">
        <v>7</v>
      </c>
      <c r="I772">
        <v>9.7475000000000005</v>
      </c>
      <c r="J772">
        <v>204.69749999999999</v>
      </c>
      <c r="K772" s="1">
        <v>43538</v>
      </c>
      <c r="L772" s="2">
        <v>0.72222222222222221</v>
      </c>
      <c r="M772" t="s">
        <v>23</v>
      </c>
      <c r="N772">
        <v>194.95</v>
      </c>
      <c r="O772">
        <v>4.7619047620000003</v>
      </c>
      <c r="P772">
        <v>9.7475000000000005</v>
      </c>
      <c r="Q772">
        <v>6</v>
      </c>
    </row>
    <row r="773" spans="1:17" x14ac:dyDescent="0.35">
      <c r="A773" t="s">
        <v>331</v>
      </c>
      <c r="B773" t="s">
        <v>25</v>
      </c>
      <c r="C773" t="s">
        <v>26</v>
      </c>
      <c r="D773" t="s">
        <v>20</v>
      </c>
      <c r="E773" t="s">
        <v>21</v>
      </c>
      <c r="F773" t="s">
        <v>28</v>
      </c>
      <c r="G773">
        <v>51.92</v>
      </c>
      <c r="H773" s="29">
        <v>5</v>
      </c>
      <c r="I773">
        <v>12.98</v>
      </c>
      <c r="J773">
        <v>272.58</v>
      </c>
      <c r="K773" s="1">
        <v>43527</v>
      </c>
      <c r="L773" s="2">
        <v>0.5708333333333333</v>
      </c>
      <c r="M773" t="s">
        <v>29</v>
      </c>
      <c r="N773">
        <v>259.60000000000002</v>
      </c>
      <c r="O773">
        <v>4.7619047620000003</v>
      </c>
      <c r="P773">
        <v>12.98</v>
      </c>
      <c r="Q773">
        <v>7.5</v>
      </c>
    </row>
    <row r="774" spans="1:17" x14ac:dyDescent="0.35">
      <c r="A774" t="s">
        <v>332</v>
      </c>
      <c r="B774" t="s">
        <v>25</v>
      </c>
      <c r="C774" t="s">
        <v>26</v>
      </c>
      <c r="D774" t="s">
        <v>27</v>
      </c>
      <c r="E774" t="s">
        <v>31</v>
      </c>
      <c r="F774" t="s">
        <v>28</v>
      </c>
      <c r="G774">
        <v>28.84</v>
      </c>
      <c r="H774" s="29">
        <v>4</v>
      </c>
      <c r="I774">
        <v>5.7679999999999998</v>
      </c>
      <c r="J774">
        <v>121.128</v>
      </c>
      <c r="K774" s="1">
        <v>43553</v>
      </c>
      <c r="L774" s="2">
        <v>0.61388888888888882</v>
      </c>
      <c r="M774" t="s">
        <v>29</v>
      </c>
      <c r="N774">
        <v>115.36</v>
      </c>
      <c r="O774">
        <v>4.7619047620000003</v>
      </c>
      <c r="P774">
        <v>5.7679999999999998</v>
      </c>
      <c r="Q774">
        <v>6.4</v>
      </c>
    </row>
    <row r="775" spans="1:17" x14ac:dyDescent="0.35">
      <c r="A775" t="s">
        <v>335</v>
      </c>
      <c r="B775" t="s">
        <v>25</v>
      </c>
      <c r="C775" t="s">
        <v>26</v>
      </c>
      <c r="D775" t="s">
        <v>20</v>
      </c>
      <c r="E775" t="s">
        <v>21</v>
      </c>
      <c r="F775" t="s">
        <v>32</v>
      </c>
      <c r="G775">
        <v>88.61</v>
      </c>
      <c r="H775" s="29">
        <v>1</v>
      </c>
      <c r="I775">
        <v>4.4305000000000003</v>
      </c>
      <c r="J775">
        <v>93.040499999999994</v>
      </c>
      <c r="K775" s="1">
        <v>43484</v>
      </c>
      <c r="L775" s="2">
        <v>0.43124999999999997</v>
      </c>
      <c r="M775" t="s">
        <v>29</v>
      </c>
      <c r="N775">
        <v>88.61</v>
      </c>
      <c r="O775">
        <v>4.7619047620000003</v>
      </c>
      <c r="P775">
        <v>4.4305000000000003</v>
      </c>
      <c r="Q775">
        <v>7.7</v>
      </c>
    </row>
    <row r="776" spans="1:17" x14ac:dyDescent="0.35">
      <c r="A776" t="s">
        <v>336</v>
      </c>
      <c r="B776" t="s">
        <v>25</v>
      </c>
      <c r="C776" t="s">
        <v>26</v>
      </c>
      <c r="D776" t="s">
        <v>27</v>
      </c>
      <c r="E776" t="s">
        <v>31</v>
      </c>
      <c r="F776" t="s">
        <v>46</v>
      </c>
      <c r="G776">
        <v>99.82</v>
      </c>
      <c r="H776" s="29">
        <v>2</v>
      </c>
      <c r="I776">
        <v>9.9819999999999993</v>
      </c>
      <c r="J776">
        <v>209.62200000000001</v>
      </c>
      <c r="K776" s="1">
        <v>43467</v>
      </c>
      <c r="L776" s="2">
        <v>0.75624999999999998</v>
      </c>
      <c r="M776" t="s">
        <v>33</v>
      </c>
      <c r="N776">
        <v>199.64</v>
      </c>
      <c r="O776">
        <v>4.7619047620000003</v>
      </c>
      <c r="P776">
        <v>9.9819999999999993</v>
      </c>
      <c r="Q776">
        <v>6.7</v>
      </c>
    </row>
    <row r="777" spans="1:17" x14ac:dyDescent="0.35">
      <c r="A777" t="s">
        <v>338</v>
      </c>
      <c r="B777" t="s">
        <v>25</v>
      </c>
      <c r="C777" t="s">
        <v>26</v>
      </c>
      <c r="D777" t="s">
        <v>27</v>
      </c>
      <c r="E777" t="s">
        <v>31</v>
      </c>
      <c r="F777" t="s">
        <v>44</v>
      </c>
      <c r="G777">
        <v>48.61</v>
      </c>
      <c r="H777" s="29">
        <v>1</v>
      </c>
      <c r="I777">
        <v>2.4304999999999999</v>
      </c>
      <c r="J777">
        <v>51.040500000000002</v>
      </c>
      <c r="K777" s="1">
        <v>43521</v>
      </c>
      <c r="L777" s="2">
        <v>0.64652777777777781</v>
      </c>
      <c r="M777" t="s">
        <v>29</v>
      </c>
      <c r="N777">
        <v>48.61</v>
      </c>
      <c r="O777">
        <v>4.7619047620000003</v>
      </c>
      <c r="P777">
        <v>2.4304999999999999</v>
      </c>
      <c r="Q777">
        <v>4.4000000000000004</v>
      </c>
    </row>
    <row r="778" spans="1:17" x14ac:dyDescent="0.35">
      <c r="A778" t="s">
        <v>347</v>
      </c>
      <c r="B778" t="s">
        <v>25</v>
      </c>
      <c r="C778" t="s">
        <v>26</v>
      </c>
      <c r="D778" t="s">
        <v>20</v>
      </c>
      <c r="E778" t="s">
        <v>31</v>
      </c>
      <c r="F778" t="s">
        <v>46</v>
      </c>
      <c r="G778">
        <v>69.33</v>
      </c>
      <c r="H778" s="29">
        <v>2</v>
      </c>
      <c r="I778">
        <v>6.9329999999999998</v>
      </c>
      <c r="J778">
        <v>145.59299999999999</v>
      </c>
      <c r="K778" s="1">
        <v>43501</v>
      </c>
      <c r="L778" s="2">
        <v>0.79513888888888884</v>
      </c>
      <c r="M778" t="s">
        <v>23</v>
      </c>
      <c r="N778">
        <v>138.66</v>
      </c>
      <c r="O778">
        <v>4.7619047620000003</v>
      </c>
      <c r="P778">
        <v>6.9329999999999998</v>
      </c>
      <c r="Q778">
        <v>9.6999999999999993</v>
      </c>
    </row>
    <row r="779" spans="1:17" x14ac:dyDescent="0.35">
      <c r="A779" t="s">
        <v>350</v>
      </c>
      <c r="B779" t="s">
        <v>25</v>
      </c>
      <c r="C779" t="s">
        <v>26</v>
      </c>
      <c r="D779" t="s">
        <v>20</v>
      </c>
      <c r="E779" t="s">
        <v>21</v>
      </c>
      <c r="F779" t="s">
        <v>28</v>
      </c>
      <c r="G779">
        <v>78.13</v>
      </c>
      <c r="H779" s="29">
        <v>10</v>
      </c>
      <c r="I779">
        <v>39.064999999999998</v>
      </c>
      <c r="J779">
        <v>820.36500000000001</v>
      </c>
      <c r="K779" s="1">
        <v>43506</v>
      </c>
      <c r="L779" s="2">
        <v>0.86875000000000002</v>
      </c>
      <c r="M779" t="s">
        <v>29</v>
      </c>
      <c r="N779">
        <v>781.3</v>
      </c>
      <c r="O779">
        <v>4.7619047620000003</v>
      </c>
      <c r="P779">
        <v>39.064999999999998</v>
      </c>
      <c r="Q779">
        <v>4.4000000000000004</v>
      </c>
    </row>
    <row r="780" spans="1:17" x14ac:dyDescent="0.35">
      <c r="A780" t="s">
        <v>351</v>
      </c>
      <c r="B780" t="s">
        <v>25</v>
      </c>
      <c r="C780" t="s">
        <v>26</v>
      </c>
      <c r="D780" t="s">
        <v>20</v>
      </c>
      <c r="E780" t="s">
        <v>31</v>
      </c>
      <c r="F780" t="s">
        <v>44</v>
      </c>
      <c r="G780">
        <v>99.37</v>
      </c>
      <c r="H780" s="29">
        <v>2</v>
      </c>
      <c r="I780">
        <v>9.9369999999999994</v>
      </c>
      <c r="J780">
        <v>208.67699999999999</v>
      </c>
      <c r="K780" s="1">
        <v>43510</v>
      </c>
      <c r="L780" s="2">
        <v>0.7284722222222223</v>
      </c>
      <c r="M780" t="s">
        <v>29</v>
      </c>
      <c r="N780">
        <v>198.74</v>
      </c>
      <c r="O780">
        <v>4.7619047620000003</v>
      </c>
      <c r="P780">
        <v>9.9369999999999994</v>
      </c>
      <c r="Q780">
        <v>5.2</v>
      </c>
    </row>
    <row r="781" spans="1:17" x14ac:dyDescent="0.35">
      <c r="A781" t="s">
        <v>352</v>
      </c>
      <c r="B781" t="s">
        <v>25</v>
      </c>
      <c r="C781" t="s">
        <v>26</v>
      </c>
      <c r="D781" t="s">
        <v>20</v>
      </c>
      <c r="E781" t="s">
        <v>21</v>
      </c>
      <c r="F781" t="s">
        <v>44</v>
      </c>
      <c r="G781">
        <v>21.08</v>
      </c>
      <c r="H781" s="29">
        <v>3</v>
      </c>
      <c r="I781">
        <v>3.1619999999999999</v>
      </c>
      <c r="J781">
        <v>66.402000000000001</v>
      </c>
      <c r="K781" s="1">
        <v>43505</v>
      </c>
      <c r="L781" s="2">
        <v>0.43402777777777773</v>
      </c>
      <c r="M781" t="s">
        <v>29</v>
      </c>
      <c r="N781">
        <v>63.24</v>
      </c>
      <c r="O781">
        <v>4.7619047620000003</v>
      </c>
      <c r="P781">
        <v>3.1619999999999999</v>
      </c>
      <c r="Q781">
        <v>7.3</v>
      </c>
    </row>
    <row r="782" spans="1:17" x14ac:dyDescent="0.35">
      <c r="A782" t="s">
        <v>353</v>
      </c>
      <c r="B782" t="s">
        <v>25</v>
      </c>
      <c r="C782" t="s">
        <v>26</v>
      </c>
      <c r="D782" t="s">
        <v>20</v>
      </c>
      <c r="E782" t="s">
        <v>31</v>
      </c>
      <c r="F782" t="s">
        <v>28</v>
      </c>
      <c r="G782">
        <v>74.790000000000006</v>
      </c>
      <c r="H782" s="29">
        <v>5</v>
      </c>
      <c r="I782">
        <v>18.697500000000002</v>
      </c>
      <c r="J782">
        <v>392.64749999999998</v>
      </c>
      <c r="K782" s="1">
        <v>43475</v>
      </c>
      <c r="L782" s="2">
        <v>0.48194444444444445</v>
      </c>
      <c r="M782" t="s">
        <v>29</v>
      </c>
      <c r="N782">
        <v>373.95</v>
      </c>
      <c r="O782">
        <v>4.7619047620000003</v>
      </c>
      <c r="P782">
        <v>18.697500000000002</v>
      </c>
      <c r="Q782">
        <v>4.9000000000000004</v>
      </c>
    </row>
    <row r="783" spans="1:17" x14ac:dyDescent="0.35">
      <c r="A783" t="s">
        <v>354</v>
      </c>
      <c r="B783" t="s">
        <v>25</v>
      </c>
      <c r="C783" t="s">
        <v>26</v>
      </c>
      <c r="D783" t="s">
        <v>20</v>
      </c>
      <c r="E783" t="s">
        <v>21</v>
      </c>
      <c r="F783" t="s">
        <v>22</v>
      </c>
      <c r="G783">
        <v>29.67</v>
      </c>
      <c r="H783" s="29">
        <v>7</v>
      </c>
      <c r="I783">
        <v>10.384499999999999</v>
      </c>
      <c r="J783">
        <v>218.0745</v>
      </c>
      <c r="K783" s="1">
        <v>43535</v>
      </c>
      <c r="L783" s="2">
        <v>0.79027777777777775</v>
      </c>
      <c r="M783" t="s">
        <v>33</v>
      </c>
      <c r="N783">
        <v>207.69</v>
      </c>
      <c r="O783">
        <v>4.7619047620000003</v>
      </c>
      <c r="P783">
        <v>10.384499999999999</v>
      </c>
      <c r="Q783">
        <v>8.1</v>
      </c>
    </row>
    <row r="784" spans="1:17" x14ac:dyDescent="0.35">
      <c r="A784" t="s">
        <v>355</v>
      </c>
      <c r="B784" t="s">
        <v>25</v>
      </c>
      <c r="C784" t="s">
        <v>26</v>
      </c>
      <c r="D784" t="s">
        <v>20</v>
      </c>
      <c r="E784" t="s">
        <v>31</v>
      </c>
      <c r="F784" t="s">
        <v>22</v>
      </c>
      <c r="G784">
        <v>44.07</v>
      </c>
      <c r="H784" s="29">
        <v>4</v>
      </c>
      <c r="I784">
        <v>8.8140000000000001</v>
      </c>
      <c r="J784">
        <v>185.09399999999999</v>
      </c>
      <c r="K784" s="1">
        <v>43514</v>
      </c>
      <c r="L784" s="2">
        <v>0.68611111111111101</v>
      </c>
      <c r="M784" t="s">
        <v>23</v>
      </c>
      <c r="N784">
        <v>176.28</v>
      </c>
      <c r="O784">
        <v>4.7619047620000003</v>
      </c>
      <c r="P784">
        <v>8.8140000000000001</v>
      </c>
      <c r="Q784">
        <v>8.4</v>
      </c>
    </row>
    <row r="785" spans="1:17" x14ac:dyDescent="0.35">
      <c r="A785" t="s">
        <v>356</v>
      </c>
      <c r="B785" t="s">
        <v>25</v>
      </c>
      <c r="C785" t="s">
        <v>26</v>
      </c>
      <c r="D785" t="s">
        <v>27</v>
      </c>
      <c r="E785" t="s">
        <v>21</v>
      </c>
      <c r="F785" t="s">
        <v>44</v>
      </c>
      <c r="G785">
        <v>22.93</v>
      </c>
      <c r="H785" s="29">
        <v>9</v>
      </c>
      <c r="I785">
        <v>10.3185</v>
      </c>
      <c r="J785">
        <v>216.6885</v>
      </c>
      <c r="K785" s="1">
        <v>43522</v>
      </c>
      <c r="L785" s="2">
        <v>0.85138888888888886</v>
      </c>
      <c r="M785" t="s">
        <v>29</v>
      </c>
      <c r="N785">
        <v>206.37</v>
      </c>
      <c r="O785">
        <v>4.7619047620000003</v>
      </c>
      <c r="P785">
        <v>10.3185</v>
      </c>
      <c r="Q785">
        <v>5.5</v>
      </c>
    </row>
    <row r="786" spans="1:17" x14ac:dyDescent="0.35">
      <c r="A786" t="s">
        <v>357</v>
      </c>
      <c r="B786" t="s">
        <v>25</v>
      </c>
      <c r="C786" t="s">
        <v>26</v>
      </c>
      <c r="D786" t="s">
        <v>27</v>
      </c>
      <c r="E786" t="s">
        <v>21</v>
      </c>
      <c r="F786" t="s">
        <v>22</v>
      </c>
      <c r="G786">
        <v>39.42</v>
      </c>
      <c r="H786" s="29">
        <v>1</v>
      </c>
      <c r="I786">
        <v>1.9710000000000001</v>
      </c>
      <c r="J786">
        <v>41.390999999999998</v>
      </c>
      <c r="K786" s="1">
        <v>43483</v>
      </c>
      <c r="L786" s="2">
        <v>0.63055555555555554</v>
      </c>
      <c r="M786" t="s">
        <v>29</v>
      </c>
      <c r="N786">
        <v>39.42</v>
      </c>
      <c r="O786">
        <v>4.7619047620000003</v>
      </c>
      <c r="P786">
        <v>1.9710000000000001</v>
      </c>
      <c r="Q786">
        <v>8.4</v>
      </c>
    </row>
    <row r="787" spans="1:17" x14ac:dyDescent="0.35">
      <c r="A787" t="s">
        <v>363</v>
      </c>
      <c r="B787" t="s">
        <v>25</v>
      </c>
      <c r="C787" t="s">
        <v>26</v>
      </c>
      <c r="D787" t="s">
        <v>20</v>
      </c>
      <c r="E787" t="s">
        <v>31</v>
      </c>
      <c r="F787" t="s">
        <v>44</v>
      </c>
      <c r="G787">
        <v>94.26</v>
      </c>
      <c r="H787" s="29">
        <v>4</v>
      </c>
      <c r="I787">
        <v>18.852</v>
      </c>
      <c r="J787">
        <v>395.892</v>
      </c>
      <c r="K787" s="1">
        <v>43536</v>
      </c>
      <c r="L787" s="2">
        <v>0.6875</v>
      </c>
      <c r="M787" t="s">
        <v>29</v>
      </c>
      <c r="N787">
        <v>377.04</v>
      </c>
      <c r="O787">
        <v>4.7619047620000003</v>
      </c>
      <c r="P787">
        <v>18.852</v>
      </c>
      <c r="Q787">
        <v>8.6</v>
      </c>
    </row>
    <row r="788" spans="1:17" x14ac:dyDescent="0.35">
      <c r="A788" t="s">
        <v>370</v>
      </c>
      <c r="B788" t="s">
        <v>25</v>
      </c>
      <c r="C788" t="s">
        <v>26</v>
      </c>
      <c r="D788" t="s">
        <v>20</v>
      </c>
      <c r="E788" t="s">
        <v>31</v>
      </c>
      <c r="F788" t="s">
        <v>36</v>
      </c>
      <c r="G788">
        <v>14.7</v>
      </c>
      <c r="H788" s="29">
        <v>5</v>
      </c>
      <c r="I788">
        <v>3.6749999999999998</v>
      </c>
      <c r="J788">
        <v>77.174999999999997</v>
      </c>
      <c r="K788" s="1">
        <v>43548</v>
      </c>
      <c r="L788" s="2">
        <v>0.57500000000000007</v>
      </c>
      <c r="M788" t="s">
        <v>23</v>
      </c>
      <c r="N788">
        <v>73.5</v>
      </c>
      <c r="O788">
        <v>4.7619047620000003</v>
      </c>
      <c r="P788">
        <v>3.6749999999999998</v>
      </c>
      <c r="Q788">
        <v>8.5</v>
      </c>
    </row>
    <row r="789" spans="1:17" x14ac:dyDescent="0.35">
      <c r="A789" t="s">
        <v>374</v>
      </c>
      <c r="B789" t="s">
        <v>25</v>
      </c>
      <c r="C789" t="s">
        <v>26</v>
      </c>
      <c r="D789" t="s">
        <v>27</v>
      </c>
      <c r="E789" t="s">
        <v>21</v>
      </c>
      <c r="F789" t="s">
        <v>28</v>
      </c>
      <c r="G789">
        <v>47.65</v>
      </c>
      <c r="H789" s="29">
        <v>3</v>
      </c>
      <c r="I789">
        <v>7.1475</v>
      </c>
      <c r="J789">
        <v>150.0975</v>
      </c>
      <c r="K789" s="1">
        <v>43552</v>
      </c>
      <c r="L789" s="2">
        <v>0.54027777777777775</v>
      </c>
      <c r="M789" t="s">
        <v>33</v>
      </c>
      <c r="N789">
        <v>142.94999999999999</v>
      </c>
      <c r="O789">
        <v>4.7619047620000003</v>
      </c>
      <c r="P789">
        <v>7.1475</v>
      </c>
      <c r="Q789">
        <v>9.5</v>
      </c>
    </row>
    <row r="790" spans="1:17" x14ac:dyDescent="0.35">
      <c r="A790" t="s">
        <v>379</v>
      </c>
      <c r="B790" t="s">
        <v>25</v>
      </c>
      <c r="C790" t="s">
        <v>26</v>
      </c>
      <c r="D790" t="s">
        <v>27</v>
      </c>
      <c r="E790" t="s">
        <v>21</v>
      </c>
      <c r="F790" t="s">
        <v>44</v>
      </c>
      <c r="G790">
        <v>97.03</v>
      </c>
      <c r="H790" s="29">
        <v>5</v>
      </c>
      <c r="I790">
        <v>24.2575</v>
      </c>
      <c r="J790">
        <v>509.40750000000003</v>
      </c>
      <c r="K790" s="1">
        <v>43495</v>
      </c>
      <c r="L790" s="2">
        <v>0.68333333333333324</v>
      </c>
      <c r="M790" t="s">
        <v>23</v>
      </c>
      <c r="N790">
        <v>485.15</v>
      </c>
      <c r="O790">
        <v>4.7619047620000003</v>
      </c>
      <c r="P790">
        <v>24.2575</v>
      </c>
      <c r="Q790">
        <v>9.3000000000000007</v>
      </c>
    </row>
    <row r="791" spans="1:17" x14ac:dyDescent="0.35">
      <c r="A791" t="s">
        <v>383</v>
      </c>
      <c r="B791" t="s">
        <v>25</v>
      </c>
      <c r="C791" t="s">
        <v>26</v>
      </c>
      <c r="D791" t="s">
        <v>20</v>
      </c>
      <c r="E791" t="s">
        <v>21</v>
      </c>
      <c r="F791" t="s">
        <v>32</v>
      </c>
      <c r="G791">
        <v>89.25</v>
      </c>
      <c r="H791" s="29">
        <v>8</v>
      </c>
      <c r="I791">
        <v>35.700000000000003</v>
      </c>
      <c r="J791">
        <v>749.7</v>
      </c>
      <c r="K791" s="1">
        <v>43485</v>
      </c>
      <c r="L791" s="2">
        <v>0.42569444444444443</v>
      </c>
      <c r="M791" t="s">
        <v>29</v>
      </c>
      <c r="N791">
        <v>714</v>
      </c>
      <c r="O791">
        <v>4.7619047620000003</v>
      </c>
      <c r="P791">
        <v>35.700000000000003</v>
      </c>
      <c r="Q791">
        <v>4.7</v>
      </c>
    </row>
    <row r="792" spans="1:17" x14ac:dyDescent="0.35">
      <c r="A792" t="s">
        <v>386</v>
      </c>
      <c r="B792" t="s">
        <v>25</v>
      </c>
      <c r="C792" t="s">
        <v>26</v>
      </c>
      <c r="D792" t="s">
        <v>20</v>
      </c>
      <c r="E792" t="s">
        <v>21</v>
      </c>
      <c r="F792" t="s">
        <v>46</v>
      </c>
      <c r="G792">
        <v>99.3</v>
      </c>
      <c r="H792" s="29">
        <v>10</v>
      </c>
      <c r="I792">
        <v>49.65</v>
      </c>
      <c r="J792">
        <v>1042.6500000000001</v>
      </c>
      <c r="K792" s="1">
        <v>43511</v>
      </c>
      <c r="L792" s="2">
        <v>0.62013888888888891</v>
      </c>
      <c r="M792" t="s">
        <v>33</v>
      </c>
      <c r="N792">
        <v>993</v>
      </c>
      <c r="O792">
        <v>4.7619047620000003</v>
      </c>
      <c r="P792">
        <v>49.65</v>
      </c>
      <c r="Q792">
        <v>6.6</v>
      </c>
    </row>
    <row r="793" spans="1:17" x14ac:dyDescent="0.35">
      <c r="A793" t="s">
        <v>390</v>
      </c>
      <c r="B793" t="s">
        <v>25</v>
      </c>
      <c r="C793" t="s">
        <v>26</v>
      </c>
      <c r="D793" t="s">
        <v>27</v>
      </c>
      <c r="E793" t="s">
        <v>21</v>
      </c>
      <c r="F793" t="s">
        <v>28</v>
      </c>
      <c r="G793">
        <v>30.24</v>
      </c>
      <c r="H793" s="29">
        <v>1</v>
      </c>
      <c r="I793">
        <v>1.512</v>
      </c>
      <c r="J793">
        <v>31.751999999999999</v>
      </c>
      <c r="K793" s="1">
        <v>43528</v>
      </c>
      <c r="L793" s="2">
        <v>0.65555555555555556</v>
      </c>
      <c r="M793" t="s">
        <v>29</v>
      </c>
      <c r="N793">
        <v>30.24</v>
      </c>
      <c r="O793">
        <v>4.7619047620000003</v>
      </c>
      <c r="P793">
        <v>1.512</v>
      </c>
      <c r="Q793">
        <v>8.4</v>
      </c>
    </row>
    <row r="794" spans="1:17" x14ac:dyDescent="0.35">
      <c r="A794" t="s">
        <v>392</v>
      </c>
      <c r="B794" t="s">
        <v>25</v>
      </c>
      <c r="C794" t="s">
        <v>26</v>
      </c>
      <c r="D794" t="s">
        <v>27</v>
      </c>
      <c r="E794" t="s">
        <v>21</v>
      </c>
      <c r="F794" t="s">
        <v>46</v>
      </c>
      <c r="G794">
        <v>37.549999999999997</v>
      </c>
      <c r="H794" s="29">
        <v>10</v>
      </c>
      <c r="I794">
        <v>18.774999999999999</v>
      </c>
      <c r="J794">
        <v>394.27499999999998</v>
      </c>
      <c r="K794" s="1">
        <v>43532</v>
      </c>
      <c r="L794" s="2">
        <v>0.8340277777777777</v>
      </c>
      <c r="M794" t="s">
        <v>33</v>
      </c>
      <c r="N794">
        <v>375.5</v>
      </c>
      <c r="O794">
        <v>4.7619047620000003</v>
      </c>
      <c r="P794">
        <v>18.774999999999999</v>
      </c>
      <c r="Q794">
        <v>9.3000000000000007</v>
      </c>
    </row>
    <row r="795" spans="1:17" x14ac:dyDescent="0.35">
      <c r="A795" t="s">
        <v>393</v>
      </c>
      <c r="B795" t="s">
        <v>25</v>
      </c>
      <c r="C795" t="s">
        <v>26</v>
      </c>
      <c r="D795" t="s">
        <v>27</v>
      </c>
      <c r="E795" t="s">
        <v>21</v>
      </c>
      <c r="F795" t="s">
        <v>36</v>
      </c>
      <c r="G795">
        <v>95.44</v>
      </c>
      <c r="H795" s="29">
        <v>10</v>
      </c>
      <c r="I795">
        <v>47.72</v>
      </c>
      <c r="J795">
        <v>1002.12</v>
      </c>
      <c r="K795" s="1">
        <v>43474</v>
      </c>
      <c r="L795" s="2">
        <v>0.57291666666666663</v>
      </c>
      <c r="M795" t="s">
        <v>29</v>
      </c>
      <c r="N795">
        <v>954.4</v>
      </c>
      <c r="O795">
        <v>4.7619047620000003</v>
      </c>
      <c r="P795">
        <v>47.72</v>
      </c>
      <c r="Q795">
        <v>5.2</v>
      </c>
    </row>
    <row r="796" spans="1:17" x14ac:dyDescent="0.35">
      <c r="A796" t="s">
        <v>397</v>
      </c>
      <c r="B796" t="s">
        <v>25</v>
      </c>
      <c r="C796" t="s">
        <v>26</v>
      </c>
      <c r="D796" t="s">
        <v>27</v>
      </c>
      <c r="E796" t="s">
        <v>21</v>
      </c>
      <c r="F796" t="s">
        <v>44</v>
      </c>
      <c r="G796">
        <v>94.47</v>
      </c>
      <c r="H796" s="29">
        <v>8</v>
      </c>
      <c r="I796">
        <v>37.787999999999997</v>
      </c>
      <c r="J796">
        <v>793.548</v>
      </c>
      <c r="K796" s="1">
        <v>43523</v>
      </c>
      <c r="L796" s="2">
        <v>0.6333333333333333</v>
      </c>
      <c r="M796" t="s">
        <v>29</v>
      </c>
      <c r="N796">
        <v>755.76</v>
      </c>
      <c r="O796">
        <v>4.7619047620000003</v>
      </c>
      <c r="P796">
        <v>37.787999999999997</v>
      </c>
      <c r="Q796">
        <v>9.1</v>
      </c>
    </row>
    <row r="797" spans="1:17" x14ac:dyDescent="0.35">
      <c r="A797" t="s">
        <v>398</v>
      </c>
      <c r="B797" t="s">
        <v>25</v>
      </c>
      <c r="C797" t="s">
        <v>26</v>
      </c>
      <c r="D797" t="s">
        <v>27</v>
      </c>
      <c r="E797" t="s">
        <v>31</v>
      </c>
      <c r="F797" t="s">
        <v>44</v>
      </c>
      <c r="G797">
        <v>99.79</v>
      </c>
      <c r="H797" s="29">
        <v>2</v>
      </c>
      <c r="I797">
        <v>9.9789999999999992</v>
      </c>
      <c r="J797">
        <v>209.559</v>
      </c>
      <c r="K797" s="1">
        <v>43531</v>
      </c>
      <c r="L797" s="2">
        <v>0.85902777777777783</v>
      </c>
      <c r="M797" t="s">
        <v>23</v>
      </c>
      <c r="N797">
        <v>199.58</v>
      </c>
      <c r="O797">
        <v>4.7619047620000003</v>
      </c>
      <c r="P797">
        <v>9.9789999999999992</v>
      </c>
      <c r="Q797">
        <v>8</v>
      </c>
    </row>
    <row r="798" spans="1:17" x14ac:dyDescent="0.35">
      <c r="A798" t="s">
        <v>400</v>
      </c>
      <c r="B798" t="s">
        <v>25</v>
      </c>
      <c r="C798" t="s">
        <v>26</v>
      </c>
      <c r="D798" t="s">
        <v>27</v>
      </c>
      <c r="E798" t="s">
        <v>21</v>
      </c>
      <c r="F798" t="s">
        <v>44</v>
      </c>
      <c r="G798">
        <v>41.24</v>
      </c>
      <c r="H798" s="29">
        <v>4</v>
      </c>
      <c r="I798">
        <v>8.2479999999999993</v>
      </c>
      <c r="J798">
        <v>173.208</v>
      </c>
      <c r="K798" s="1">
        <v>43515</v>
      </c>
      <c r="L798" s="2">
        <v>0.68263888888888891</v>
      </c>
      <c r="M798" t="s">
        <v>29</v>
      </c>
      <c r="N798">
        <v>164.96</v>
      </c>
      <c r="O798">
        <v>4.7619047620000003</v>
      </c>
      <c r="P798">
        <v>8.2479999999999993</v>
      </c>
      <c r="Q798">
        <v>7.1</v>
      </c>
    </row>
    <row r="799" spans="1:17" x14ac:dyDescent="0.35">
      <c r="A799" t="s">
        <v>401</v>
      </c>
      <c r="B799" t="s">
        <v>25</v>
      </c>
      <c r="C799" t="s">
        <v>26</v>
      </c>
      <c r="D799" t="s">
        <v>27</v>
      </c>
      <c r="E799" t="s">
        <v>21</v>
      </c>
      <c r="F799" t="s">
        <v>46</v>
      </c>
      <c r="G799">
        <v>81.680000000000007</v>
      </c>
      <c r="H799" s="29">
        <v>4</v>
      </c>
      <c r="I799">
        <v>16.335999999999999</v>
      </c>
      <c r="J799">
        <v>343.05599999999998</v>
      </c>
      <c r="K799" s="1">
        <v>43471</v>
      </c>
      <c r="L799" s="2">
        <v>0.5083333333333333</v>
      </c>
      <c r="M799" t="s">
        <v>29</v>
      </c>
      <c r="N799">
        <v>326.72000000000003</v>
      </c>
      <c r="O799">
        <v>4.7619047620000003</v>
      </c>
      <c r="P799">
        <v>16.335999999999999</v>
      </c>
      <c r="Q799">
        <v>9.1</v>
      </c>
    </row>
    <row r="800" spans="1:17" x14ac:dyDescent="0.35">
      <c r="A800" t="s">
        <v>402</v>
      </c>
      <c r="B800" t="s">
        <v>25</v>
      </c>
      <c r="C800" t="s">
        <v>26</v>
      </c>
      <c r="D800" t="s">
        <v>27</v>
      </c>
      <c r="E800" t="s">
        <v>21</v>
      </c>
      <c r="F800" t="s">
        <v>28</v>
      </c>
      <c r="G800">
        <v>51.32</v>
      </c>
      <c r="H800" s="29">
        <v>9</v>
      </c>
      <c r="I800">
        <v>23.094000000000001</v>
      </c>
      <c r="J800">
        <v>484.97399999999999</v>
      </c>
      <c r="K800" s="1">
        <v>43538</v>
      </c>
      <c r="L800" s="2">
        <v>0.81458333333333333</v>
      </c>
      <c r="M800" t="s">
        <v>29</v>
      </c>
      <c r="N800">
        <v>461.88</v>
      </c>
      <c r="O800">
        <v>4.7619047620000003</v>
      </c>
      <c r="P800">
        <v>23.094000000000001</v>
      </c>
      <c r="Q800">
        <v>5.6</v>
      </c>
    </row>
    <row r="801" spans="1:17" x14ac:dyDescent="0.35">
      <c r="A801" t="s">
        <v>404</v>
      </c>
      <c r="B801" t="s">
        <v>25</v>
      </c>
      <c r="C801" t="s">
        <v>26</v>
      </c>
      <c r="D801" t="s">
        <v>27</v>
      </c>
      <c r="E801" t="s">
        <v>21</v>
      </c>
      <c r="F801" t="s">
        <v>36</v>
      </c>
      <c r="G801">
        <v>14.36</v>
      </c>
      <c r="H801" s="29">
        <v>10</v>
      </c>
      <c r="I801">
        <v>7.18</v>
      </c>
      <c r="J801">
        <v>150.78</v>
      </c>
      <c r="K801" s="1">
        <v>43492</v>
      </c>
      <c r="L801" s="2">
        <v>0.60277777777777775</v>
      </c>
      <c r="M801" t="s">
        <v>29</v>
      </c>
      <c r="N801">
        <v>143.6</v>
      </c>
      <c r="O801">
        <v>4.7619047620000003</v>
      </c>
      <c r="P801">
        <v>7.18</v>
      </c>
      <c r="Q801">
        <v>5.4</v>
      </c>
    </row>
    <row r="802" spans="1:17" x14ac:dyDescent="0.35">
      <c r="A802" t="s">
        <v>408</v>
      </c>
      <c r="B802" t="s">
        <v>25</v>
      </c>
      <c r="C802" t="s">
        <v>26</v>
      </c>
      <c r="D802" t="s">
        <v>27</v>
      </c>
      <c r="E802" t="s">
        <v>21</v>
      </c>
      <c r="F802" t="s">
        <v>32</v>
      </c>
      <c r="G802">
        <v>70.11</v>
      </c>
      <c r="H802" s="29">
        <v>6</v>
      </c>
      <c r="I802">
        <v>21.033000000000001</v>
      </c>
      <c r="J802">
        <v>441.69299999999998</v>
      </c>
      <c r="K802" s="1">
        <v>43538</v>
      </c>
      <c r="L802" s="2">
        <v>0.74583333333333324</v>
      </c>
      <c r="M802" t="s">
        <v>23</v>
      </c>
      <c r="N802">
        <v>420.66</v>
      </c>
      <c r="O802">
        <v>4.7619047620000003</v>
      </c>
      <c r="P802">
        <v>21.033000000000001</v>
      </c>
      <c r="Q802">
        <v>5.2</v>
      </c>
    </row>
    <row r="803" spans="1:17" x14ac:dyDescent="0.35">
      <c r="A803" t="s">
        <v>409</v>
      </c>
      <c r="B803" t="s">
        <v>25</v>
      </c>
      <c r="C803" t="s">
        <v>26</v>
      </c>
      <c r="D803" t="s">
        <v>27</v>
      </c>
      <c r="E803" t="s">
        <v>31</v>
      </c>
      <c r="F803" t="s">
        <v>46</v>
      </c>
      <c r="G803">
        <v>42.08</v>
      </c>
      <c r="H803" s="29">
        <v>6</v>
      </c>
      <c r="I803">
        <v>12.624000000000001</v>
      </c>
      <c r="J803">
        <v>265.10399999999998</v>
      </c>
      <c r="K803" s="1">
        <v>43494</v>
      </c>
      <c r="L803" s="2">
        <v>0.51736111111111105</v>
      </c>
      <c r="M803" t="s">
        <v>29</v>
      </c>
      <c r="N803">
        <v>252.48</v>
      </c>
      <c r="O803">
        <v>4.7619047620000003</v>
      </c>
      <c r="P803">
        <v>12.624000000000001</v>
      </c>
      <c r="Q803">
        <v>8.9</v>
      </c>
    </row>
    <row r="804" spans="1:17" x14ac:dyDescent="0.35">
      <c r="A804" t="s">
        <v>413</v>
      </c>
      <c r="B804" t="s">
        <v>25</v>
      </c>
      <c r="C804" t="s">
        <v>26</v>
      </c>
      <c r="D804" t="s">
        <v>27</v>
      </c>
      <c r="E804" t="s">
        <v>31</v>
      </c>
      <c r="F804" t="s">
        <v>36</v>
      </c>
      <c r="G804">
        <v>95.49</v>
      </c>
      <c r="H804" s="29">
        <v>7</v>
      </c>
      <c r="I804">
        <v>33.421500000000002</v>
      </c>
      <c r="J804">
        <v>701.85149999999999</v>
      </c>
      <c r="K804" s="1">
        <v>43518</v>
      </c>
      <c r="L804" s="2">
        <v>0.76180555555555562</v>
      </c>
      <c r="M804" t="s">
        <v>23</v>
      </c>
      <c r="N804">
        <v>668.43</v>
      </c>
      <c r="O804">
        <v>4.7619047620000003</v>
      </c>
      <c r="P804">
        <v>33.421500000000002</v>
      </c>
      <c r="Q804">
        <v>8.6999999999999993</v>
      </c>
    </row>
    <row r="805" spans="1:17" x14ac:dyDescent="0.35">
      <c r="A805" t="s">
        <v>414</v>
      </c>
      <c r="B805" t="s">
        <v>25</v>
      </c>
      <c r="C805" t="s">
        <v>26</v>
      </c>
      <c r="D805" t="s">
        <v>20</v>
      </c>
      <c r="E805" t="s">
        <v>31</v>
      </c>
      <c r="F805" t="s">
        <v>46</v>
      </c>
      <c r="G805">
        <v>96.98</v>
      </c>
      <c r="H805" s="29">
        <v>4</v>
      </c>
      <c r="I805">
        <v>19.396000000000001</v>
      </c>
      <c r="J805">
        <v>407.31599999999997</v>
      </c>
      <c r="K805" s="1">
        <v>43502</v>
      </c>
      <c r="L805" s="2">
        <v>0.72222222222222221</v>
      </c>
      <c r="M805" t="s">
        <v>23</v>
      </c>
      <c r="N805">
        <v>387.92</v>
      </c>
      <c r="O805">
        <v>4.7619047620000003</v>
      </c>
      <c r="P805">
        <v>19.396000000000001</v>
      </c>
      <c r="Q805">
        <v>9.4</v>
      </c>
    </row>
    <row r="806" spans="1:17" x14ac:dyDescent="0.35">
      <c r="A806" t="s">
        <v>417</v>
      </c>
      <c r="B806" t="s">
        <v>25</v>
      </c>
      <c r="C806" t="s">
        <v>26</v>
      </c>
      <c r="D806" t="s">
        <v>27</v>
      </c>
      <c r="E806" t="s">
        <v>21</v>
      </c>
      <c r="F806" t="s">
        <v>28</v>
      </c>
      <c r="G806">
        <v>26.61</v>
      </c>
      <c r="H806" s="29">
        <v>2</v>
      </c>
      <c r="I806">
        <v>2.661</v>
      </c>
      <c r="J806">
        <v>55.881</v>
      </c>
      <c r="K806" s="1">
        <v>43543</v>
      </c>
      <c r="L806" s="2">
        <v>0.60763888888888895</v>
      </c>
      <c r="M806" t="s">
        <v>29</v>
      </c>
      <c r="N806">
        <v>53.22</v>
      </c>
      <c r="O806">
        <v>4.7619047620000003</v>
      </c>
      <c r="P806">
        <v>2.661</v>
      </c>
      <c r="Q806">
        <v>4.2</v>
      </c>
    </row>
    <row r="807" spans="1:17" x14ac:dyDescent="0.35">
      <c r="A807" t="s">
        <v>419</v>
      </c>
      <c r="B807" t="s">
        <v>25</v>
      </c>
      <c r="C807" t="s">
        <v>26</v>
      </c>
      <c r="D807" t="s">
        <v>20</v>
      </c>
      <c r="E807" t="s">
        <v>21</v>
      </c>
      <c r="F807" t="s">
        <v>44</v>
      </c>
      <c r="G807">
        <v>74.89</v>
      </c>
      <c r="H807" s="29">
        <v>4</v>
      </c>
      <c r="I807">
        <v>14.978</v>
      </c>
      <c r="J807">
        <v>314.53800000000001</v>
      </c>
      <c r="K807" s="1">
        <v>43525</v>
      </c>
      <c r="L807" s="2">
        <v>0.64722222222222225</v>
      </c>
      <c r="M807" t="s">
        <v>23</v>
      </c>
      <c r="N807">
        <v>299.56</v>
      </c>
      <c r="O807">
        <v>4.7619047620000003</v>
      </c>
      <c r="P807">
        <v>14.978</v>
      </c>
      <c r="Q807">
        <v>4.2</v>
      </c>
    </row>
    <row r="808" spans="1:17" x14ac:dyDescent="0.35">
      <c r="A808" t="s">
        <v>422</v>
      </c>
      <c r="B808" t="s">
        <v>25</v>
      </c>
      <c r="C808" t="s">
        <v>26</v>
      </c>
      <c r="D808" t="s">
        <v>27</v>
      </c>
      <c r="E808" t="s">
        <v>31</v>
      </c>
      <c r="F808" t="s">
        <v>44</v>
      </c>
      <c r="G808">
        <v>46.77</v>
      </c>
      <c r="H808" s="29">
        <v>6</v>
      </c>
      <c r="I808">
        <v>14.031000000000001</v>
      </c>
      <c r="J808">
        <v>294.65100000000001</v>
      </c>
      <c r="K808" s="1">
        <v>43535</v>
      </c>
      <c r="L808" s="2">
        <v>0.56736111111111109</v>
      </c>
      <c r="M808" t="s">
        <v>29</v>
      </c>
      <c r="N808">
        <v>280.62</v>
      </c>
      <c r="O808">
        <v>4.7619047620000003</v>
      </c>
      <c r="P808">
        <v>14.031000000000001</v>
      </c>
      <c r="Q808">
        <v>6</v>
      </c>
    </row>
    <row r="809" spans="1:17" x14ac:dyDescent="0.35">
      <c r="A809" t="s">
        <v>424</v>
      </c>
      <c r="B809" t="s">
        <v>25</v>
      </c>
      <c r="C809" t="s">
        <v>26</v>
      </c>
      <c r="D809" t="s">
        <v>20</v>
      </c>
      <c r="E809" t="s">
        <v>21</v>
      </c>
      <c r="F809" t="s">
        <v>46</v>
      </c>
      <c r="G809">
        <v>54.07</v>
      </c>
      <c r="H809" s="29">
        <v>9</v>
      </c>
      <c r="I809">
        <v>24.331499999999998</v>
      </c>
      <c r="J809">
        <v>510.9615</v>
      </c>
      <c r="K809" s="1">
        <v>43492</v>
      </c>
      <c r="L809" s="2">
        <v>0.62152777777777779</v>
      </c>
      <c r="M809" t="s">
        <v>23</v>
      </c>
      <c r="N809">
        <v>486.63</v>
      </c>
      <c r="O809">
        <v>4.7619047620000003</v>
      </c>
      <c r="P809">
        <v>24.331499999999998</v>
      </c>
      <c r="Q809">
        <v>9.5</v>
      </c>
    </row>
    <row r="810" spans="1:17" x14ac:dyDescent="0.35">
      <c r="A810" t="s">
        <v>426</v>
      </c>
      <c r="B810" t="s">
        <v>25</v>
      </c>
      <c r="C810" t="s">
        <v>26</v>
      </c>
      <c r="D810" t="s">
        <v>20</v>
      </c>
      <c r="E810" t="s">
        <v>21</v>
      </c>
      <c r="F810" t="s">
        <v>46</v>
      </c>
      <c r="G810">
        <v>80.48</v>
      </c>
      <c r="H810" s="29">
        <v>3</v>
      </c>
      <c r="I810">
        <v>12.071999999999999</v>
      </c>
      <c r="J810">
        <v>253.512</v>
      </c>
      <c r="K810" s="1">
        <v>43511</v>
      </c>
      <c r="L810" s="2">
        <v>0.52152777777777781</v>
      </c>
      <c r="M810" t="s">
        <v>29</v>
      </c>
      <c r="N810">
        <v>241.44</v>
      </c>
      <c r="O810">
        <v>4.7619047620000003</v>
      </c>
      <c r="P810">
        <v>12.071999999999999</v>
      </c>
      <c r="Q810">
        <v>8.1</v>
      </c>
    </row>
    <row r="811" spans="1:17" x14ac:dyDescent="0.35">
      <c r="A811" t="s">
        <v>436</v>
      </c>
      <c r="B811" t="s">
        <v>25</v>
      </c>
      <c r="C811" t="s">
        <v>26</v>
      </c>
      <c r="D811" t="s">
        <v>27</v>
      </c>
      <c r="E811" t="s">
        <v>21</v>
      </c>
      <c r="F811" t="s">
        <v>44</v>
      </c>
      <c r="G811">
        <v>39.43</v>
      </c>
      <c r="H811" s="29">
        <v>6</v>
      </c>
      <c r="I811">
        <v>11.829000000000001</v>
      </c>
      <c r="J811">
        <v>248.40899999999999</v>
      </c>
      <c r="K811" s="1">
        <v>43549</v>
      </c>
      <c r="L811" s="2">
        <v>0.84583333333333333</v>
      </c>
      <c r="M811" t="s">
        <v>33</v>
      </c>
      <c r="N811">
        <v>236.58</v>
      </c>
      <c r="O811">
        <v>4.7619047620000003</v>
      </c>
      <c r="P811">
        <v>11.829000000000001</v>
      </c>
      <c r="Q811">
        <v>9.4</v>
      </c>
    </row>
    <row r="812" spans="1:17" x14ac:dyDescent="0.35">
      <c r="A812" t="s">
        <v>437</v>
      </c>
      <c r="B812" t="s">
        <v>25</v>
      </c>
      <c r="C812" t="s">
        <v>26</v>
      </c>
      <c r="D812" t="s">
        <v>27</v>
      </c>
      <c r="E812" t="s">
        <v>31</v>
      </c>
      <c r="F812" t="s">
        <v>32</v>
      </c>
      <c r="G812">
        <v>46.22</v>
      </c>
      <c r="H812" s="29">
        <v>4</v>
      </c>
      <c r="I812">
        <v>9.2439999999999998</v>
      </c>
      <c r="J812">
        <v>194.124</v>
      </c>
      <c r="K812" s="1">
        <v>43536</v>
      </c>
      <c r="L812" s="2">
        <v>0.83611111111111114</v>
      </c>
      <c r="M812" t="s">
        <v>33</v>
      </c>
      <c r="N812">
        <v>184.88</v>
      </c>
      <c r="O812">
        <v>4.7619047620000003</v>
      </c>
      <c r="P812">
        <v>9.2439999999999998</v>
      </c>
      <c r="Q812">
        <v>6.2</v>
      </c>
    </row>
    <row r="813" spans="1:17" x14ac:dyDescent="0.35">
      <c r="A813" t="s">
        <v>438</v>
      </c>
      <c r="B813" t="s">
        <v>25</v>
      </c>
      <c r="C813" t="s">
        <v>26</v>
      </c>
      <c r="D813" t="s">
        <v>20</v>
      </c>
      <c r="E813" t="s">
        <v>31</v>
      </c>
      <c r="F813" t="s">
        <v>32</v>
      </c>
      <c r="G813">
        <v>13.98</v>
      </c>
      <c r="H813" s="29">
        <v>1</v>
      </c>
      <c r="I813">
        <v>0.69899999999999995</v>
      </c>
      <c r="J813">
        <v>14.679</v>
      </c>
      <c r="K813" s="1">
        <v>43500</v>
      </c>
      <c r="L813" s="2">
        <v>0.56805555555555554</v>
      </c>
      <c r="M813" t="s">
        <v>23</v>
      </c>
      <c r="N813">
        <v>13.98</v>
      </c>
      <c r="O813">
        <v>4.7619047620000003</v>
      </c>
      <c r="P813">
        <v>0.69899999999999995</v>
      </c>
      <c r="Q813">
        <v>9.8000000000000007</v>
      </c>
    </row>
    <row r="814" spans="1:17" x14ac:dyDescent="0.35">
      <c r="A814" t="s">
        <v>440</v>
      </c>
      <c r="B814" t="s">
        <v>25</v>
      </c>
      <c r="C814" t="s">
        <v>26</v>
      </c>
      <c r="D814" t="s">
        <v>20</v>
      </c>
      <c r="E814" t="s">
        <v>21</v>
      </c>
      <c r="F814" t="s">
        <v>46</v>
      </c>
      <c r="G814">
        <v>97.79</v>
      </c>
      <c r="H814" s="29">
        <v>7</v>
      </c>
      <c r="I814">
        <v>34.226500000000001</v>
      </c>
      <c r="J814">
        <v>718.75649999999996</v>
      </c>
      <c r="K814" s="1">
        <v>43512</v>
      </c>
      <c r="L814" s="2">
        <v>0.72916666666666663</v>
      </c>
      <c r="M814" t="s">
        <v>23</v>
      </c>
      <c r="N814">
        <v>684.53</v>
      </c>
      <c r="O814">
        <v>4.7619047620000003</v>
      </c>
      <c r="P814">
        <v>34.226500000000001</v>
      </c>
      <c r="Q814">
        <v>4.9000000000000004</v>
      </c>
    </row>
    <row r="815" spans="1:17" x14ac:dyDescent="0.35">
      <c r="A815" t="s">
        <v>445</v>
      </c>
      <c r="B815" t="s">
        <v>25</v>
      </c>
      <c r="C815" t="s">
        <v>26</v>
      </c>
      <c r="D815" t="s">
        <v>27</v>
      </c>
      <c r="E815" t="s">
        <v>21</v>
      </c>
      <c r="F815" t="s">
        <v>46</v>
      </c>
      <c r="G815">
        <v>23.82</v>
      </c>
      <c r="H815" s="29">
        <v>5</v>
      </c>
      <c r="I815">
        <v>5.9550000000000001</v>
      </c>
      <c r="J815">
        <v>125.05500000000001</v>
      </c>
      <c r="K815" s="1">
        <v>43493</v>
      </c>
      <c r="L815" s="2">
        <v>0.80833333333333324</v>
      </c>
      <c r="M815" t="s">
        <v>23</v>
      </c>
      <c r="N815">
        <v>119.1</v>
      </c>
      <c r="O815">
        <v>4.7619047620000003</v>
      </c>
      <c r="P815">
        <v>5.9550000000000001</v>
      </c>
      <c r="Q815">
        <v>5.4</v>
      </c>
    </row>
    <row r="816" spans="1:17" x14ac:dyDescent="0.35">
      <c r="A816" t="s">
        <v>452</v>
      </c>
      <c r="B816" t="s">
        <v>25</v>
      </c>
      <c r="C816" t="s">
        <v>26</v>
      </c>
      <c r="D816" t="s">
        <v>27</v>
      </c>
      <c r="E816" t="s">
        <v>21</v>
      </c>
      <c r="F816" t="s">
        <v>32</v>
      </c>
      <c r="G816">
        <v>45.38</v>
      </c>
      <c r="H816" s="29">
        <v>4</v>
      </c>
      <c r="I816">
        <v>9.0760000000000005</v>
      </c>
      <c r="J816">
        <v>190.596</v>
      </c>
      <c r="K816" s="1">
        <v>43473</v>
      </c>
      <c r="L816" s="2">
        <v>0.57500000000000007</v>
      </c>
      <c r="M816" t="s">
        <v>33</v>
      </c>
      <c r="N816">
        <v>181.52</v>
      </c>
      <c r="O816">
        <v>4.7619047620000003</v>
      </c>
      <c r="P816">
        <v>9.0760000000000005</v>
      </c>
      <c r="Q816">
        <v>8.6999999999999993</v>
      </c>
    </row>
    <row r="817" spans="1:17" x14ac:dyDescent="0.35">
      <c r="A817" t="s">
        <v>453</v>
      </c>
      <c r="B817" t="s">
        <v>25</v>
      </c>
      <c r="C817" t="s">
        <v>26</v>
      </c>
      <c r="D817" t="s">
        <v>20</v>
      </c>
      <c r="E817" t="s">
        <v>21</v>
      </c>
      <c r="F817" t="s">
        <v>22</v>
      </c>
      <c r="G817">
        <v>81.510000000000005</v>
      </c>
      <c r="H817" s="29">
        <v>1</v>
      </c>
      <c r="I817">
        <v>4.0754999999999999</v>
      </c>
      <c r="J817">
        <v>85.585499999999996</v>
      </c>
      <c r="K817" s="1">
        <v>43487</v>
      </c>
      <c r="L817" s="2">
        <v>0.45624999999999999</v>
      </c>
      <c r="M817" t="s">
        <v>23</v>
      </c>
      <c r="N817">
        <v>81.510000000000005</v>
      </c>
      <c r="O817">
        <v>4.7619047620000003</v>
      </c>
      <c r="P817">
        <v>4.0754999999999999</v>
      </c>
      <c r="Q817">
        <v>9.1999999999999993</v>
      </c>
    </row>
    <row r="818" spans="1:17" x14ac:dyDescent="0.35">
      <c r="A818" t="s">
        <v>456</v>
      </c>
      <c r="B818" t="s">
        <v>25</v>
      </c>
      <c r="C818" t="s">
        <v>26</v>
      </c>
      <c r="D818" t="s">
        <v>20</v>
      </c>
      <c r="E818" t="s">
        <v>21</v>
      </c>
      <c r="F818" t="s">
        <v>44</v>
      </c>
      <c r="G818">
        <v>38.6</v>
      </c>
      <c r="H818" s="29">
        <v>3</v>
      </c>
      <c r="I818">
        <v>5.79</v>
      </c>
      <c r="J818">
        <v>121.59</v>
      </c>
      <c r="K818" s="1">
        <v>43552</v>
      </c>
      <c r="L818" s="2">
        <v>0.58124999999999993</v>
      </c>
      <c r="M818" t="s">
        <v>23</v>
      </c>
      <c r="N818">
        <v>115.8</v>
      </c>
      <c r="O818">
        <v>4.7619047620000003</v>
      </c>
      <c r="P818">
        <v>5.79</v>
      </c>
      <c r="Q818">
        <v>7.5</v>
      </c>
    </row>
    <row r="819" spans="1:17" x14ac:dyDescent="0.35">
      <c r="A819" t="s">
        <v>457</v>
      </c>
      <c r="B819" t="s">
        <v>25</v>
      </c>
      <c r="C819" t="s">
        <v>26</v>
      </c>
      <c r="D819" t="s">
        <v>27</v>
      </c>
      <c r="E819" t="s">
        <v>21</v>
      </c>
      <c r="F819" t="s">
        <v>28</v>
      </c>
      <c r="G819">
        <v>84.05</v>
      </c>
      <c r="H819" s="29">
        <v>3</v>
      </c>
      <c r="I819">
        <v>12.6075</v>
      </c>
      <c r="J819">
        <v>264.75749999999999</v>
      </c>
      <c r="K819" s="1">
        <v>43488</v>
      </c>
      <c r="L819" s="2">
        <v>0.56180555555555556</v>
      </c>
      <c r="M819" t="s">
        <v>29</v>
      </c>
      <c r="N819">
        <v>252.15</v>
      </c>
      <c r="O819">
        <v>4.7619047620000003</v>
      </c>
      <c r="P819">
        <v>12.6075</v>
      </c>
      <c r="Q819">
        <v>9.8000000000000007</v>
      </c>
    </row>
    <row r="820" spans="1:17" x14ac:dyDescent="0.35">
      <c r="A820" t="s">
        <v>458</v>
      </c>
      <c r="B820" t="s">
        <v>25</v>
      </c>
      <c r="C820" t="s">
        <v>26</v>
      </c>
      <c r="D820" t="s">
        <v>20</v>
      </c>
      <c r="E820" t="s">
        <v>21</v>
      </c>
      <c r="F820" t="s">
        <v>46</v>
      </c>
      <c r="G820">
        <v>97.21</v>
      </c>
      <c r="H820" s="29">
        <v>10</v>
      </c>
      <c r="I820">
        <v>48.604999999999997</v>
      </c>
      <c r="J820">
        <v>1020.705</v>
      </c>
      <c r="K820" s="1">
        <v>43504</v>
      </c>
      <c r="L820" s="2">
        <v>0.54166666666666663</v>
      </c>
      <c r="M820" t="s">
        <v>33</v>
      </c>
      <c r="N820">
        <v>972.1</v>
      </c>
      <c r="O820">
        <v>4.7619047620000003</v>
      </c>
      <c r="P820">
        <v>48.604999999999997</v>
      </c>
      <c r="Q820">
        <v>8.6999999999999993</v>
      </c>
    </row>
    <row r="821" spans="1:17" x14ac:dyDescent="0.35">
      <c r="A821" t="s">
        <v>460</v>
      </c>
      <c r="B821" t="s">
        <v>25</v>
      </c>
      <c r="C821" t="s">
        <v>26</v>
      </c>
      <c r="D821" t="s">
        <v>27</v>
      </c>
      <c r="E821" t="s">
        <v>31</v>
      </c>
      <c r="F821" t="s">
        <v>46</v>
      </c>
      <c r="G821">
        <v>16.28</v>
      </c>
      <c r="H821" s="29">
        <v>1</v>
      </c>
      <c r="I821">
        <v>0.81399999999999995</v>
      </c>
      <c r="J821">
        <v>17.094000000000001</v>
      </c>
      <c r="K821" s="1">
        <v>43533</v>
      </c>
      <c r="L821" s="2">
        <v>0.65</v>
      </c>
      <c r="M821" t="s">
        <v>29</v>
      </c>
      <c r="N821">
        <v>16.28</v>
      </c>
      <c r="O821">
        <v>4.7619047620000003</v>
      </c>
      <c r="P821">
        <v>0.81399999999999995</v>
      </c>
      <c r="Q821">
        <v>5</v>
      </c>
    </row>
    <row r="822" spans="1:17" x14ac:dyDescent="0.35">
      <c r="A822" t="s">
        <v>467</v>
      </c>
      <c r="B822" t="s">
        <v>25</v>
      </c>
      <c r="C822" t="s">
        <v>26</v>
      </c>
      <c r="D822" t="s">
        <v>27</v>
      </c>
      <c r="E822" t="s">
        <v>31</v>
      </c>
      <c r="F822" t="s">
        <v>44</v>
      </c>
      <c r="G822">
        <v>43.27</v>
      </c>
      <c r="H822" s="29">
        <v>2</v>
      </c>
      <c r="I822">
        <v>4.327</v>
      </c>
      <c r="J822">
        <v>90.867000000000004</v>
      </c>
      <c r="K822" s="1">
        <v>43532</v>
      </c>
      <c r="L822" s="2">
        <v>0.70347222222222217</v>
      </c>
      <c r="M822" t="s">
        <v>23</v>
      </c>
      <c r="N822">
        <v>86.54</v>
      </c>
      <c r="O822">
        <v>4.7619047620000003</v>
      </c>
      <c r="P822">
        <v>4.327</v>
      </c>
      <c r="Q822">
        <v>5.7</v>
      </c>
    </row>
    <row r="823" spans="1:17" x14ac:dyDescent="0.35">
      <c r="A823" t="s">
        <v>471</v>
      </c>
      <c r="B823" t="s">
        <v>25</v>
      </c>
      <c r="C823" t="s">
        <v>26</v>
      </c>
      <c r="D823" t="s">
        <v>27</v>
      </c>
      <c r="E823" t="s">
        <v>31</v>
      </c>
      <c r="F823" t="s">
        <v>36</v>
      </c>
      <c r="G823">
        <v>99.24</v>
      </c>
      <c r="H823" s="29">
        <v>9</v>
      </c>
      <c r="I823">
        <v>44.658000000000001</v>
      </c>
      <c r="J823">
        <v>937.81799999999998</v>
      </c>
      <c r="K823" s="1">
        <v>43543</v>
      </c>
      <c r="L823" s="2">
        <v>0.79791666666666661</v>
      </c>
      <c r="M823" t="s">
        <v>23</v>
      </c>
      <c r="N823">
        <v>893.16</v>
      </c>
      <c r="O823">
        <v>4.7619047620000003</v>
      </c>
      <c r="P823">
        <v>44.658000000000001</v>
      </c>
      <c r="Q823">
        <v>9</v>
      </c>
    </row>
    <row r="824" spans="1:17" x14ac:dyDescent="0.35">
      <c r="A824" t="s">
        <v>472</v>
      </c>
      <c r="B824" t="s">
        <v>25</v>
      </c>
      <c r="C824" t="s">
        <v>26</v>
      </c>
      <c r="D824" t="s">
        <v>20</v>
      </c>
      <c r="E824" t="s">
        <v>31</v>
      </c>
      <c r="F824" t="s">
        <v>36</v>
      </c>
      <c r="G824">
        <v>82.93</v>
      </c>
      <c r="H824" s="29">
        <v>4</v>
      </c>
      <c r="I824">
        <v>16.585999999999999</v>
      </c>
      <c r="J824">
        <v>348.30599999999998</v>
      </c>
      <c r="K824" s="1">
        <v>43485</v>
      </c>
      <c r="L824" s="2">
        <v>0.70208333333333339</v>
      </c>
      <c r="M824" t="s">
        <v>23</v>
      </c>
      <c r="N824">
        <v>331.72</v>
      </c>
      <c r="O824">
        <v>4.7619047620000003</v>
      </c>
      <c r="P824">
        <v>16.585999999999999</v>
      </c>
      <c r="Q824">
        <v>9.6</v>
      </c>
    </row>
    <row r="825" spans="1:17" x14ac:dyDescent="0.35">
      <c r="A825" t="s">
        <v>474</v>
      </c>
      <c r="B825" t="s">
        <v>25</v>
      </c>
      <c r="C825" t="s">
        <v>26</v>
      </c>
      <c r="D825" t="s">
        <v>20</v>
      </c>
      <c r="E825" t="s">
        <v>31</v>
      </c>
      <c r="F825" t="s">
        <v>44</v>
      </c>
      <c r="G825">
        <v>17.04</v>
      </c>
      <c r="H825" s="29">
        <v>4</v>
      </c>
      <c r="I825">
        <v>3.4079999999999999</v>
      </c>
      <c r="J825">
        <v>71.567999999999998</v>
      </c>
      <c r="K825" s="1">
        <v>43532</v>
      </c>
      <c r="L825" s="2">
        <v>0.84375</v>
      </c>
      <c r="M825" t="s">
        <v>23</v>
      </c>
      <c r="N825">
        <v>68.16</v>
      </c>
      <c r="O825">
        <v>4.7619047620000003</v>
      </c>
      <c r="P825">
        <v>3.4079999999999999</v>
      </c>
      <c r="Q825">
        <v>7</v>
      </c>
    </row>
    <row r="826" spans="1:17" x14ac:dyDescent="0.35">
      <c r="A826" t="s">
        <v>475</v>
      </c>
      <c r="B826" t="s">
        <v>25</v>
      </c>
      <c r="C826" t="s">
        <v>26</v>
      </c>
      <c r="D826" t="s">
        <v>27</v>
      </c>
      <c r="E826" t="s">
        <v>21</v>
      </c>
      <c r="F826" t="s">
        <v>28</v>
      </c>
      <c r="G826">
        <v>40.86</v>
      </c>
      <c r="H826" s="29">
        <v>8</v>
      </c>
      <c r="I826">
        <v>16.344000000000001</v>
      </c>
      <c r="J826">
        <v>343.22399999999999</v>
      </c>
      <c r="K826" s="1">
        <v>43503</v>
      </c>
      <c r="L826" s="2">
        <v>0.60972222222222217</v>
      </c>
      <c r="M826" t="s">
        <v>33</v>
      </c>
      <c r="N826">
        <v>326.88</v>
      </c>
      <c r="O826">
        <v>4.7619047620000003</v>
      </c>
      <c r="P826">
        <v>16.344000000000001</v>
      </c>
      <c r="Q826">
        <v>6.5</v>
      </c>
    </row>
    <row r="827" spans="1:17" x14ac:dyDescent="0.35">
      <c r="A827" t="s">
        <v>476</v>
      </c>
      <c r="B827" t="s">
        <v>25</v>
      </c>
      <c r="C827" t="s">
        <v>26</v>
      </c>
      <c r="D827" t="s">
        <v>20</v>
      </c>
      <c r="E827" t="s">
        <v>31</v>
      </c>
      <c r="F827" t="s">
        <v>44</v>
      </c>
      <c r="G827">
        <v>17.440000000000001</v>
      </c>
      <c r="H827" s="29">
        <v>5</v>
      </c>
      <c r="I827">
        <v>4.3600000000000003</v>
      </c>
      <c r="J827">
        <v>91.56</v>
      </c>
      <c r="K827" s="1">
        <v>43480</v>
      </c>
      <c r="L827" s="2">
        <v>0.80902777777777779</v>
      </c>
      <c r="M827" t="s">
        <v>29</v>
      </c>
      <c r="N827">
        <v>87.2</v>
      </c>
      <c r="O827">
        <v>4.7619047620000003</v>
      </c>
      <c r="P827">
        <v>4.3600000000000003</v>
      </c>
      <c r="Q827">
        <v>8.1</v>
      </c>
    </row>
    <row r="828" spans="1:17" x14ac:dyDescent="0.35">
      <c r="A828" t="s">
        <v>479</v>
      </c>
      <c r="B828" t="s">
        <v>25</v>
      </c>
      <c r="C828" t="s">
        <v>26</v>
      </c>
      <c r="D828" t="s">
        <v>27</v>
      </c>
      <c r="E828" t="s">
        <v>31</v>
      </c>
      <c r="F828" t="s">
        <v>46</v>
      </c>
      <c r="G828">
        <v>12.78</v>
      </c>
      <c r="H828" s="29">
        <v>1</v>
      </c>
      <c r="I828">
        <v>0.63900000000000001</v>
      </c>
      <c r="J828">
        <v>13.419</v>
      </c>
      <c r="K828" s="1">
        <v>43473</v>
      </c>
      <c r="L828" s="2">
        <v>0.59097222222222223</v>
      </c>
      <c r="M828" t="s">
        <v>23</v>
      </c>
      <c r="N828">
        <v>12.78</v>
      </c>
      <c r="O828">
        <v>4.7619047620000003</v>
      </c>
      <c r="P828">
        <v>0.63900000000000001</v>
      </c>
      <c r="Q828">
        <v>9.5</v>
      </c>
    </row>
    <row r="829" spans="1:17" x14ac:dyDescent="0.35">
      <c r="A829" t="s">
        <v>482</v>
      </c>
      <c r="B829" t="s">
        <v>25</v>
      </c>
      <c r="C829" t="s">
        <v>26</v>
      </c>
      <c r="D829" t="s">
        <v>20</v>
      </c>
      <c r="E829" t="s">
        <v>31</v>
      </c>
      <c r="F829" t="s">
        <v>44</v>
      </c>
      <c r="G829">
        <v>27.66</v>
      </c>
      <c r="H829" s="29">
        <v>10</v>
      </c>
      <c r="I829">
        <v>13.83</v>
      </c>
      <c r="J829">
        <v>290.43</v>
      </c>
      <c r="K829" s="1">
        <v>43510</v>
      </c>
      <c r="L829" s="2">
        <v>0.47638888888888892</v>
      </c>
      <c r="M829" t="s">
        <v>33</v>
      </c>
      <c r="N829">
        <v>276.60000000000002</v>
      </c>
      <c r="O829">
        <v>4.7619047620000003</v>
      </c>
      <c r="P829">
        <v>13.83</v>
      </c>
      <c r="Q829">
        <v>8.9</v>
      </c>
    </row>
    <row r="830" spans="1:17" x14ac:dyDescent="0.35">
      <c r="A830" t="s">
        <v>483</v>
      </c>
      <c r="B830" t="s">
        <v>25</v>
      </c>
      <c r="C830" t="s">
        <v>26</v>
      </c>
      <c r="D830" t="s">
        <v>27</v>
      </c>
      <c r="E830" t="s">
        <v>31</v>
      </c>
      <c r="F830" t="s">
        <v>46</v>
      </c>
      <c r="G830">
        <v>45.74</v>
      </c>
      <c r="H830" s="29">
        <v>3</v>
      </c>
      <c r="I830">
        <v>6.8609999999999998</v>
      </c>
      <c r="J830">
        <v>144.08099999999999</v>
      </c>
      <c r="K830" s="1">
        <v>43534</v>
      </c>
      <c r="L830" s="2">
        <v>0.73472222222222217</v>
      </c>
      <c r="M830" t="s">
        <v>33</v>
      </c>
      <c r="N830">
        <v>137.22</v>
      </c>
      <c r="O830">
        <v>4.7619047620000003</v>
      </c>
      <c r="P830">
        <v>6.8609999999999998</v>
      </c>
      <c r="Q830">
        <v>6.5</v>
      </c>
    </row>
    <row r="831" spans="1:17" x14ac:dyDescent="0.35">
      <c r="A831" t="s">
        <v>494</v>
      </c>
      <c r="B831" t="s">
        <v>25</v>
      </c>
      <c r="C831" t="s">
        <v>26</v>
      </c>
      <c r="D831" t="s">
        <v>20</v>
      </c>
      <c r="E831" t="s">
        <v>21</v>
      </c>
      <c r="F831" t="s">
        <v>28</v>
      </c>
      <c r="G831">
        <v>46.57</v>
      </c>
      <c r="H831" s="29">
        <v>10</v>
      </c>
      <c r="I831">
        <v>23.285</v>
      </c>
      <c r="J831">
        <v>488.98500000000001</v>
      </c>
      <c r="K831" s="1">
        <v>43492</v>
      </c>
      <c r="L831" s="2">
        <v>0.58194444444444449</v>
      </c>
      <c r="M831" t="s">
        <v>29</v>
      </c>
      <c r="N831">
        <v>465.7</v>
      </c>
      <c r="O831">
        <v>4.7619047620000003</v>
      </c>
      <c r="P831">
        <v>23.285</v>
      </c>
      <c r="Q831">
        <v>7.6</v>
      </c>
    </row>
    <row r="832" spans="1:17" x14ac:dyDescent="0.35">
      <c r="A832" t="s">
        <v>495</v>
      </c>
      <c r="B832" t="s">
        <v>25</v>
      </c>
      <c r="C832" t="s">
        <v>26</v>
      </c>
      <c r="D832" t="s">
        <v>27</v>
      </c>
      <c r="E832" t="s">
        <v>31</v>
      </c>
      <c r="F832" t="s">
        <v>44</v>
      </c>
      <c r="G832">
        <v>35.89</v>
      </c>
      <c r="H832" s="29">
        <v>1</v>
      </c>
      <c r="I832">
        <v>1.7945</v>
      </c>
      <c r="J832">
        <v>37.6845</v>
      </c>
      <c r="K832" s="1">
        <v>43519</v>
      </c>
      <c r="L832" s="2">
        <v>0.70277777777777783</v>
      </c>
      <c r="M832" t="s">
        <v>33</v>
      </c>
      <c r="N832">
        <v>35.89</v>
      </c>
      <c r="O832">
        <v>4.7619047620000003</v>
      </c>
      <c r="P832">
        <v>1.7945</v>
      </c>
      <c r="Q832">
        <v>7.9</v>
      </c>
    </row>
    <row r="833" spans="1:17" x14ac:dyDescent="0.35">
      <c r="A833" t="s">
        <v>496</v>
      </c>
      <c r="B833" t="s">
        <v>25</v>
      </c>
      <c r="C833" t="s">
        <v>26</v>
      </c>
      <c r="D833" t="s">
        <v>27</v>
      </c>
      <c r="E833" t="s">
        <v>31</v>
      </c>
      <c r="F833" t="s">
        <v>44</v>
      </c>
      <c r="G833">
        <v>40.520000000000003</v>
      </c>
      <c r="H833" s="29">
        <v>5</v>
      </c>
      <c r="I833">
        <v>10.130000000000001</v>
      </c>
      <c r="J833">
        <v>212.73</v>
      </c>
      <c r="K833" s="1">
        <v>43499</v>
      </c>
      <c r="L833" s="2">
        <v>0.6381944444444444</v>
      </c>
      <c r="M833" t="s">
        <v>29</v>
      </c>
      <c r="N833">
        <v>202.6</v>
      </c>
      <c r="O833">
        <v>4.7619047620000003</v>
      </c>
      <c r="P833">
        <v>10.130000000000001</v>
      </c>
      <c r="Q833">
        <v>4.5</v>
      </c>
    </row>
    <row r="834" spans="1:17" x14ac:dyDescent="0.35">
      <c r="A834" t="s">
        <v>498</v>
      </c>
      <c r="B834" t="s">
        <v>25</v>
      </c>
      <c r="C834" t="s">
        <v>26</v>
      </c>
      <c r="D834" t="s">
        <v>27</v>
      </c>
      <c r="E834" t="s">
        <v>21</v>
      </c>
      <c r="F834" t="s">
        <v>36</v>
      </c>
      <c r="G834">
        <v>73.95</v>
      </c>
      <c r="H834" s="29">
        <v>4</v>
      </c>
      <c r="I834">
        <v>14.79</v>
      </c>
      <c r="J834">
        <v>310.58999999999997</v>
      </c>
      <c r="K834" s="1">
        <v>43499</v>
      </c>
      <c r="L834" s="2">
        <v>0.41805555555555557</v>
      </c>
      <c r="M834" t="s">
        <v>29</v>
      </c>
      <c r="N834">
        <v>295.8</v>
      </c>
      <c r="O834">
        <v>4.7619047620000003</v>
      </c>
      <c r="P834">
        <v>14.79</v>
      </c>
      <c r="Q834">
        <v>6.1</v>
      </c>
    </row>
    <row r="835" spans="1:17" x14ac:dyDescent="0.35">
      <c r="A835" t="s">
        <v>499</v>
      </c>
      <c r="B835" t="s">
        <v>25</v>
      </c>
      <c r="C835" t="s">
        <v>26</v>
      </c>
      <c r="D835" t="s">
        <v>20</v>
      </c>
      <c r="E835" t="s">
        <v>21</v>
      </c>
      <c r="F835" t="s">
        <v>44</v>
      </c>
      <c r="G835">
        <v>22.62</v>
      </c>
      <c r="H835" s="29">
        <v>1</v>
      </c>
      <c r="I835">
        <v>1.131</v>
      </c>
      <c r="J835">
        <v>23.751000000000001</v>
      </c>
      <c r="K835" s="1">
        <v>43541</v>
      </c>
      <c r="L835" s="2">
        <v>0.79027777777777775</v>
      </c>
      <c r="M835" t="s">
        <v>29</v>
      </c>
      <c r="N835">
        <v>22.62</v>
      </c>
      <c r="O835">
        <v>4.7619047620000003</v>
      </c>
      <c r="P835">
        <v>1.131</v>
      </c>
      <c r="Q835">
        <v>6.4</v>
      </c>
    </row>
    <row r="836" spans="1:17" x14ac:dyDescent="0.35">
      <c r="A836" t="s">
        <v>501</v>
      </c>
      <c r="B836" t="s">
        <v>25</v>
      </c>
      <c r="C836" t="s">
        <v>26</v>
      </c>
      <c r="D836" t="s">
        <v>20</v>
      </c>
      <c r="E836" t="s">
        <v>21</v>
      </c>
      <c r="F836" t="s">
        <v>36</v>
      </c>
      <c r="G836">
        <v>54.55</v>
      </c>
      <c r="H836" s="29">
        <v>10</v>
      </c>
      <c r="I836">
        <v>27.274999999999999</v>
      </c>
      <c r="J836">
        <v>572.77499999999998</v>
      </c>
      <c r="K836" s="1">
        <v>43526</v>
      </c>
      <c r="L836" s="2">
        <v>0.47361111111111115</v>
      </c>
      <c r="M836" t="s">
        <v>33</v>
      </c>
      <c r="N836">
        <v>545.5</v>
      </c>
      <c r="O836">
        <v>4.7619047620000003</v>
      </c>
      <c r="P836">
        <v>27.274999999999999</v>
      </c>
      <c r="Q836">
        <v>7.1</v>
      </c>
    </row>
    <row r="837" spans="1:17" x14ac:dyDescent="0.35">
      <c r="A837" t="s">
        <v>502</v>
      </c>
      <c r="B837" t="s">
        <v>25</v>
      </c>
      <c r="C837" t="s">
        <v>26</v>
      </c>
      <c r="D837" t="s">
        <v>20</v>
      </c>
      <c r="E837" t="s">
        <v>21</v>
      </c>
      <c r="F837" t="s">
        <v>22</v>
      </c>
      <c r="G837">
        <v>37.15</v>
      </c>
      <c r="H837" s="29">
        <v>7</v>
      </c>
      <c r="I837">
        <v>13.0025</v>
      </c>
      <c r="J837">
        <v>273.05250000000001</v>
      </c>
      <c r="K837" s="1">
        <v>43504</v>
      </c>
      <c r="L837" s="2">
        <v>0.54999999999999993</v>
      </c>
      <c r="M837" t="s">
        <v>33</v>
      </c>
      <c r="N837">
        <v>260.05</v>
      </c>
      <c r="O837">
        <v>4.7619047620000003</v>
      </c>
      <c r="P837">
        <v>13.0025</v>
      </c>
      <c r="Q837">
        <v>7.7</v>
      </c>
    </row>
    <row r="838" spans="1:17" x14ac:dyDescent="0.35">
      <c r="A838" t="s">
        <v>504</v>
      </c>
      <c r="B838" t="s">
        <v>25</v>
      </c>
      <c r="C838" t="s">
        <v>26</v>
      </c>
      <c r="D838" t="s">
        <v>27</v>
      </c>
      <c r="E838" t="s">
        <v>31</v>
      </c>
      <c r="F838" t="s">
        <v>44</v>
      </c>
      <c r="G838">
        <v>21.58</v>
      </c>
      <c r="H838" s="29">
        <v>1</v>
      </c>
      <c r="I838">
        <v>1.079</v>
      </c>
      <c r="J838">
        <v>22.658999999999999</v>
      </c>
      <c r="K838" s="1">
        <v>43505</v>
      </c>
      <c r="L838" s="2">
        <v>0.41805555555555557</v>
      </c>
      <c r="M838" t="s">
        <v>23</v>
      </c>
      <c r="N838">
        <v>21.58</v>
      </c>
      <c r="O838">
        <v>4.7619047620000003</v>
      </c>
      <c r="P838">
        <v>1.079</v>
      </c>
      <c r="Q838">
        <v>7.2</v>
      </c>
    </row>
    <row r="839" spans="1:17" x14ac:dyDescent="0.35">
      <c r="A839" t="s">
        <v>505</v>
      </c>
      <c r="B839" t="s">
        <v>25</v>
      </c>
      <c r="C839" t="s">
        <v>26</v>
      </c>
      <c r="D839" t="s">
        <v>20</v>
      </c>
      <c r="E839" t="s">
        <v>21</v>
      </c>
      <c r="F839" t="s">
        <v>28</v>
      </c>
      <c r="G839">
        <v>98.84</v>
      </c>
      <c r="H839" s="29">
        <v>1</v>
      </c>
      <c r="I839">
        <v>4.9420000000000002</v>
      </c>
      <c r="J839">
        <v>103.782</v>
      </c>
      <c r="K839" s="1">
        <v>43511</v>
      </c>
      <c r="L839" s="2">
        <v>0.47291666666666665</v>
      </c>
      <c r="M839" t="s">
        <v>29</v>
      </c>
      <c r="N839">
        <v>98.84</v>
      </c>
      <c r="O839">
        <v>4.7619047620000003</v>
      </c>
      <c r="P839">
        <v>4.9420000000000002</v>
      </c>
      <c r="Q839">
        <v>8.4</v>
      </c>
    </row>
    <row r="840" spans="1:17" x14ac:dyDescent="0.35">
      <c r="A840" t="s">
        <v>506</v>
      </c>
      <c r="B840" t="s">
        <v>25</v>
      </c>
      <c r="C840" t="s">
        <v>26</v>
      </c>
      <c r="D840" t="s">
        <v>20</v>
      </c>
      <c r="E840" t="s">
        <v>21</v>
      </c>
      <c r="F840" t="s">
        <v>32</v>
      </c>
      <c r="G840">
        <v>83.77</v>
      </c>
      <c r="H840" s="29">
        <v>6</v>
      </c>
      <c r="I840">
        <v>25.131</v>
      </c>
      <c r="J840">
        <v>527.75099999999998</v>
      </c>
      <c r="K840" s="1">
        <v>43488</v>
      </c>
      <c r="L840" s="2">
        <v>0.50694444444444442</v>
      </c>
      <c r="M840" t="s">
        <v>23</v>
      </c>
      <c r="N840">
        <v>502.62</v>
      </c>
      <c r="O840">
        <v>4.7619047620000003</v>
      </c>
      <c r="P840">
        <v>25.131</v>
      </c>
      <c r="Q840">
        <v>5.4</v>
      </c>
    </row>
    <row r="841" spans="1:17" x14ac:dyDescent="0.35">
      <c r="A841" t="s">
        <v>513</v>
      </c>
      <c r="B841" t="s">
        <v>25</v>
      </c>
      <c r="C841" t="s">
        <v>26</v>
      </c>
      <c r="D841" t="s">
        <v>27</v>
      </c>
      <c r="E841" t="s">
        <v>31</v>
      </c>
      <c r="F841" t="s">
        <v>28</v>
      </c>
      <c r="G841">
        <v>84.07</v>
      </c>
      <c r="H841" s="29">
        <v>4</v>
      </c>
      <c r="I841">
        <v>16.814</v>
      </c>
      <c r="J841">
        <v>353.09399999999999</v>
      </c>
      <c r="K841" s="1">
        <v>43531</v>
      </c>
      <c r="L841" s="2">
        <v>0.70416666666666661</v>
      </c>
      <c r="M841" t="s">
        <v>23</v>
      </c>
      <c r="N841">
        <v>336.28</v>
      </c>
      <c r="O841">
        <v>4.7619047620000003</v>
      </c>
      <c r="P841">
        <v>16.814</v>
      </c>
      <c r="Q841">
        <v>4.4000000000000004</v>
      </c>
    </row>
    <row r="842" spans="1:17" x14ac:dyDescent="0.35">
      <c r="A842" t="s">
        <v>516</v>
      </c>
      <c r="B842" t="s">
        <v>25</v>
      </c>
      <c r="C842" t="s">
        <v>26</v>
      </c>
      <c r="D842" t="s">
        <v>27</v>
      </c>
      <c r="E842" t="s">
        <v>31</v>
      </c>
      <c r="F842" t="s">
        <v>44</v>
      </c>
      <c r="G842">
        <v>65.97</v>
      </c>
      <c r="H842" s="29">
        <v>8</v>
      </c>
      <c r="I842">
        <v>26.388000000000002</v>
      </c>
      <c r="J842">
        <v>554.14800000000002</v>
      </c>
      <c r="K842" s="1">
        <v>43498</v>
      </c>
      <c r="L842" s="2">
        <v>0.8534722222222223</v>
      </c>
      <c r="M842" t="s">
        <v>29</v>
      </c>
      <c r="N842">
        <v>527.76</v>
      </c>
      <c r="O842">
        <v>4.7619047620000003</v>
      </c>
      <c r="P842">
        <v>26.388000000000002</v>
      </c>
      <c r="Q842">
        <v>8.4</v>
      </c>
    </row>
    <row r="843" spans="1:17" x14ac:dyDescent="0.35">
      <c r="A843" t="s">
        <v>517</v>
      </c>
      <c r="B843" t="s">
        <v>25</v>
      </c>
      <c r="C843" t="s">
        <v>26</v>
      </c>
      <c r="D843" t="s">
        <v>27</v>
      </c>
      <c r="E843" t="s">
        <v>21</v>
      </c>
      <c r="F843" t="s">
        <v>28</v>
      </c>
      <c r="G843">
        <v>32.799999999999997</v>
      </c>
      <c r="H843" s="29">
        <v>10</v>
      </c>
      <c r="I843">
        <v>16.399999999999999</v>
      </c>
      <c r="J843">
        <v>344.4</v>
      </c>
      <c r="K843" s="1">
        <v>43511</v>
      </c>
      <c r="L843" s="2">
        <v>0.5083333333333333</v>
      </c>
      <c r="M843" t="s">
        <v>29</v>
      </c>
      <c r="N843">
        <v>328</v>
      </c>
      <c r="O843">
        <v>4.7619047620000003</v>
      </c>
      <c r="P843">
        <v>16.399999999999999</v>
      </c>
      <c r="Q843">
        <v>6.2</v>
      </c>
    </row>
    <row r="844" spans="1:17" x14ac:dyDescent="0.35">
      <c r="A844" t="s">
        <v>520</v>
      </c>
      <c r="B844" t="s">
        <v>25</v>
      </c>
      <c r="C844" t="s">
        <v>26</v>
      </c>
      <c r="D844" t="s">
        <v>20</v>
      </c>
      <c r="E844" t="s">
        <v>21</v>
      </c>
      <c r="F844" t="s">
        <v>36</v>
      </c>
      <c r="G844">
        <v>36.979999999999997</v>
      </c>
      <c r="H844" s="29">
        <v>10</v>
      </c>
      <c r="I844">
        <v>18.489999999999998</v>
      </c>
      <c r="J844">
        <v>388.29</v>
      </c>
      <c r="K844" s="1">
        <v>43466</v>
      </c>
      <c r="L844" s="2">
        <v>0.82500000000000007</v>
      </c>
      <c r="M844" t="s">
        <v>33</v>
      </c>
      <c r="N844">
        <v>369.8</v>
      </c>
      <c r="O844">
        <v>4.7619047620000003</v>
      </c>
      <c r="P844">
        <v>18.489999999999998</v>
      </c>
      <c r="Q844">
        <v>7</v>
      </c>
    </row>
    <row r="845" spans="1:17" x14ac:dyDescent="0.35">
      <c r="A845" t="s">
        <v>524</v>
      </c>
      <c r="B845" t="s">
        <v>25</v>
      </c>
      <c r="C845" t="s">
        <v>26</v>
      </c>
      <c r="D845" t="s">
        <v>27</v>
      </c>
      <c r="E845" t="s">
        <v>31</v>
      </c>
      <c r="F845" t="s">
        <v>32</v>
      </c>
      <c r="G845">
        <v>22.96</v>
      </c>
      <c r="H845" s="29">
        <v>1</v>
      </c>
      <c r="I845">
        <v>1.1479999999999999</v>
      </c>
      <c r="J845">
        <v>24.108000000000001</v>
      </c>
      <c r="K845" s="1">
        <v>43495</v>
      </c>
      <c r="L845" s="2">
        <v>0.86597222222222225</v>
      </c>
      <c r="M845" t="s">
        <v>29</v>
      </c>
      <c r="N845">
        <v>22.96</v>
      </c>
      <c r="O845">
        <v>4.7619047620000003</v>
      </c>
      <c r="P845">
        <v>1.1479999999999999</v>
      </c>
      <c r="Q845">
        <v>4.3</v>
      </c>
    </row>
    <row r="846" spans="1:17" x14ac:dyDescent="0.35">
      <c r="A846" t="s">
        <v>529</v>
      </c>
      <c r="B846" t="s">
        <v>25</v>
      </c>
      <c r="C846" t="s">
        <v>26</v>
      </c>
      <c r="D846" t="s">
        <v>20</v>
      </c>
      <c r="E846" t="s">
        <v>21</v>
      </c>
      <c r="F846" t="s">
        <v>32</v>
      </c>
      <c r="G846">
        <v>12.12</v>
      </c>
      <c r="H846" s="29">
        <v>10</v>
      </c>
      <c r="I846">
        <v>6.06</v>
      </c>
      <c r="J846">
        <v>127.26</v>
      </c>
      <c r="K846" s="1">
        <v>43529</v>
      </c>
      <c r="L846" s="2">
        <v>0.57222222222222219</v>
      </c>
      <c r="M846" t="s">
        <v>33</v>
      </c>
      <c r="N846">
        <v>121.2</v>
      </c>
      <c r="O846">
        <v>4.7619047620000003</v>
      </c>
      <c r="P846">
        <v>6.06</v>
      </c>
      <c r="Q846">
        <v>8.4</v>
      </c>
    </row>
    <row r="847" spans="1:17" x14ac:dyDescent="0.35">
      <c r="A847" t="s">
        <v>532</v>
      </c>
      <c r="B847" t="s">
        <v>25</v>
      </c>
      <c r="C847" t="s">
        <v>26</v>
      </c>
      <c r="D847" t="s">
        <v>27</v>
      </c>
      <c r="E847" t="s">
        <v>21</v>
      </c>
      <c r="F847" t="s">
        <v>28</v>
      </c>
      <c r="G847">
        <v>63.22</v>
      </c>
      <c r="H847" s="29">
        <v>2</v>
      </c>
      <c r="I847">
        <v>6.3220000000000001</v>
      </c>
      <c r="J847">
        <v>132.762</v>
      </c>
      <c r="K847" s="1">
        <v>43466</v>
      </c>
      <c r="L847" s="2">
        <v>0.66041666666666665</v>
      </c>
      <c r="M847" t="s">
        <v>29</v>
      </c>
      <c r="N847">
        <v>126.44</v>
      </c>
      <c r="O847">
        <v>4.7619047620000003</v>
      </c>
      <c r="P847">
        <v>6.3220000000000001</v>
      </c>
      <c r="Q847">
        <v>8.5</v>
      </c>
    </row>
    <row r="848" spans="1:17" x14ac:dyDescent="0.35">
      <c r="A848" t="s">
        <v>533</v>
      </c>
      <c r="B848" t="s">
        <v>25</v>
      </c>
      <c r="C848" t="s">
        <v>26</v>
      </c>
      <c r="D848" t="s">
        <v>27</v>
      </c>
      <c r="E848" t="s">
        <v>21</v>
      </c>
      <c r="F848" t="s">
        <v>44</v>
      </c>
      <c r="G848">
        <v>90.24</v>
      </c>
      <c r="H848" s="29">
        <v>6</v>
      </c>
      <c r="I848">
        <v>27.071999999999999</v>
      </c>
      <c r="J848">
        <v>568.51199999999994</v>
      </c>
      <c r="K848" s="1">
        <v>43492</v>
      </c>
      <c r="L848" s="2">
        <v>0.47013888888888888</v>
      </c>
      <c r="M848" t="s">
        <v>29</v>
      </c>
      <c r="N848">
        <v>541.44000000000005</v>
      </c>
      <c r="O848">
        <v>4.7619047620000003</v>
      </c>
      <c r="P848">
        <v>27.071999999999999</v>
      </c>
      <c r="Q848">
        <v>6.2</v>
      </c>
    </row>
    <row r="849" spans="1:17" x14ac:dyDescent="0.35">
      <c r="A849" t="s">
        <v>537</v>
      </c>
      <c r="B849" t="s">
        <v>25</v>
      </c>
      <c r="C849" t="s">
        <v>26</v>
      </c>
      <c r="D849" t="s">
        <v>20</v>
      </c>
      <c r="E849" t="s">
        <v>21</v>
      </c>
      <c r="F849" t="s">
        <v>46</v>
      </c>
      <c r="G849">
        <v>31.9</v>
      </c>
      <c r="H849" s="29">
        <v>1</v>
      </c>
      <c r="I849">
        <v>1.595</v>
      </c>
      <c r="J849">
        <v>33.494999999999997</v>
      </c>
      <c r="K849" s="1">
        <v>43470</v>
      </c>
      <c r="L849" s="2">
        <v>0.52777777777777779</v>
      </c>
      <c r="M849" t="s">
        <v>23</v>
      </c>
      <c r="N849">
        <v>31.9</v>
      </c>
      <c r="O849">
        <v>4.7619047620000003</v>
      </c>
      <c r="P849">
        <v>1.595</v>
      </c>
      <c r="Q849">
        <v>9.1</v>
      </c>
    </row>
    <row r="850" spans="1:17" x14ac:dyDescent="0.35">
      <c r="A850" t="s">
        <v>538</v>
      </c>
      <c r="B850" t="s">
        <v>25</v>
      </c>
      <c r="C850" t="s">
        <v>26</v>
      </c>
      <c r="D850" t="s">
        <v>27</v>
      </c>
      <c r="E850" t="s">
        <v>31</v>
      </c>
      <c r="F850" t="s">
        <v>32</v>
      </c>
      <c r="G850">
        <v>69.400000000000006</v>
      </c>
      <c r="H850" s="29">
        <v>2</v>
      </c>
      <c r="I850">
        <v>6.94</v>
      </c>
      <c r="J850">
        <v>145.74</v>
      </c>
      <c r="K850" s="1">
        <v>43492</v>
      </c>
      <c r="L850" s="2">
        <v>0.82500000000000007</v>
      </c>
      <c r="M850" t="s">
        <v>23</v>
      </c>
      <c r="N850">
        <v>138.80000000000001</v>
      </c>
      <c r="O850">
        <v>4.7619047620000003</v>
      </c>
      <c r="P850">
        <v>6.94</v>
      </c>
      <c r="Q850">
        <v>9</v>
      </c>
    </row>
    <row r="851" spans="1:17" x14ac:dyDescent="0.35">
      <c r="A851" t="s">
        <v>545</v>
      </c>
      <c r="B851" t="s">
        <v>25</v>
      </c>
      <c r="C851" t="s">
        <v>26</v>
      </c>
      <c r="D851" t="s">
        <v>20</v>
      </c>
      <c r="E851" t="s">
        <v>21</v>
      </c>
      <c r="F851" t="s">
        <v>32</v>
      </c>
      <c r="G851">
        <v>15.95</v>
      </c>
      <c r="H851" s="29">
        <v>6</v>
      </c>
      <c r="I851">
        <v>4.7850000000000001</v>
      </c>
      <c r="J851">
        <v>100.485</v>
      </c>
      <c r="K851" s="1">
        <v>43505</v>
      </c>
      <c r="L851" s="2">
        <v>0.71875</v>
      </c>
      <c r="M851" t="s">
        <v>33</v>
      </c>
      <c r="N851">
        <v>95.7</v>
      </c>
      <c r="O851">
        <v>4.7619047620000003</v>
      </c>
      <c r="P851">
        <v>4.7850000000000001</v>
      </c>
      <c r="Q851">
        <v>5.0999999999999996</v>
      </c>
    </row>
    <row r="852" spans="1:17" x14ac:dyDescent="0.35">
      <c r="A852" t="s">
        <v>550</v>
      </c>
      <c r="B852" t="s">
        <v>25</v>
      </c>
      <c r="C852" t="s">
        <v>26</v>
      </c>
      <c r="D852" t="s">
        <v>20</v>
      </c>
      <c r="E852" t="s">
        <v>31</v>
      </c>
      <c r="F852" t="s">
        <v>36</v>
      </c>
      <c r="G852">
        <v>58.39</v>
      </c>
      <c r="H852" s="29">
        <v>7</v>
      </c>
      <c r="I852">
        <v>20.436499999999999</v>
      </c>
      <c r="J852">
        <v>429.16649999999998</v>
      </c>
      <c r="K852" s="1">
        <v>43519</v>
      </c>
      <c r="L852" s="2">
        <v>0.8256944444444444</v>
      </c>
      <c r="M852" t="s">
        <v>33</v>
      </c>
      <c r="N852">
        <v>408.73</v>
      </c>
      <c r="O852">
        <v>4.7619047620000003</v>
      </c>
      <c r="P852">
        <v>20.436499999999999</v>
      </c>
      <c r="Q852">
        <v>8.1999999999999993</v>
      </c>
    </row>
    <row r="853" spans="1:17" x14ac:dyDescent="0.35">
      <c r="A853" t="s">
        <v>551</v>
      </c>
      <c r="B853" t="s">
        <v>25</v>
      </c>
      <c r="C853" t="s">
        <v>26</v>
      </c>
      <c r="D853" t="s">
        <v>20</v>
      </c>
      <c r="E853" t="s">
        <v>21</v>
      </c>
      <c r="F853" t="s">
        <v>46</v>
      </c>
      <c r="G853">
        <v>51.47</v>
      </c>
      <c r="H853" s="29">
        <v>1</v>
      </c>
      <c r="I853">
        <v>2.5735000000000001</v>
      </c>
      <c r="J853">
        <v>54.043500000000002</v>
      </c>
      <c r="K853" s="1">
        <v>43542</v>
      </c>
      <c r="L853" s="2">
        <v>0.66111111111111109</v>
      </c>
      <c r="M853" t="s">
        <v>23</v>
      </c>
      <c r="N853">
        <v>51.47</v>
      </c>
      <c r="O853">
        <v>4.7619047620000003</v>
      </c>
      <c r="P853">
        <v>2.5735000000000001</v>
      </c>
      <c r="Q853">
        <v>8.5</v>
      </c>
    </row>
    <row r="854" spans="1:17" x14ac:dyDescent="0.35">
      <c r="A854" t="s">
        <v>553</v>
      </c>
      <c r="B854" t="s">
        <v>25</v>
      </c>
      <c r="C854" t="s">
        <v>26</v>
      </c>
      <c r="D854" t="s">
        <v>20</v>
      </c>
      <c r="E854" t="s">
        <v>31</v>
      </c>
      <c r="F854" t="s">
        <v>32</v>
      </c>
      <c r="G854">
        <v>39.39</v>
      </c>
      <c r="H854" s="29">
        <v>5</v>
      </c>
      <c r="I854">
        <v>9.8475000000000001</v>
      </c>
      <c r="J854">
        <v>206.79750000000001</v>
      </c>
      <c r="K854" s="1">
        <v>43487</v>
      </c>
      <c r="L854" s="2">
        <v>0.8652777777777777</v>
      </c>
      <c r="M854" t="s">
        <v>33</v>
      </c>
      <c r="N854">
        <v>196.95</v>
      </c>
      <c r="O854">
        <v>4.7619047620000003</v>
      </c>
      <c r="P854">
        <v>9.8475000000000001</v>
      </c>
      <c r="Q854">
        <v>8.6999999999999993</v>
      </c>
    </row>
    <row r="855" spans="1:17" x14ac:dyDescent="0.35">
      <c r="A855" t="s">
        <v>555</v>
      </c>
      <c r="B855" t="s">
        <v>25</v>
      </c>
      <c r="C855" t="s">
        <v>26</v>
      </c>
      <c r="D855" t="s">
        <v>20</v>
      </c>
      <c r="E855" t="s">
        <v>31</v>
      </c>
      <c r="F855" t="s">
        <v>36</v>
      </c>
      <c r="G855">
        <v>71.92</v>
      </c>
      <c r="H855" s="29">
        <v>5</v>
      </c>
      <c r="I855">
        <v>17.98</v>
      </c>
      <c r="J855">
        <v>377.58</v>
      </c>
      <c r="K855" s="1">
        <v>43482</v>
      </c>
      <c r="L855" s="2">
        <v>0.62847222222222221</v>
      </c>
      <c r="M855" t="s">
        <v>33</v>
      </c>
      <c r="N855">
        <v>359.6</v>
      </c>
      <c r="O855">
        <v>4.7619047620000003</v>
      </c>
      <c r="P855">
        <v>17.98</v>
      </c>
      <c r="Q855">
        <v>4.3</v>
      </c>
    </row>
    <row r="856" spans="1:17" x14ac:dyDescent="0.35">
      <c r="A856" t="s">
        <v>557</v>
      </c>
      <c r="B856" t="s">
        <v>25</v>
      </c>
      <c r="C856" t="s">
        <v>26</v>
      </c>
      <c r="D856" t="s">
        <v>20</v>
      </c>
      <c r="E856" t="s">
        <v>21</v>
      </c>
      <c r="F856" t="s">
        <v>32</v>
      </c>
      <c r="G856">
        <v>83.17</v>
      </c>
      <c r="H856" s="29">
        <v>6</v>
      </c>
      <c r="I856">
        <v>24.951000000000001</v>
      </c>
      <c r="J856">
        <v>523.971</v>
      </c>
      <c r="K856" s="1">
        <v>43544</v>
      </c>
      <c r="L856" s="2">
        <v>0.47430555555555554</v>
      </c>
      <c r="M856" t="s">
        <v>29</v>
      </c>
      <c r="N856">
        <v>499.02</v>
      </c>
      <c r="O856">
        <v>4.7619047620000003</v>
      </c>
      <c r="P856">
        <v>24.951000000000001</v>
      </c>
      <c r="Q856">
        <v>7.3</v>
      </c>
    </row>
    <row r="857" spans="1:17" x14ac:dyDescent="0.35">
      <c r="A857" t="s">
        <v>559</v>
      </c>
      <c r="B857" t="s">
        <v>25</v>
      </c>
      <c r="C857" t="s">
        <v>26</v>
      </c>
      <c r="D857" t="s">
        <v>27</v>
      </c>
      <c r="E857" t="s">
        <v>31</v>
      </c>
      <c r="F857" t="s">
        <v>22</v>
      </c>
      <c r="G857">
        <v>62.87</v>
      </c>
      <c r="H857" s="29">
        <v>2</v>
      </c>
      <c r="I857">
        <v>6.2869999999999999</v>
      </c>
      <c r="J857">
        <v>132.02699999999999</v>
      </c>
      <c r="K857" s="1">
        <v>43466</v>
      </c>
      <c r="L857" s="2">
        <v>0.48819444444444443</v>
      </c>
      <c r="M857" t="s">
        <v>29</v>
      </c>
      <c r="N857">
        <v>125.74</v>
      </c>
      <c r="O857">
        <v>4.7619047620000003</v>
      </c>
      <c r="P857">
        <v>6.2869999999999999</v>
      </c>
      <c r="Q857">
        <v>5</v>
      </c>
    </row>
    <row r="858" spans="1:17" x14ac:dyDescent="0.35">
      <c r="A858" t="s">
        <v>569</v>
      </c>
      <c r="B858" t="s">
        <v>25</v>
      </c>
      <c r="C858" t="s">
        <v>26</v>
      </c>
      <c r="D858" t="s">
        <v>27</v>
      </c>
      <c r="E858" t="s">
        <v>21</v>
      </c>
      <c r="F858" t="s">
        <v>44</v>
      </c>
      <c r="G858">
        <v>16.309999999999999</v>
      </c>
      <c r="H858" s="29">
        <v>9</v>
      </c>
      <c r="I858">
        <v>7.3395000000000001</v>
      </c>
      <c r="J858">
        <v>154.12950000000001</v>
      </c>
      <c r="K858" s="1">
        <v>43550</v>
      </c>
      <c r="L858" s="2">
        <v>0.4381944444444445</v>
      </c>
      <c r="M858" t="s">
        <v>23</v>
      </c>
      <c r="N858">
        <v>146.79</v>
      </c>
      <c r="O858">
        <v>4.7619047620000003</v>
      </c>
      <c r="P858">
        <v>7.3395000000000001</v>
      </c>
      <c r="Q858">
        <v>8.4</v>
      </c>
    </row>
    <row r="859" spans="1:17" x14ac:dyDescent="0.35">
      <c r="A859" t="s">
        <v>571</v>
      </c>
      <c r="B859" t="s">
        <v>25</v>
      </c>
      <c r="C859" t="s">
        <v>26</v>
      </c>
      <c r="D859" t="s">
        <v>27</v>
      </c>
      <c r="E859" t="s">
        <v>31</v>
      </c>
      <c r="F859" t="s">
        <v>32</v>
      </c>
      <c r="G859">
        <v>16.670000000000002</v>
      </c>
      <c r="H859" s="29">
        <v>7</v>
      </c>
      <c r="I859">
        <v>5.8345000000000002</v>
      </c>
      <c r="J859">
        <v>122.5245</v>
      </c>
      <c r="K859" s="1">
        <v>43503</v>
      </c>
      <c r="L859" s="2">
        <v>0.48333333333333334</v>
      </c>
      <c r="M859" t="s">
        <v>23</v>
      </c>
      <c r="N859">
        <v>116.69</v>
      </c>
      <c r="O859">
        <v>4.7619047620000003</v>
      </c>
      <c r="P859">
        <v>5.8345000000000002</v>
      </c>
      <c r="Q859">
        <v>7.4</v>
      </c>
    </row>
    <row r="860" spans="1:17" x14ac:dyDescent="0.35">
      <c r="A860" t="s">
        <v>575</v>
      </c>
      <c r="B860" t="s">
        <v>25</v>
      </c>
      <c r="C860" t="s">
        <v>26</v>
      </c>
      <c r="D860" t="s">
        <v>20</v>
      </c>
      <c r="E860" t="s">
        <v>21</v>
      </c>
      <c r="F860" t="s">
        <v>44</v>
      </c>
      <c r="G860">
        <v>87.48</v>
      </c>
      <c r="H860" s="29">
        <v>6</v>
      </c>
      <c r="I860">
        <v>26.244</v>
      </c>
      <c r="J860">
        <v>551.12400000000002</v>
      </c>
      <c r="K860" s="1">
        <v>43497</v>
      </c>
      <c r="L860" s="2">
        <v>0.77986111111111101</v>
      </c>
      <c r="M860" t="s">
        <v>23</v>
      </c>
      <c r="N860">
        <v>524.88</v>
      </c>
      <c r="O860">
        <v>4.7619047620000003</v>
      </c>
      <c r="P860">
        <v>26.244</v>
      </c>
      <c r="Q860">
        <v>5.0999999999999996</v>
      </c>
    </row>
    <row r="861" spans="1:17" x14ac:dyDescent="0.35">
      <c r="A861" t="s">
        <v>577</v>
      </c>
      <c r="B861" t="s">
        <v>25</v>
      </c>
      <c r="C861" t="s">
        <v>26</v>
      </c>
      <c r="D861" t="s">
        <v>20</v>
      </c>
      <c r="E861" t="s">
        <v>31</v>
      </c>
      <c r="F861" t="s">
        <v>22</v>
      </c>
      <c r="G861">
        <v>75.88</v>
      </c>
      <c r="H861" s="29">
        <v>1</v>
      </c>
      <c r="I861">
        <v>3.794</v>
      </c>
      <c r="J861">
        <v>79.674000000000007</v>
      </c>
      <c r="K861" s="1">
        <v>43468</v>
      </c>
      <c r="L861" s="2">
        <v>0.4375</v>
      </c>
      <c r="M861" t="s">
        <v>33</v>
      </c>
      <c r="N861">
        <v>75.88</v>
      </c>
      <c r="O861">
        <v>4.7619047620000003</v>
      </c>
      <c r="P861">
        <v>3.794</v>
      </c>
      <c r="Q861">
        <v>7.1</v>
      </c>
    </row>
    <row r="862" spans="1:17" x14ac:dyDescent="0.35">
      <c r="A862" t="s">
        <v>579</v>
      </c>
      <c r="B862" t="s">
        <v>25</v>
      </c>
      <c r="C862" t="s">
        <v>26</v>
      </c>
      <c r="D862" t="s">
        <v>20</v>
      </c>
      <c r="E862" t="s">
        <v>31</v>
      </c>
      <c r="F862" t="s">
        <v>28</v>
      </c>
      <c r="G862">
        <v>18.77</v>
      </c>
      <c r="H862" s="29">
        <v>6</v>
      </c>
      <c r="I862">
        <v>5.6310000000000002</v>
      </c>
      <c r="J862">
        <v>118.251</v>
      </c>
      <c r="K862" s="1">
        <v>43493</v>
      </c>
      <c r="L862" s="2">
        <v>0.69652777777777775</v>
      </c>
      <c r="M862" t="s">
        <v>33</v>
      </c>
      <c r="N862">
        <v>112.62</v>
      </c>
      <c r="O862">
        <v>4.7619047620000003</v>
      </c>
      <c r="P862">
        <v>5.6310000000000002</v>
      </c>
      <c r="Q862">
        <v>5.5</v>
      </c>
    </row>
    <row r="863" spans="1:17" x14ac:dyDescent="0.35">
      <c r="A863" t="s">
        <v>589</v>
      </c>
      <c r="B863" t="s">
        <v>25</v>
      </c>
      <c r="C863" t="s">
        <v>26</v>
      </c>
      <c r="D863" t="s">
        <v>27</v>
      </c>
      <c r="E863" t="s">
        <v>31</v>
      </c>
      <c r="F863" t="s">
        <v>28</v>
      </c>
      <c r="G863">
        <v>22.21</v>
      </c>
      <c r="H863" s="29">
        <v>6</v>
      </c>
      <c r="I863">
        <v>6.6630000000000003</v>
      </c>
      <c r="J863">
        <v>139.923</v>
      </c>
      <c r="K863" s="1">
        <v>43531</v>
      </c>
      <c r="L863" s="2">
        <v>0.43263888888888885</v>
      </c>
      <c r="M863" t="s">
        <v>33</v>
      </c>
      <c r="N863">
        <v>133.26</v>
      </c>
      <c r="O863">
        <v>4.7619047620000003</v>
      </c>
      <c r="P863">
        <v>6.6630000000000003</v>
      </c>
      <c r="Q863">
        <v>8.6</v>
      </c>
    </row>
    <row r="864" spans="1:17" x14ac:dyDescent="0.35">
      <c r="A864" t="s">
        <v>593</v>
      </c>
      <c r="B864" t="s">
        <v>25</v>
      </c>
      <c r="C864" t="s">
        <v>26</v>
      </c>
      <c r="D864" t="s">
        <v>20</v>
      </c>
      <c r="E864" t="s">
        <v>21</v>
      </c>
      <c r="F864" t="s">
        <v>44</v>
      </c>
      <c r="G864">
        <v>98.52</v>
      </c>
      <c r="H864" s="29">
        <v>10</v>
      </c>
      <c r="I864">
        <v>49.26</v>
      </c>
      <c r="J864">
        <v>1034.46</v>
      </c>
      <c r="K864" s="1">
        <v>43495</v>
      </c>
      <c r="L864" s="2">
        <v>0.84930555555555554</v>
      </c>
      <c r="M864" t="s">
        <v>23</v>
      </c>
      <c r="N864">
        <v>985.2</v>
      </c>
      <c r="O864">
        <v>4.7619047620000003</v>
      </c>
      <c r="P864">
        <v>49.26</v>
      </c>
      <c r="Q864">
        <v>4.5</v>
      </c>
    </row>
    <row r="865" spans="1:17" x14ac:dyDescent="0.35">
      <c r="A865" t="s">
        <v>597</v>
      </c>
      <c r="B865" t="s">
        <v>25</v>
      </c>
      <c r="C865" t="s">
        <v>26</v>
      </c>
      <c r="D865" t="s">
        <v>27</v>
      </c>
      <c r="E865" t="s">
        <v>31</v>
      </c>
      <c r="F865" t="s">
        <v>44</v>
      </c>
      <c r="G865">
        <v>89.2</v>
      </c>
      <c r="H865" s="29">
        <v>10</v>
      </c>
      <c r="I865">
        <v>44.6</v>
      </c>
      <c r="J865">
        <v>936.6</v>
      </c>
      <c r="K865" s="1">
        <v>43507</v>
      </c>
      <c r="L865" s="2">
        <v>0.65416666666666667</v>
      </c>
      <c r="M865" t="s">
        <v>33</v>
      </c>
      <c r="N865">
        <v>892</v>
      </c>
      <c r="O865">
        <v>4.7619047620000003</v>
      </c>
      <c r="P865">
        <v>44.6</v>
      </c>
      <c r="Q865">
        <v>4.4000000000000004</v>
      </c>
    </row>
    <row r="866" spans="1:17" x14ac:dyDescent="0.35">
      <c r="A866" t="s">
        <v>602</v>
      </c>
      <c r="B866" t="s">
        <v>25</v>
      </c>
      <c r="C866" t="s">
        <v>26</v>
      </c>
      <c r="D866" t="s">
        <v>27</v>
      </c>
      <c r="E866" t="s">
        <v>21</v>
      </c>
      <c r="F866" t="s">
        <v>36</v>
      </c>
      <c r="G866">
        <v>49.33</v>
      </c>
      <c r="H866" s="29">
        <v>10</v>
      </c>
      <c r="I866">
        <v>24.664999999999999</v>
      </c>
      <c r="J866">
        <v>517.96500000000003</v>
      </c>
      <c r="K866" s="1">
        <v>43499</v>
      </c>
      <c r="L866" s="2">
        <v>0.69444444444444453</v>
      </c>
      <c r="M866" t="s">
        <v>33</v>
      </c>
      <c r="N866">
        <v>493.3</v>
      </c>
      <c r="O866">
        <v>4.7619047620000003</v>
      </c>
      <c r="P866">
        <v>24.664999999999999</v>
      </c>
      <c r="Q866">
        <v>9.4</v>
      </c>
    </row>
    <row r="867" spans="1:17" x14ac:dyDescent="0.35">
      <c r="A867" t="s">
        <v>605</v>
      </c>
      <c r="B867" t="s">
        <v>25</v>
      </c>
      <c r="C867" t="s">
        <v>26</v>
      </c>
      <c r="D867" t="s">
        <v>27</v>
      </c>
      <c r="E867" t="s">
        <v>21</v>
      </c>
      <c r="F867" t="s">
        <v>36</v>
      </c>
      <c r="G867">
        <v>73.98</v>
      </c>
      <c r="H867" s="29">
        <v>7</v>
      </c>
      <c r="I867">
        <v>25.893000000000001</v>
      </c>
      <c r="J867">
        <v>543.75300000000004</v>
      </c>
      <c r="K867" s="1">
        <v>43526</v>
      </c>
      <c r="L867" s="2">
        <v>0.6958333333333333</v>
      </c>
      <c r="M867" t="s">
        <v>23</v>
      </c>
      <c r="N867">
        <v>517.86</v>
      </c>
      <c r="O867">
        <v>4.7619047620000003</v>
      </c>
      <c r="P867">
        <v>25.893000000000001</v>
      </c>
      <c r="Q867">
        <v>4.0999999999999996</v>
      </c>
    </row>
    <row r="868" spans="1:17" x14ac:dyDescent="0.35">
      <c r="A868" t="s">
        <v>613</v>
      </c>
      <c r="B868" t="s">
        <v>25</v>
      </c>
      <c r="C868" t="s">
        <v>26</v>
      </c>
      <c r="D868" t="s">
        <v>27</v>
      </c>
      <c r="E868" t="s">
        <v>31</v>
      </c>
      <c r="F868" t="s">
        <v>44</v>
      </c>
      <c r="G868">
        <v>31.77</v>
      </c>
      <c r="H868" s="29">
        <v>4</v>
      </c>
      <c r="I868">
        <v>6.3540000000000001</v>
      </c>
      <c r="J868">
        <v>133.434</v>
      </c>
      <c r="K868" s="1">
        <v>43479</v>
      </c>
      <c r="L868" s="2">
        <v>0.61319444444444449</v>
      </c>
      <c r="M868" t="s">
        <v>23</v>
      </c>
      <c r="N868">
        <v>127.08</v>
      </c>
      <c r="O868">
        <v>4.7619047620000003</v>
      </c>
      <c r="P868">
        <v>6.3540000000000001</v>
      </c>
      <c r="Q868">
        <v>6.2</v>
      </c>
    </row>
    <row r="869" spans="1:17" x14ac:dyDescent="0.35">
      <c r="A869" t="s">
        <v>616</v>
      </c>
      <c r="B869" t="s">
        <v>25</v>
      </c>
      <c r="C869" t="s">
        <v>26</v>
      </c>
      <c r="D869" t="s">
        <v>27</v>
      </c>
      <c r="E869" t="s">
        <v>31</v>
      </c>
      <c r="F869" t="s">
        <v>44</v>
      </c>
      <c r="G869">
        <v>27.22</v>
      </c>
      <c r="H869" s="29">
        <v>3</v>
      </c>
      <c r="I869">
        <v>4.0830000000000002</v>
      </c>
      <c r="J869">
        <v>85.742999999999995</v>
      </c>
      <c r="K869" s="1">
        <v>43472</v>
      </c>
      <c r="L869" s="2">
        <v>0.52569444444444446</v>
      </c>
      <c r="M869" t="s">
        <v>29</v>
      </c>
      <c r="N869">
        <v>81.66</v>
      </c>
      <c r="O869">
        <v>4.7619047620000003</v>
      </c>
      <c r="P869">
        <v>4.0830000000000002</v>
      </c>
      <c r="Q869">
        <v>7.3</v>
      </c>
    </row>
    <row r="870" spans="1:17" x14ac:dyDescent="0.35">
      <c r="A870" t="s">
        <v>618</v>
      </c>
      <c r="B870" t="s">
        <v>25</v>
      </c>
      <c r="C870" t="s">
        <v>26</v>
      </c>
      <c r="D870" t="s">
        <v>20</v>
      </c>
      <c r="E870" t="s">
        <v>21</v>
      </c>
      <c r="F870" t="s">
        <v>46</v>
      </c>
      <c r="G870">
        <v>92.98</v>
      </c>
      <c r="H870" s="29">
        <v>2</v>
      </c>
      <c r="I870">
        <v>9.298</v>
      </c>
      <c r="J870">
        <v>195.25800000000001</v>
      </c>
      <c r="K870" s="1">
        <v>43509</v>
      </c>
      <c r="L870" s="2">
        <v>0.62916666666666665</v>
      </c>
      <c r="M870" t="s">
        <v>33</v>
      </c>
      <c r="N870">
        <v>185.96</v>
      </c>
      <c r="O870">
        <v>4.7619047620000003</v>
      </c>
      <c r="P870">
        <v>9.298</v>
      </c>
      <c r="Q870">
        <v>8</v>
      </c>
    </row>
    <row r="871" spans="1:17" x14ac:dyDescent="0.35">
      <c r="A871" t="s">
        <v>624</v>
      </c>
      <c r="B871" t="s">
        <v>25</v>
      </c>
      <c r="C871" t="s">
        <v>26</v>
      </c>
      <c r="D871" t="s">
        <v>27</v>
      </c>
      <c r="E871" t="s">
        <v>31</v>
      </c>
      <c r="F871" t="s">
        <v>46</v>
      </c>
      <c r="G871">
        <v>59.61</v>
      </c>
      <c r="H871" s="29">
        <v>10</v>
      </c>
      <c r="I871">
        <v>29.805</v>
      </c>
      <c r="J871">
        <v>625.90499999999997</v>
      </c>
      <c r="K871" s="1">
        <v>43538</v>
      </c>
      <c r="L871" s="2">
        <v>0.46319444444444446</v>
      </c>
      <c r="M871" t="s">
        <v>29</v>
      </c>
      <c r="N871">
        <v>596.1</v>
      </c>
      <c r="O871">
        <v>4.7619047620000003</v>
      </c>
      <c r="P871">
        <v>29.805</v>
      </c>
      <c r="Q871">
        <v>5.3</v>
      </c>
    </row>
    <row r="872" spans="1:17" x14ac:dyDescent="0.35">
      <c r="A872" t="s">
        <v>626</v>
      </c>
      <c r="B872" t="s">
        <v>25</v>
      </c>
      <c r="C872" t="s">
        <v>26</v>
      </c>
      <c r="D872" t="s">
        <v>20</v>
      </c>
      <c r="E872" t="s">
        <v>31</v>
      </c>
      <c r="F872" t="s">
        <v>22</v>
      </c>
      <c r="G872">
        <v>46.53</v>
      </c>
      <c r="H872" s="29">
        <v>6</v>
      </c>
      <c r="I872">
        <v>13.959</v>
      </c>
      <c r="J872">
        <v>293.13900000000001</v>
      </c>
      <c r="K872" s="1">
        <v>43527</v>
      </c>
      <c r="L872" s="2">
        <v>0.45416666666666666</v>
      </c>
      <c r="M872" t="s">
        <v>33</v>
      </c>
      <c r="N872">
        <v>279.18</v>
      </c>
      <c r="O872">
        <v>4.7619047620000003</v>
      </c>
      <c r="P872">
        <v>13.959</v>
      </c>
      <c r="Q872">
        <v>4.3</v>
      </c>
    </row>
    <row r="873" spans="1:17" x14ac:dyDescent="0.35">
      <c r="A873" t="s">
        <v>627</v>
      </c>
      <c r="B873" t="s">
        <v>25</v>
      </c>
      <c r="C873" t="s">
        <v>26</v>
      </c>
      <c r="D873" t="s">
        <v>20</v>
      </c>
      <c r="E873" t="s">
        <v>21</v>
      </c>
      <c r="F873" t="s">
        <v>32</v>
      </c>
      <c r="G873">
        <v>24.24</v>
      </c>
      <c r="H873" s="29">
        <v>7</v>
      </c>
      <c r="I873">
        <v>8.484</v>
      </c>
      <c r="J873">
        <v>178.16399999999999</v>
      </c>
      <c r="K873" s="1">
        <v>43492</v>
      </c>
      <c r="L873" s="2">
        <v>0.73472222222222217</v>
      </c>
      <c r="M873" t="s">
        <v>23</v>
      </c>
      <c r="N873">
        <v>169.68</v>
      </c>
      <c r="O873">
        <v>4.7619047620000003</v>
      </c>
      <c r="P873">
        <v>8.484</v>
      </c>
      <c r="Q873">
        <v>9.4</v>
      </c>
    </row>
    <row r="874" spans="1:17" x14ac:dyDescent="0.35">
      <c r="A874" t="s">
        <v>633</v>
      </c>
      <c r="B874" t="s">
        <v>25</v>
      </c>
      <c r="C874" t="s">
        <v>26</v>
      </c>
      <c r="D874" t="s">
        <v>27</v>
      </c>
      <c r="E874" t="s">
        <v>21</v>
      </c>
      <c r="F874" t="s">
        <v>36</v>
      </c>
      <c r="G874">
        <v>46.66</v>
      </c>
      <c r="H874" s="29">
        <v>9</v>
      </c>
      <c r="I874">
        <v>20.997</v>
      </c>
      <c r="J874">
        <v>440.93700000000001</v>
      </c>
      <c r="K874" s="1">
        <v>43513</v>
      </c>
      <c r="L874" s="2">
        <v>0.7993055555555556</v>
      </c>
      <c r="M874" t="s">
        <v>23</v>
      </c>
      <c r="N874">
        <v>419.94</v>
      </c>
      <c r="O874">
        <v>4.7619047620000003</v>
      </c>
      <c r="P874">
        <v>20.997</v>
      </c>
      <c r="Q874">
        <v>5.3</v>
      </c>
    </row>
    <row r="875" spans="1:17" x14ac:dyDescent="0.35">
      <c r="A875" t="s">
        <v>634</v>
      </c>
      <c r="B875" t="s">
        <v>25</v>
      </c>
      <c r="C875" t="s">
        <v>26</v>
      </c>
      <c r="D875" t="s">
        <v>27</v>
      </c>
      <c r="E875" t="s">
        <v>21</v>
      </c>
      <c r="F875" t="s">
        <v>46</v>
      </c>
      <c r="G875">
        <v>36.85</v>
      </c>
      <c r="H875" s="29">
        <v>5</v>
      </c>
      <c r="I875">
        <v>9.2125000000000004</v>
      </c>
      <c r="J875">
        <v>193.46250000000001</v>
      </c>
      <c r="K875" s="1">
        <v>43491</v>
      </c>
      <c r="L875" s="2">
        <v>0.78680555555555554</v>
      </c>
      <c r="M875" t="s">
        <v>29</v>
      </c>
      <c r="N875">
        <v>184.25</v>
      </c>
      <c r="O875">
        <v>4.7619047620000003</v>
      </c>
      <c r="P875">
        <v>9.2125000000000004</v>
      </c>
      <c r="Q875">
        <v>9.1999999999999993</v>
      </c>
    </row>
    <row r="876" spans="1:17" x14ac:dyDescent="0.35">
      <c r="A876" t="s">
        <v>636</v>
      </c>
      <c r="B876" t="s">
        <v>25</v>
      </c>
      <c r="C876" t="s">
        <v>26</v>
      </c>
      <c r="D876" t="s">
        <v>27</v>
      </c>
      <c r="E876" t="s">
        <v>31</v>
      </c>
      <c r="F876" t="s">
        <v>28</v>
      </c>
      <c r="G876">
        <v>83.08</v>
      </c>
      <c r="H876" s="29">
        <v>1</v>
      </c>
      <c r="I876">
        <v>4.1539999999999999</v>
      </c>
      <c r="J876">
        <v>87.233999999999995</v>
      </c>
      <c r="K876" s="1">
        <v>43488</v>
      </c>
      <c r="L876" s="2">
        <v>0.71944444444444444</v>
      </c>
      <c r="M876" t="s">
        <v>23</v>
      </c>
      <c r="N876">
        <v>83.08</v>
      </c>
      <c r="O876">
        <v>4.7619047620000003</v>
      </c>
      <c r="P876">
        <v>4.1539999999999999</v>
      </c>
      <c r="Q876">
        <v>6.4</v>
      </c>
    </row>
    <row r="877" spans="1:17" x14ac:dyDescent="0.35">
      <c r="A877" t="s">
        <v>637</v>
      </c>
      <c r="B877" t="s">
        <v>25</v>
      </c>
      <c r="C877" t="s">
        <v>26</v>
      </c>
      <c r="D877" t="s">
        <v>27</v>
      </c>
      <c r="E877" t="s">
        <v>21</v>
      </c>
      <c r="F877" t="s">
        <v>46</v>
      </c>
      <c r="G877">
        <v>64.989999999999995</v>
      </c>
      <c r="H877" s="29">
        <v>1</v>
      </c>
      <c r="I877">
        <v>3.2494999999999998</v>
      </c>
      <c r="J877">
        <v>68.239500000000007</v>
      </c>
      <c r="K877" s="1">
        <v>43491</v>
      </c>
      <c r="L877" s="2">
        <v>0.42083333333333334</v>
      </c>
      <c r="M877" t="s">
        <v>33</v>
      </c>
      <c r="N877">
        <v>64.989999999999995</v>
      </c>
      <c r="O877">
        <v>4.7619047620000003</v>
      </c>
      <c r="P877">
        <v>3.2494999999999998</v>
      </c>
      <c r="Q877">
        <v>4.5</v>
      </c>
    </row>
    <row r="878" spans="1:17" x14ac:dyDescent="0.35">
      <c r="A878" t="s">
        <v>638</v>
      </c>
      <c r="B878" t="s">
        <v>25</v>
      </c>
      <c r="C878" t="s">
        <v>26</v>
      </c>
      <c r="D878" t="s">
        <v>27</v>
      </c>
      <c r="E878" t="s">
        <v>31</v>
      </c>
      <c r="F878" t="s">
        <v>44</v>
      </c>
      <c r="G878">
        <v>77.56</v>
      </c>
      <c r="H878" s="29">
        <v>10</v>
      </c>
      <c r="I878">
        <v>38.78</v>
      </c>
      <c r="J878">
        <v>814.38</v>
      </c>
      <c r="K878" s="1">
        <v>43538</v>
      </c>
      <c r="L878" s="2">
        <v>0.85763888888888884</v>
      </c>
      <c r="M878" t="s">
        <v>23</v>
      </c>
      <c r="N878">
        <v>775.6</v>
      </c>
      <c r="O878">
        <v>4.7619047620000003</v>
      </c>
      <c r="P878">
        <v>38.78</v>
      </c>
      <c r="Q878">
        <v>6.9</v>
      </c>
    </row>
    <row r="879" spans="1:17" x14ac:dyDescent="0.35">
      <c r="A879" t="s">
        <v>640</v>
      </c>
      <c r="B879" t="s">
        <v>25</v>
      </c>
      <c r="C879" t="s">
        <v>26</v>
      </c>
      <c r="D879" t="s">
        <v>20</v>
      </c>
      <c r="E879" t="s">
        <v>21</v>
      </c>
      <c r="F879" t="s">
        <v>46</v>
      </c>
      <c r="G879">
        <v>51.89</v>
      </c>
      <c r="H879" s="29">
        <v>7</v>
      </c>
      <c r="I879">
        <v>18.1615</v>
      </c>
      <c r="J879">
        <v>381.39150000000001</v>
      </c>
      <c r="K879" s="1">
        <v>43473</v>
      </c>
      <c r="L879" s="2">
        <v>0.83888888888888891</v>
      </c>
      <c r="M879" t="s">
        <v>29</v>
      </c>
      <c r="N879">
        <v>363.23</v>
      </c>
      <c r="O879">
        <v>4.7619047620000003</v>
      </c>
      <c r="P879">
        <v>18.1615</v>
      </c>
      <c r="Q879">
        <v>4.5</v>
      </c>
    </row>
    <row r="880" spans="1:17" x14ac:dyDescent="0.35">
      <c r="A880" t="s">
        <v>643</v>
      </c>
      <c r="B880" t="s">
        <v>25</v>
      </c>
      <c r="C880" t="s">
        <v>26</v>
      </c>
      <c r="D880" t="s">
        <v>20</v>
      </c>
      <c r="E880" t="s">
        <v>21</v>
      </c>
      <c r="F880" t="s">
        <v>44</v>
      </c>
      <c r="G880">
        <v>49.79</v>
      </c>
      <c r="H880" s="29">
        <v>4</v>
      </c>
      <c r="I880">
        <v>9.9580000000000002</v>
      </c>
      <c r="J880">
        <v>209.11799999999999</v>
      </c>
      <c r="K880" s="1">
        <v>43552</v>
      </c>
      <c r="L880" s="2">
        <v>0.8027777777777777</v>
      </c>
      <c r="M880" t="s">
        <v>33</v>
      </c>
      <c r="N880">
        <v>199.16</v>
      </c>
      <c r="O880">
        <v>4.7619047620000003</v>
      </c>
      <c r="P880">
        <v>9.9580000000000002</v>
      </c>
      <c r="Q880">
        <v>6.4</v>
      </c>
    </row>
    <row r="881" spans="1:17" x14ac:dyDescent="0.35">
      <c r="A881" t="s">
        <v>647</v>
      </c>
      <c r="B881" t="s">
        <v>25</v>
      </c>
      <c r="C881" t="s">
        <v>26</v>
      </c>
      <c r="D881" t="s">
        <v>20</v>
      </c>
      <c r="E881" t="s">
        <v>21</v>
      </c>
      <c r="F881" t="s">
        <v>44</v>
      </c>
      <c r="G881">
        <v>98.97</v>
      </c>
      <c r="H881" s="29">
        <v>9</v>
      </c>
      <c r="I881">
        <v>44.536499999999997</v>
      </c>
      <c r="J881">
        <v>935.26649999999995</v>
      </c>
      <c r="K881" s="1">
        <v>43533</v>
      </c>
      <c r="L881" s="2">
        <v>0.47430555555555554</v>
      </c>
      <c r="M881" t="s">
        <v>29</v>
      </c>
      <c r="N881">
        <v>890.73</v>
      </c>
      <c r="O881">
        <v>4.7619047620000003</v>
      </c>
      <c r="P881">
        <v>44.536499999999997</v>
      </c>
      <c r="Q881">
        <v>6.7</v>
      </c>
    </row>
    <row r="882" spans="1:17" x14ac:dyDescent="0.35">
      <c r="A882" t="s">
        <v>649</v>
      </c>
      <c r="B882" t="s">
        <v>25</v>
      </c>
      <c r="C882" t="s">
        <v>26</v>
      </c>
      <c r="D882" t="s">
        <v>20</v>
      </c>
      <c r="E882" t="s">
        <v>31</v>
      </c>
      <c r="F882" t="s">
        <v>36</v>
      </c>
      <c r="G882">
        <v>80.930000000000007</v>
      </c>
      <c r="H882" s="29">
        <v>1</v>
      </c>
      <c r="I882">
        <v>4.0465</v>
      </c>
      <c r="J882">
        <v>84.976500000000001</v>
      </c>
      <c r="K882" s="1">
        <v>43484</v>
      </c>
      <c r="L882" s="2">
        <v>0.67222222222222217</v>
      </c>
      <c r="M882" t="s">
        <v>33</v>
      </c>
      <c r="N882">
        <v>80.930000000000007</v>
      </c>
      <c r="O882">
        <v>4.7619047620000003</v>
      </c>
      <c r="P882">
        <v>4.0465</v>
      </c>
      <c r="Q882">
        <v>9</v>
      </c>
    </row>
    <row r="883" spans="1:17" x14ac:dyDescent="0.35">
      <c r="A883" t="s">
        <v>653</v>
      </c>
      <c r="B883" t="s">
        <v>25</v>
      </c>
      <c r="C883" t="s">
        <v>26</v>
      </c>
      <c r="D883" t="s">
        <v>20</v>
      </c>
      <c r="E883" t="s">
        <v>31</v>
      </c>
      <c r="F883" t="s">
        <v>28</v>
      </c>
      <c r="G883">
        <v>87.91</v>
      </c>
      <c r="H883" s="29">
        <v>5</v>
      </c>
      <c r="I883">
        <v>21.977499999999999</v>
      </c>
      <c r="J883">
        <v>461.52749999999997</v>
      </c>
      <c r="K883" s="1">
        <v>43538</v>
      </c>
      <c r="L883" s="2">
        <v>0.75694444444444453</v>
      </c>
      <c r="M883" t="s">
        <v>23</v>
      </c>
      <c r="N883">
        <v>439.55</v>
      </c>
      <c r="O883">
        <v>4.7619047620000003</v>
      </c>
      <c r="P883">
        <v>21.977499999999999</v>
      </c>
      <c r="Q883">
        <v>4.4000000000000004</v>
      </c>
    </row>
    <row r="884" spans="1:17" x14ac:dyDescent="0.35">
      <c r="A884" t="s">
        <v>655</v>
      </c>
      <c r="B884" t="s">
        <v>25</v>
      </c>
      <c r="C884" t="s">
        <v>26</v>
      </c>
      <c r="D884" t="s">
        <v>20</v>
      </c>
      <c r="E884" t="s">
        <v>21</v>
      </c>
      <c r="F884" t="s">
        <v>46</v>
      </c>
      <c r="G884">
        <v>43.46</v>
      </c>
      <c r="H884" s="29">
        <v>6</v>
      </c>
      <c r="I884">
        <v>13.038</v>
      </c>
      <c r="J884">
        <v>273.798</v>
      </c>
      <c r="K884" s="1">
        <v>43503</v>
      </c>
      <c r="L884" s="2">
        <v>0.74652777777777779</v>
      </c>
      <c r="M884" t="s">
        <v>23</v>
      </c>
      <c r="N884">
        <v>260.76</v>
      </c>
      <c r="O884">
        <v>4.7619047620000003</v>
      </c>
      <c r="P884">
        <v>13.038</v>
      </c>
      <c r="Q884">
        <v>8.5</v>
      </c>
    </row>
    <row r="885" spans="1:17" x14ac:dyDescent="0.35">
      <c r="A885" t="s">
        <v>673</v>
      </c>
      <c r="B885" t="s">
        <v>25</v>
      </c>
      <c r="C885" t="s">
        <v>26</v>
      </c>
      <c r="D885" t="s">
        <v>27</v>
      </c>
      <c r="E885" t="s">
        <v>21</v>
      </c>
      <c r="F885" t="s">
        <v>28</v>
      </c>
      <c r="G885">
        <v>46.2</v>
      </c>
      <c r="H885" s="29">
        <v>1</v>
      </c>
      <c r="I885">
        <v>2.31</v>
      </c>
      <c r="J885">
        <v>48.51</v>
      </c>
      <c r="K885" s="1">
        <v>43543</v>
      </c>
      <c r="L885" s="2">
        <v>0.51111111111111118</v>
      </c>
      <c r="M885" t="s">
        <v>29</v>
      </c>
      <c r="N885">
        <v>46.2</v>
      </c>
      <c r="O885">
        <v>4.7619047620000003</v>
      </c>
      <c r="P885">
        <v>2.31</v>
      </c>
      <c r="Q885">
        <v>6.3</v>
      </c>
    </row>
    <row r="886" spans="1:17" x14ac:dyDescent="0.35">
      <c r="A886" t="s">
        <v>677</v>
      </c>
      <c r="B886" t="s">
        <v>25</v>
      </c>
      <c r="C886" t="s">
        <v>26</v>
      </c>
      <c r="D886" t="s">
        <v>20</v>
      </c>
      <c r="E886" t="s">
        <v>21</v>
      </c>
      <c r="F886" t="s">
        <v>28</v>
      </c>
      <c r="G886">
        <v>88.55</v>
      </c>
      <c r="H886" s="29">
        <v>8</v>
      </c>
      <c r="I886">
        <v>35.42</v>
      </c>
      <c r="J886">
        <v>743.82</v>
      </c>
      <c r="K886" s="1">
        <v>43543</v>
      </c>
      <c r="L886" s="2">
        <v>0.64513888888888882</v>
      </c>
      <c r="M886" t="s">
        <v>23</v>
      </c>
      <c r="N886">
        <v>708.4</v>
      </c>
      <c r="O886">
        <v>4.7619047620000003</v>
      </c>
      <c r="P886">
        <v>35.42</v>
      </c>
      <c r="Q886">
        <v>4.7</v>
      </c>
    </row>
    <row r="887" spans="1:17" x14ac:dyDescent="0.35">
      <c r="A887" t="s">
        <v>679</v>
      </c>
      <c r="B887" t="s">
        <v>25</v>
      </c>
      <c r="C887" t="s">
        <v>26</v>
      </c>
      <c r="D887" t="s">
        <v>20</v>
      </c>
      <c r="E887" t="s">
        <v>21</v>
      </c>
      <c r="F887" t="s">
        <v>44</v>
      </c>
      <c r="G887">
        <v>72.52</v>
      </c>
      <c r="H887" s="29">
        <v>8</v>
      </c>
      <c r="I887">
        <v>29.007999999999999</v>
      </c>
      <c r="J887">
        <v>609.16800000000001</v>
      </c>
      <c r="K887" s="1">
        <v>43554</v>
      </c>
      <c r="L887" s="2">
        <v>0.80972222222222223</v>
      </c>
      <c r="M887" t="s">
        <v>33</v>
      </c>
      <c r="N887">
        <v>580.16</v>
      </c>
      <c r="O887">
        <v>4.7619047620000003</v>
      </c>
      <c r="P887">
        <v>29.007999999999999</v>
      </c>
      <c r="Q887">
        <v>4</v>
      </c>
    </row>
    <row r="888" spans="1:17" x14ac:dyDescent="0.35">
      <c r="A888" t="s">
        <v>680</v>
      </c>
      <c r="B888" t="s">
        <v>25</v>
      </c>
      <c r="C888" t="s">
        <v>26</v>
      </c>
      <c r="D888" t="s">
        <v>20</v>
      </c>
      <c r="E888" t="s">
        <v>31</v>
      </c>
      <c r="F888" t="s">
        <v>28</v>
      </c>
      <c r="G888">
        <v>12.05</v>
      </c>
      <c r="H888" s="29">
        <v>5</v>
      </c>
      <c r="I888">
        <v>3.0125000000000002</v>
      </c>
      <c r="J888">
        <v>63.262500000000003</v>
      </c>
      <c r="K888" s="1">
        <v>43512</v>
      </c>
      <c r="L888" s="2">
        <v>0.66180555555555554</v>
      </c>
      <c r="M888" t="s">
        <v>23</v>
      </c>
      <c r="N888">
        <v>60.25</v>
      </c>
      <c r="O888">
        <v>4.7619047620000003</v>
      </c>
      <c r="P888">
        <v>3.0125000000000002</v>
      </c>
      <c r="Q888">
        <v>5.5</v>
      </c>
    </row>
    <row r="889" spans="1:17" x14ac:dyDescent="0.35">
      <c r="A889" t="s">
        <v>682</v>
      </c>
      <c r="B889" t="s">
        <v>25</v>
      </c>
      <c r="C889" t="s">
        <v>26</v>
      </c>
      <c r="D889" t="s">
        <v>27</v>
      </c>
      <c r="E889" t="s">
        <v>31</v>
      </c>
      <c r="F889" t="s">
        <v>22</v>
      </c>
      <c r="G889">
        <v>70.209999999999994</v>
      </c>
      <c r="H889" s="29">
        <v>6</v>
      </c>
      <c r="I889">
        <v>21.062999999999999</v>
      </c>
      <c r="J889">
        <v>442.32299999999998</v>
      </c>
      <c r="K889" s="1">
        <v>43554</v>
      </c>
      <c r="L889" s="2">
        <v>0.62361111111111112</v>
      </c>
      <c r="M889" t="s">
        <v>29</v>
      </c>
      <c r="N889">
        <v>421.26</v>
      </c>
      <c r="O889">
        <v>4.7619047620000003</v>
      </c>
      <c r="P889">
        <v>21.062999999999999</v>
      </c>
      <c r="Q889">
        <v>7.4</v>
      </c>
    </row>
    <row r="890" spans="1:17" x14ac:dyDescent="0.35">
      <c r="A890" t="s">
        <v>684</v>
      </c>
      <c r="B890" t="s">
        <v>25</v>
      </c>
      <c r="C890" t="s">
        <v>26</v>
      </c>
      <c r="D890" t="s">
        <v>20</v>
      </c>
      <c r="E890" t="s">
        <v>21</v>
      </c>
      <c r="F890" t="s">
        <v>36</v>
      </c>
      <c r="G890">
        <v>15.49</v>
      </c>
      <c r="H890" s="29">
        <v>2</v>
      </c>
      <c r="I890">
        <v>1.5489999999999999</v>
      </c>
      <c r="J890">
        <v>32.529000000000003</v>
      </c>
      <c r="K890" s="1">
        <v>43481</v>
      </c>
      <c r="L890" s="2">
        <v>0.63194444444444442</v>
      </c>
      <c r="M890" t="s">
        <v>29</v>
      </c>
      <c r="N890">
        <v>30.98</v>
      </c>
      <c r="O890">
        <v>4.7619047620000003</v>
      </c>
      <c r="P890">
        <v>1.5489999999999999</v>
      </c>
      <c r="Q890">
        <v>6.3</v>
      </c>
    </row>
    <row r="891" spans="1:17" x14ac:dyDescent="0.35">
      <c r="A891" t="s">
        <v>685</v>
      </c>
      <c r="B891" t="s">
        <v>25</v>
      </c>
      <c r="C891" t="s">
        <v>26</v>
      </c>
      <c r="D891" t="s">
        <v>27</v>
      </c>
      <c r="E891" t="s">
        <v>31</v>
      </c>
      <c r="F891" t="s">
        <v>28</v>
      </c>
      <c r="G891">
        <v>24.74</v>
      </c>
      <c r="H891" s="29">
        <v>10</v>
      </c>
      <c r="I891">
        <v>12.37</v>
      </c>
      <c r="J891">
        <v>259.77</v>
      </c>
      <c r="K891" s="1">
        <v>43520</v>
      </c>
      <c r="L891" s="2">
        <v>0.6972222222222223</v>
      </c>
      <c r="M891" t="s">
        <v>29</v>
      </c>
      <c r="N891">
        <v>247.4</v>
      </c>
      <c r="O891">
        <v>4.7619047620000003</v>
      </c>
      <c r="P891">
        <v>12.37</v>
      </c>
      <c r="Q891">
        <v>7.1</v>
      </c>
    </row>
    <row r="892" spans="1:17" x14ac:dyDescent="0.35">
      <c r="A892" t="s">
        <v>692</v>
      </c>
      <c r="B892" t="s">
        <v>25</v>
      </c>
      <c r="C892" t="s">
        <v>26</v>
      </c>
      <c r="D892" t="s">
        <v>27</v>
      </c>
      <c r="E892" t="s">
        <v>21</v>
      </c>
      <c r="F892" t="s">
        <v>28</v>
      </c>
      <c r="G892">
        <v>99.69</v>
      </c>
      <c r="H892" s="29">
        <v>1</v>
      </c>
      <c r="I892">
        <v>4.9844999999999997</v>
      </c>
      <c r="J892">
        <v>104.67449999999999</v>
      </c>
      <c r="K892" s="1">
        <v>43523</v>
      </c>
      <c r="L892" s="2">
        <v>0.43263888888888885</v>
      </c>
      <c r="M892" t="s">
        <v>33</v>
      </c>
      <c r="N892">
        <v>99.69</v>
      </c>
      <c r="O892">
        <v>4.7619047620000003</v>
      </c>
      <c r="P892">
        <v>4.9844999999999997</v>
      </c>
      <c r="Q892">
        <v>8</v>
      </c>
    </row>
    <row r="893" spans="1:17" x14ac:dyDescent="0.35">
      <c r="A893" t="s">
        <v>697</v>
      </c>
      <c r="B893" t="s">
        <v>25</v>
      </c>
      <c r="C893" t="s">
        <v>26</v>
      </c>
      <c r="D893" t="s">
        <v>20</v>
      </c>
      <c r="E893" t="s">
        <v>31</v>
      </c>
      <c r="F893" t="s">
        <v>36</v>
      </c>
      <c r="G893">
        <v>17.14</v>
      </c>
      <c r="H893" s="29">
        <v>7</v>
      </c>
      <c r="I893">
        <v>5.9989999999999997</v>
      </c>
      <c r="J893">
        <v>125.979</v>
      </c>
      <c r="K893" s="1">
        <v>43481</v>
      </c>
      <c r="L893" s="2">
        <v>0.50486111111111109</v>
      </c>
      <c r="M893" t="s">
        <v>33</v>
      </c>
      <c r="N893">
        <v>119.98</v>
      </c>
      <c r="O893">
        <v>4.7619047620000003</v>
      </c>
      <c r="P893">
        <v>5.9989999999999997</v>
      </c>
      <c r="Q893">
        <v>7.9</v>
      </c>
    </row>
    <row r="894" spans="1:17" x14ac:dyDescent="0.35">
      <c r="A894" t="s">
        <v>699</v>
      </c>
      <c r="B894" t="s">
        <v>25</v>
      </c>
      <c r="C894" t="s">
        <v>26</v>
      </c>
      <c r="D894" t="s">
        <v>20</v>
      </c>
      <c r="E894" t="s">
        <v>21</v>
      </c>
      <c r="F894" t="s">
        <v>44</v>
      </c>
      <c r="G894">
        <v>87.1</v>
      </c>
      <c r="H894" s="29">
        <v>10</v>
      </c>
      <c r="I894">
        <v>43.55</v>
      </c>
      <c r="J894">
        <v>914.55</v>
      </c>
      <c r="K894" s="1">
        <v>43508</v>
      </c>
      <c r="L894" s="2">
        <v>0.61458333333333337</v>
      </c>
      <c r="M894" t="s">
        <v>33</v>
      </c>
      <c r="N894">
        <v>871</v>
      </c>
      <c r="O894">
        <v>4.7619047620000003</v>
      </c>
      <c r="P894">
        <v>43.55</v>
      </c>
      <c r="Q894">
        <v>9.9</v>
      </c>
    </row>
    <row r="895" spans="1:17" x14ac:dyDescent="0.35">
      <c r="A895" t="s">
        <v>700</v>
      </c>
      <c r="B895" t="s">
        <v>25</v>
      </c>
      <c r="C895" t="s">
        <v>26</v>
      </c>
      <c r="D895" t="s">
        <v>27</v>
      </c>
      <c r="E895" t="s">
        <v>21</v>
      </c>
      <c r="F895" t="s">
        <v>36</v>
      </c>
      <c r="G895">
        <v>98.8</v>
      </c>
      <c r="H895" s="29">
        <v>2</v>
      </c>
      <c r="I895">
        <v>9.8800000000000008</v>
      </c>
      <c r="J895">
        <v>207.48</v>
      </c>
      <c r="K895" s="1">
        <v>43517</v>
      </c>
      <c r="L895" s="2">
        <v>0.48541666666666666</v>
      </c>
      <c r="M895" t="s">
        <v>29</v>
      </c>
      <c r="N895">
        <v>197.6</v>
      </c>
      <c r="O895">
        <v>4.7619047620000003</v>
      </c>
      <c r="P895">
        <v>9.8800000000000008</v>
      </c>
      <c r="Q895">
        <v>7.7</v>
      </c>
    </row>
    <row r="896" spans="1:17" x14ac:dyDescent="0.35">
      <c r="A896" t="s">
        <v>704</v>
      </c>
      <c r="B896" t="s">
        <v>25</v>
      </c>
      <c r="C896" t="s">
        <v>26</v>
      </c>
      <c r="D896" t="s">
        <v>20</v>
      </c>
      <c r="E896" t="s">
        <v>21</v>
      </c>
      <c r="F896" t="s">
        <v>22</v>
      </c>
      <c r="G896">
        <v>47.71</v>
      </c>
      <c r="H896" s="29">
        <v>6</v>
      </c>
      <c r="I896">
        <v>14.313000000000001</v>
      </c>
      <c r="J896">
        <v>300.57299999999998</v>
      </c>
      <c r="K896" s="1">
        <v>43512</v>
      </c>
      <c r="L896" s="2">
        <v>0.59652777777777777</v>
      </c>
      <c r="M896" t="s">
        <v>23</v>
      </c>
      <c r="N896">
        <v>286.26</v>
      </c>
      <c r="O896">
        <v>4.7619047620000003</v>
      </c>
      <c r="P896">
        <v>14.313000000000001</v>
      </c>
      <c r="Q896">
        <v>4.4000000000000004</v>
      </c>
    </row>
    <row r="897" spans="1:17" x14ac:dyDescent="0.35">
      <c r="A897" t="s">
        <v>709</v>
      </c>
      <c r="B897" t="s">
        <v>25</v>
      </c>
      <c r="C897" t="s">
        <v>26</v>
      </c>
      <c r="D897" t="s">
        <v>27</v>
      </c>
      <c r="E897" t="s">
        <v>31</v>
      </c>
      <c r="F897" t="s">
        <v>22</v>
      </c>
      <c r="G897">
        <v>33.64</v>
      </c>
      <c r="H897" s="29">
        <v>8</v>
      </c>
      <c r="I897">
        <v>13.456</v>
      </c>
      <c r="J897">
        <v>282.57600000000002</v>
      </c>
      <c r="K897" s="1">
        <v>43511</v>
      </c>
      <c r="L897" s="2">
        <v>0.71527777777777779</v>
      </c>
      <c r="M897" t="s">
        <v>33</v>
      </c>
      <c r="N897">
        <v>269.12</v>
      </c>
      <c r="O897">
        <v>4.7619047620000003</v>
      </c>
      <c r="P897">
        <v>13.456</v>
      </c>
      <c r="Q897">
        <v>9.3000000000000007</v>
      </c>
    </row>
    <row r="898" spans="1:17" x14ac:dyDescent="0.35">
      <c r="A898" t="s">
        <v>714</v>
      </c>
      <c r="B898" t="s">
        <v>25</v>
      </c>
      <c r="C898" t="s">
        <v>26</v>
      </c>
      <c r="D898" t="s">
        <v>27</v>
      </c>
      <c r="E898" t="s">
        <v>31</v>
      </c>
      <c r="F898" t="s">
        <v>22</v>
      </c>
      <c r="G898">
        <v>58.95</v>
      </c>
      <c r="H898" s="29">
        <v>10</v>
      </c>
      <c r="I898">
        <v>29.475000000000001</v>
      </c>
      <c r="J898">
        <v>618.97500000000002</v>
      </c>
      <c r="K898" s="1">
        <v>43503</v>
      </c>
      <c r="L898" s="2">
        <v>0.6020833333333333</v>
      </c>
      <c r="M898" t="s">
        <v>23</v>
      </c>
      <c r="N898">
        <v>589.5</v>
      </c>
      <c r="O898">
        <v>4.7619047620000003</v>
      </c>
      <c r="P898">
        <v>29.475000000000001</v>
      </c>
      <c r="Q898">
        <v>8.1</v>
      </c>
    </row>
    <row r="899" spans="1:17" x14ac:dyDescent="0.35">
      <c r="A899" t="s">
        <v>718</v>
      </c>
      <c r="B899" t="s">
        <v>25</v>
      </c>
      <c r="C899" t="s">
        <v>26</v>
      </c>
      <c r="D899" t="s">
        <v>27</v>
      </c>
      <c r="E899" t="s">
        <v>21</v>
      </c>
      <c r="F899" t="s">
        <v>46</v>
      </c>
      <c r="G899">
        <v>49.32</v>
      </c>
      <c r="H899" s="29">
        <v>6</v>
      </c>
      <c r="I899">
        <v>14.795999999999999</v>
      </c>
      <c r="J899">
        <v>310.71600000000001</v>
      </c>
      <c r="K899" s="1">
        <v>43474</v>
      </c>
      <c r="L899" s="2">
        <v>0.57361111111111118</v>
      </c>
      <c r="M899" t="s">
        <v>23</v>
      </c>
      <c r="N899">
        <v>295.92</v>
      </c>
      <c r="O899">
        <v>4.7619047620000003</v>
      </c>
      <c r="P899">
        <v>14.795999999999999</v>
      </c>
      <c r="Q899">
        <v>7.1</v>
      </c>
    </row>
    <row r="900" spans="1:17" x14ac:dyDescent="0.35">
      <c r="A900" t="s">
        <v>724</v>
      </c>
      <c r="B900" t="s">
        <v>25</v>
      </c>
      <c r="C900" t="s">
        <v>26</v>
      </c>
      <c r="D900" t="s">
        <v>20</v>
      </c>
      <c r="E900" t="s">
        <v>31</v>
      </c>
      <c r="F900" t="s">
        <v>36</v>
      </c>
      <c r="G900">
        <v>72.88</v>
      </c>
      <c r="H900" s="29">
        <v>2</v>
      </c>
      <c r="I900">
        <v>7.2880000000000003</v>
      </c>
      <c r="J900">
        <v>153.048</v>
      </c>
      <c r="K900" s="1">
        <v>43537</v>
      </c>
      <c r="L900" s="2">
        <v>0.53541666666666665</v>
      </c>
      <c r="M900" t="s">
        <v>29</v>
      </c>
      <c r="N900">
        <v>145.76</v>
      </c>
      <c r="O900">
        <v>4.7619047620000003</v>
      </c>
      <c r="P900">
        <v>7.2880000000000003</v>
      </c>
      <c r="Q900">
        <v>6.1</v>
      </c>
    </row>
    <row r="901" spans="1:17" x14ac:dyDescent="0.35">
      <c r="A901" t="s">
        <v>726</v>
      </c>
      <c r="B901" t="s">
        <v>25</v>
      </c>
      <c r="C901" t="s">
        <v>26</v>
      </c>
      <c r="D901" t="s">
        <v>20</v>
      </c>
      <c r="E901" t="s">
        <v>21</v>
      </c>
      <c r="F901" t="s">
        <v>36</v>
      </c>
      <c r="G901">
        <v>70.19</v>
      </c>
      <c r="H901" s="29">
        <v>9</v>
      </c>
      <c r="I901">
        <v>31.5855</v>
      </c>
      <c r="J901">
        <v>663.29549999999995</v>
      </c>
      <c r="K901" s="1">
        <v>43490</v>
      </c>
      <c r="L901" s="2">
        <v>0.56805555555555554</v>
      </c>
      <c r="M901" t="s">
        <v>29</v>
      </c>
      <c r="N901">
        <v>631.71</v>
      </c>
      <c r="O901">
        <v>4.7619047620000003</v>
      </c>
      <c r="P901">
        <v>31.5855</v>
      </c>
      <c r="Q901">
        <v>6.7</v>
      </c>
    </row>
    <row r="902" spans="1:17" x14ac:dyDescent="0.35">
      <c r="A902" t="s">
        <v>727</v>
      </c>
      <c r="B902" t="s">
        <v>25</v>
      </c>
      <c r="C902" t="s">
        <v>26</v>
      </c>
      <c r="D902" t="s">
        <v>20</v>
      </c>
      <c r="E902" t="s">
        <v>31</v>
      </c>
      <c r="F902" t="s">
        <v>44</v>
      </c>
      <c r="G902">
        <v>55.04</v>
      </c>
      <c r="H902" s="29">
        <v>7</v>
      </c>
      <c r="I902">
        <v>19.263999999999999</v>
      </c>
      <c r="J902">
        <v>404.54399999999998</v>
      </c>
      <c r="K902" s="1">
        <v>43536</v>
      </c>
      <c r="L902" s="2">
        <v>0.81874999999999998</v>
      </c>
      <c r="M902" t="s">
        <v>23</v>
      </c>
      <c r="N902">
        <v>385.28</v>
      </c>
      <c r="O902">
        <v>4.7619047620000003</v>
      </c>
      <c r="P902">
        <v>19.263999999999999</v>
      </c>
      <c r="Q902">
        <v>5.2</v>
      </c>
    </row>
    <row r="903" spans="1:17" x14ac:dyDescent="0.35">
      <c r="A903" t="s">
        <v>729</v>
      </c>
      <c r="B903" t="s">
        <v>25</v>
      </c>
      <c r="C903" t="s">
        <v>26</v>
      </c>
      <c r="D903" t="s">
        <v>20</v>
      </c>
      <c r="E903" t="s">
        <v>21</v>
      </c>
      <c r="F903" t="s">
        <v>46</v>
      </c>
      <c r="G903">
        <v>73.38</v>
      </c>
      <c r="H903" s="29">
        <v>7</v>
      </c>
      <c r="I903">
        <v>25.683</v>
      </c>
      <c r="J903">
        <v>539.34299999999996</v>
      </c>
      <c r="K903" s="1">
        <v>43506</v>
      </c>
      <c r="L903" s="2">
        <v>0.5805555555555556</v>
      </c>
      <c r="M903" t="s">
        <v>29</v>
      </c>
      <c r="N903">
        <v>513.66</v>
      </c>
      <c r="O903">
        <v>4.7619047620000003</v>
      </c>
      <c r="P903">
        <v>25.683</v>
      </c>
      <c r="Q903">
        <v>9.5</v>
      </c>
    </row>
    <row r="904" spans="1:17" x14ac:dyDescent="0.35">
      <c r="A904" t="s">
        <v>730</v>
      </c>
      <c r="B904" t="s">
        <v>25</v>
      </c>
      <c r="C904" t="s">
        <v>26</v>
      </c>
      <c r="D904" t="s">
        <v>27</v>
      </c>
      <c r="E904" t="s">
        <v>21</v>
      </c>
      <c r="F904" t="s">
        <v>44</v>
      </c>
      <c r="G904">
        <v>52.6</v>
      </c>
      <c r="H904" s="29">
        <v>9</v>
      </c>
      <c r="I904">
        <v>23.67</v>
      </c>
      <c r="J904">
        <v>497.07</v>
      </c>
      <c r="K904" s="1">
        <v>43481</v>
      </c>
      <c r="L904" s="2">
        <v>0.61249999999999993</v>
      </c>
      <c r="M904" t="s">
        <v>29</v>
      </c>
      <c r="N904">
        <v>473.4</v>
      </c>
      <c r="O904">
        <v>4.7619047620000003</v>
      </c>
      <c r="P904">
        <v>23.67</v>
      </c>
      <c r="Q904">
        <v>7.6</v>
      </c>
    </row>
    <row r="905" spans="1:17" x14ac:dyDescent="0.35">
      <c r="A905" t="s">
        <v>735</v>
      </c>
      <c r="B905" t="s">
        <v>25</v>
      </c>
      <c r="C905" t="s">
        <v>26</v>
      </c>
      <c r="D905" t="s">
        <v>27</v>
      </c>
      <c r="E905" t="s">
        <v>31</v>
      </c>
      <c r="F905" t="s">
        <v>32</v>
      </c>
      <c r="G905">
        <v>97.5</v>
      </c>
      <c r="H905" s="29">
        <v>10</v>
      </c>
      <c r="I905">
        <v>48.75</v>
      </c>
      <c r="J905">
        <v>1023.75</v>
      </c>
      <c r="K905" s="1">
        <v>43477</v>
      </c>
      <c r="L905" s="2">
        <v>0.6791666666666667</v>
      </c>
      <c r="M905" t="s">
        <v>23</v>
      </c>
      <c r="N905">
        <v>975</v>
      </c>
      <c r="O905">
        <v>4.7619047620000003</v>
      </c>
      <c r="P905">
        <v>48.75</v>
      </c>
      <c r="Q905">
        <v>8</v>
      </c>
    </row>
    <row r="906" spans="1:17" x14ac:dyDescent="0.35">
      <c r="A906" t="s">
        <v>736</v>
      </c>
      <c r="B906" t="s">
        <v>25</v>
      </c>
      <c r="C906" t="s">
        <v>26</v>
      </c>
      <c r="D906" t="s">
        <v>27</v>
      </c>
      <c r="E906" t="s">
        <v>21</v>
      </c>
      <c r="F906" t="s">
        <v>46</v>
      </c>
      <c r="G906">
        <v>60.41</v>
      </c>
      <c r="H906" s="29">
        <v>8</v>
      </c>
      <c r="I906">
        <v>24.164000000000001</v>
      </c>
      <c r="J906">
        <v>507.44400000000002</v>
      </c>
      <c r="K906" s="1">
        <v>43503</v>
      </c>
      <c r="L906" s="2">
        <v>0.51597222222222217</v>
      </c>
      <c r="M906" t="s">
        <v>23</v>
      </c>
      <c r="N906">
        <v>483.28</v>
      </c>
      <c r="O906">
        <v>4.7619047620000003</v>
      </c>
      <c r="P906">
        <v>24.164000000000001</v>
      </c>
      <c r="Q906">
        <v>9.6</v>
      </c>
    </row>
    <row r="907" spans="1:17" x14ac:dyDescent="0.35">
      <c r="A907" t="s">
        <v>743</v>
      </c>
      <c r="B907" t="s">
        <v>25</v>
      </c>
      <c r="C907" t="s">
        <v>26</v>
      </c>
      <c r="D907" t="s">
        <v>20</v>
      </c>
      <c r="E907" t="s">
        <v>31</v>
      </c>
      <c r="F907" t="s">
        <v>44</v>
      </c>
      <c r="G907">
        <v>68.98</v>
      </c>
      <c r="H907" s="29">
        <v>1</v>
      </c>
      <c r="I907">
        <v>3.4489999999999998</v>
      </c>
      <c r="J907">
        <v>72.429000000000002</v>
      </c>
      <c r="K907" s="1">
        <v>43486</v>
      </c>
      <c r="L907" s="2">
        <v>0.84236111111111101</v>
      </c>
      <c r="M907" t="s">
        <v>29</v>
      </c>
      <c r="N907">
        <v>68.98</v>
      </c>
      <c r="O907">
        <v>4.7619047620000003</v>
      </c>
      <c r="P907">
        <v>3.4489999999999998</v>
      </c>
      <c r="Q907">
        <v>4.8</v>
      </c>
    </row>
    <row r="908" spans="1:17" x14ac:dyDescent="0.35">
      <c r="A908" t="s">
        <v>744</v>
      </c>
      <c r="B908" t="s">
        <v>25</v>
      </c>
      <c r="C908" t="s">
        <v>26</v>
      </c>
      <c r="D908" t="s">
        <v>27</v>
      </c>
      <c r="E908" t="s">
        <v>31</v>
      </c>
      <c r="F908" t="s">
        <v>46</v>
      </c>
      <c r="G908">
        <v>15.62</v>
      </c>
      <c r="H908" s="29">
        <v>8</v>
      </c>
      <c r="I908">
        <v>6.2480000000000002</v>
      </c>
      <c r="J908">
        <v>131.208</v>
      </c>
      <c r="K908" s="1">
        <v>43485</v>
      </c>
      <c r="L908" s="2">
        <v>0.85902777777777783</v>
      </c>
      <c r="M908" t="s">
        <v>23</v>
      </c>
      <c r="N908">
        <v>124.96</v>
      </c>
      <c r="O908">
        <v>4.7619047620000003</v>
      </c>
      <c r="P908">
        <v>6.2480000000000002</v>
      </c>
      <c r="Q908">
        <v>9.1</v>
      </c>
    </row>
    <row r="909" spans="1:17" x14ac:dyDescent="0.35">
      <c r="A909" t="s">
        <v>747</v>
      </c>
      <c r="B909" t="s">
        <v>25</v>
      </c>
      <c r="C909" t="s">
        <v>26</v>
      </c>
      <c r="D909" t="s">
        <v>20</v>
      </c>
      <c r="E909" t="s">
        <v>21</v>
      </c>
      <c r="F909" t="s">
        <v>32</v>
      </c>
      <c r="G909">
        <v>75.53</v>
      </c>
      <c r="H909" s="29">
        <v>4</v>
      </c>
      <c r="I909">
        <v>15.106</v>
      </c>
      <c r="J909">
        <v>317.226</v>
      </c>
      <c r="K909" s="1">
        <v>43543</v>
      </c>
      <c r="L909" s="2">
        <v>0.66111111111111109</v>
      </c>
      <c r="M909" t="s">
        <v>23</v>
      </c>
      <c r="N909">
        <v>302.12</v>
      </c>
      <c r="O909">
        <v>4.7619047620000003</v>
      </c>
      <c r="P909">
        <v>15.106</v>
      </c>
      <c r="Q909">
        <v>8.3000000000000007</v>
      </c>
    </row>
    <row r="910" spans="1:17" x14ac:dyDescent="0.35">
      <c r="A910" t="s">
        <v>748</v>
      </c>
      <c r="B910" t="s">
        <v>25</v>
      </c>
      <c r="C910" t="s">
        <v>26</v>
      </c>
      <c r="D910" t="s">
        <v>27</v>
      </c>
      <c r="E910" t="s">
        <v>21</v>
      </c>
      <c r="F910" t="s">
        <v>28</v>
      </c>
      <c r="G910">
        <v>77.63</v>
      </c>
      <c r="H910" s="29">
        <v>9</v>
      </c>
      <c r="I910">
        <v>34.933500000000002</v>
      </c>
      <c r="J910">
        <v>733.60350000000005</v>
      </c>
      <c r="K910" s="1">
        <v>43515</v>
      </c>
      <c r="L910" s="2">
        <v>0.63472222222222219</v>
      </c>
      <c r="M910" t="s">
        <v>23</v>
      </c>
      <c r="N910">
        <v>698.67</v>
      </c>
      <c r="O910">
        <v>4.7619047620000003</v>
      </c>
      <c r="P910">
        <v>34.933500000000002</v>
      </c>
      <c r="Q910">
        <v>7.2</v>
      </c>
    </row>
    <row r="911" spans="1:17" x14ac:dyDescent="0.35">
      <c r="A911" t="s">
        <v>749</v>
      </c>
      <c r="B911" t="s">
        <v>25</v>
      </c>
      <c r="C911" t="s">
        <v>26</v>
      </c>
      <c r="D911" t="s">
        <v>27</v>
      </c>
      <c r="E911" t="s">
        <v>21</v>
      </c>
      <c r="F911" t="s">
        <v>22</v>
      </c>
      <c r="G911">
        <v>13.85</v>
      </c>
      <c r="H911" s="29">
        <v>9</v>
      </c>
      <c r="I911">
        <v>6.2324999999999999</v>
      </c>
      <c r="J911">
        <v>130.88249999999999</v>
      </c>
      <c r="K911" s="1">
        <v>43500</v>
      </c>
      <c r="L911" s="2">
        <v>0.53472222222222221</v>
      </c>
      <c r="M911" t="s">
        <v>23</v>
      </c>
      <c r="N911">
        <v>124.65</v>
      </c>
      <c r="O911">
        <v>4.7619047620000003</v>
      </c>
      <c r="P911">
        <v>6.2324999999999999</v>
      </c>
      <c r="Q911">
        <v>6</v>
      </c>
    </row>
    <row r="912" spans="1:17" x14ac:dyDescent="0.35">
      <c r="A912" t="s">
        <v>750</v>
      </c>
      <c r="B912" t="s">
        <v>25</v>
      </c>
      <c r="C912" t="s">
        <v>26</v>
      </c>
      <c r="D912" t="s">
        <v>20</v>
      </c>
      <c r="E912" t="s">
        <v>31</v>
      </c>
      <c r="F912" t="s">
        <v>46</v>
      </c>
      <c r="G912">
        <v>98.7</v>
      </c>
      <c r="H912" s="29">
        <v>8</v>
      </c>
      <c r="I912">
        <v>39.479999999999997</v>
      </c>
      <c r="J912">
        <v>829.08</v>
      </c>
      <c r="K912" s="1">
        <v>43496</v>
      </c>
      <c r="L912" s="2">
        <v>0.44166666666666665</v>
      </c>
      <c r="M912" t="s">
        <v>23</v>
      </c>
      <c r="N912">
        <v>789.6</v>
      </c>
      <c r="O912">
        <v>4.7619047620000003</v>
      </c>
      <c r="P912">
        <v>39.479999999999997</v>
      </c>
      <c r="Q912">
        <v>8.5</v>
      </c>
    </row>
    <row r="913" spans="1:17" x14ac:dyDescent="0.35">
      <c r="A913" t="s">
        <v>757</v>
      </c>
      <c r="B913" t="s">
        <v>25</v>
      </c>
      <c r="C913" t="s">
        <v>26</v>
      </c>
      <c r="D913" t="s">
        <v>20</v>
      </c>
      <c r="E913" t="s">
        <v>21</v>
      </c>
      <c r="F913" t="s">
        <v>36</v>
      </c>
      <c r="G913">
        <v>90.63</v>
      </c>
      <c r="H913" s="29">
        <v>9</v>
      </c>
      <c r="I913">
        <v>40.783499999999997</v>
      </c>
      <c r="J913">
        <v>856.45349999999996</v>
      </c>
      <c r="K913" s="1">
        <v>43483</v>
      </c>
      <c r="L913" s="2">
        <v>0.64444444444444449</v>
      </c>
      <c r="M913" t="s">
        <v>29</v>
      </c>
      <c r="N913">
        <v>815.67</v>
      </c>
      <c r="O913">
        <v>4.7619047620000003</v>
      </c>
      <c r="P913">
        <v>40.783499999999997</v>
      </c>
      <c r="Q913">
        <v>5.0999999999999996</v>
      </c>
    </row>
    <row r="914" spans="1:17" x14ac:dyDescent="0.35">
      <c r="A914" t="s">
        <v>759</v>
      </c>
      <c r="B914" t="s">
        <v>25</v>
      </c>
      <c r="C914" t="s">
        <v>26</v>
      </c>
      <c r="D914" t="s">
        <v>20</v>
      </c>
      <c r="E914" t="s">
        <v>21</v>
      </c>
      <c r="F914" t="s">
        <v>44</v>
      </c>
      <c r="G914">
        <v>36.770000000000003</v>
      </c>
      <c r="H914" s="29">
        <v>7</v>
      </c>
      <c r="I914">
        <v>12.8695</v>
      </c>
      <c r="J914">
        <v>270.2595</v>
      </c>
      <c r="K914" s="1">
        <v>43476</v>
      </c>
      <c r="L914" s="2">
        <v>0.84027777777777779</v>
      </c>
      <c r="M914" t="s">
        <v>29</v>
      </c>
      <c r="N914">
        <v>257.39</v>
      </c>
      <c r="O914">
        <v>4.7619047620000003</v>
      </c>
      <c r="P914">
        <v>12.8695</v>
      </c>
      <c r="Q914">
        <v>7.4</v>
      </c>
    </row>
    <row r="915" spans="1:17" x14ac:dyDescent="0.35">
      <c r="A915" t="s">
        <v>761</v>
      </c>
      <c r="B915" t="s">
        <v>25</v>
      </c>
      <c r="C915" t="s">
        <v>26</v>
      </c>
      <c r="D915" t="s">
        <v>20</v>
      </c>
      <c r="E915" t="s">
        <v>21</v>
      </c>
      <c r="F915" t="s">
        <v>22</v>
      </c>
      <c r="G915">
        <v>28.5</v>
      </c>
      <c r="H915" s="29">
        <v>8</v>
      </c>
      <c r="I915">
        <v>11.4</v>
      </c>
      <c r="J915">
        <v>239.4</v>
      </c>
      <c r="K915" s="1">
        <v>43502</v>
      </c>
      <c r="L915" s="2">
        <v>0.6</v>
      </c>
      <c r="M915" t="s">
        <v>29</v>
      </c>
      <c r="N915">
        <v>228</v>
      </c>
      <c r="O915">
        <v>4.7619047620000003</v>
      </c>
      <c r="P915">
        <v>11.4</v>
      </c>
      <c r="Q915">
        <v>6.6</v>
      </c>
    </row>
    <row r="916" spans="1:17" x14ac:dyDescent="0.35">
      <c r="A916" t="s">
        <v>762</v>
      </c>
      <c r="B916" t="s">
        <v>25</v>
      </c>
      <c r="C916" t="s">
        <v>26</v>
      </c>
      <c r="D916" t="s">
        <v>20</v>
      </c>
      <c r="E916" t="s">
        <v>31</v>
      </c>
      <c r="F916" t="s">
        <v>32</v>
      </c>
      <c r="G916">
        <v>55.57</v>
      </c>
      <c r="H916" s="29">
        <v>3</v>
      </c>
      <c r="I916">
        <v>8.3354999999999997</v>
      </c>
      <c r="J916">
        <v>175.0455</v>
      </c>
      <c r="K916" s="1">
        <v>43473</v>
      </c>
      <c r="L916" s="2">
        <v>0.48749999999999999</v>
      </c>
      <c r="M916" t="s">
        <v>33</v>
      </c>
      <c r="N916">
        <v>166.71</v>
      </c>
      <c r="O916">
        <v>4.7619047620000003</v>
      </c>
      <c r="P916">
        <v>8.3354999999999997</v>
      </c>
      <c r="Q916">
        <v>5.9</v>
      </c>
    </row>
    <row r="917" spans="1:17" x14ac:dyDescent="0.35">
      <c r="A917" t="s">
        <v>764</v>
      </c>
      <c r="B917" t="s">
        <v>25</v>
      </c>
      <c r="C917" t="s">
        <v>26</v>
      </c>
      <c r="D917" t="s">
        <v>27</v>
      </c>
      <c r="E917" t="s">
        <v>31</v>
      </c>
      <c r="F917" t="s">
        <v>46</v>
      </c>
      <c r="G917">
        <v>97.26</v>
      </c>
      <c r="H917" s="29">
        <v>4</v>
      </c>
      <c r="I917">
        <v>19.452000000000002</v>
      </c>
      <c r="J917">
        <v>408.49200000000002</v>
      </c>
      <c r="K917" s="1">
        <v>43540</v>
      </c>
      <c r="L917" s="2">
        <v>0.6479166666666667</v>
      </c>
      <c r="M917" t="s">
        <v>23</v>
      </c>
      <c r="N917">
        <v>389.04</v>
      </c>
      <c r="O917">
        <v>4.7619047620000003</v>
      </c>
      <c r="P917">
        <v>19.452000000000002</v>
      </c>
      <c r="Q917">
        <v>6.8</v>
      </c>
    </row>
    <row r="918" spans="1:17" x14ac:dyDescent="0.35">
      <c r="A918" t="s">
        <v>771</v>
      </c>
      <c r="B918" t="s">
        <v>25</v>
      </c>
      <c r="C918" t="s">
        <v>26</v>
      </c>
      <c r="D918" t="s">
        <v>20</v>
      </c>
      <c r="E918" t="s">
        <v>31</v>
      </c>
      <c r="F918" t="s">
        <v>22</v>
      </c>
      <c r="G918">
        <v>81.95</v>
      </c>
      <c r="H918" s="29">
        <v>10</v>
      </c>
      <c r="I918">
        <v>40.975000000000001</v>
      </c>
      <c r="J918">
        <v>860.47500000000002</v>
      </c>
      <c r="K918" s="1">
        <v>43534</v>
      </c>
      <c r="L918" s="2">
        <v>0.52708333333333335</v>
      </c>
      <c r="M918" t="s">
        <v>33</v>
      </c>
      <c r="N918">
        <v>819.5</v>
      </c>
      <c r="O918">
        <v>4.7619047620000003</v>
      </c>
      <c r="P918">
        <v>40.975000000000001</v>
      </c>
      <c r="Q918">
        <v>6</v>
      </c>
    </row>
    <row r="919" spans="1:17" x14ac:dyDescent="0.35">
      <c r="A919" t="s">
        <v>772</v>
      </c>
      <c r="B919" t="s">
        <v>25</v>
      </c>
      <c r="C919" t="s">
        <v>26</v>
      </c>
      <c r="D919" t="s">
        <v>20</v>
      </c>
      <c r="E919" t="s">
        <v>21</v>
      </c>
      <c r="F919" t="s">
        <v>32</v>
      </c>
      <c r="G919">
        <v>81.2</v>
      </c>
      <c r="H919" s="29">
        <v>7</v>
      </c>
      <c r="I919">
        <v>28.42</v>
      </c>
      <c r="J919">
        <v>596.82000000000005</v>
      </c>
      <c r="K919" s="1">
        <v>43547</v>
      </c>
      <c r="L919" s="2">
        <v>0.66597222222222219</v>
      </c>
      <c r="M919" t="s">
        <v>33</v>
      </c>
      <c r="N919">
        <v>568.4</v>
      </c>
      <c r="O919">
        <v>4.7619047620000003</v>
      </c>
      <c r="P919">
        <v>28.42</v>
      </c>
      <c r="Q919">
        <v>8.1</v>
      </c>
    </row>
    <row r="920" spans="1:17" x14ac:dyDescent="0.35">
      <c r="A920" t="s">
        <v>773</v>
      </c>
      <c r="B920" t="s">
        <v>25</v>
      </c>
      <c r="C920" t="s">
        <v>26</v>
      </c>
      <c r="D920" t="s">
        <v>27</v>
      </c>
      <c r="E920" t="s">
        <v>31</v>
      </c>
      <c r="F920" t="s">
        <v>28</v>
      </c>
      <c r="G920">
        <v>58.76</v>
      </c>
      <c r="H920" s="29">
        <v>10</v>
      </c>
      <c r="I920">
        <v>29.38</v>
      </c>
      <c r="J920">
        <v>616.98</v>
      </c>
      <c r="K920" s="1">
        <v>43494</v>
      </c>
      <c r="L920" s="2">
        <v>0.60138888888888886</v>
      </c>
      <c r="M920" t="s">
        <v>23</v>
      </c>
      <c r="N920">
        <v>587.6</v>
      </c>
      <c r="O920">
        <v>4.7619047620000003</v>
      </c>
      <c r="P920">
        <v>29.38</v>
      </c>
      <c r="Q920">
        <v>9</v>
      </c>
    </row>
    <row r="921" spans="1:17" x14ac:dyDescent="0.35">
      <c r="A921" t="s">
        <v>776</v>
      </c>
      <c r="B921" t="s">
        <v>25</v>
      </c>
      <c r="C921" t="s">
        <v>26</v>
      </c>
      <c r="D921" t="s">
        <v>27</v>
      </c>
      <c r="E921" t="s">
        <v>31</v>
      </c>
      <c r="F921" t="s">
        <v>32</v>
      </c>
      <c r="G921">
        <v>55.61</v>
      </c>
      <c r="H921" s="29">
        <v>7</v>
      </c>
      <c r="I921">
        <v>19.4635</v>
      </c>
      <c r="J921">
        <v>408.73349999999999</v>
      </c>
      <c r="K921" s="1">
        <v>43547</v>
      </c>
      <c r="L921" s="2">
        <v>0.52847222222222223</v>
      </c>
      <c r="M921" t="s">
        <v>29</v>
      </c>
      <c r="N921">
        <v>389.27</v>
      </c>
      <c r="O921">
        <v>4.7619047620000003</v>
      </c>
      <c r="P921">
        <v>19.4635</v>
      </c>
      <c r="Q921">
        <v>8.5</v>
      </c>
    </row>
    <row r="922" spans="1:17" x14ac:dyDescent="0.35">
      <c r="A922" t="s">
        <v>777</v>
      </c>
      <c r="B922" t="s">
        <v>25</v>
      </c>
      <c r="C922" t="s">
        <v>26</v>
      </c>
      <c r="D922" t="s">
        <v>27</v>
      </c>
      <c r="E922" t="s">
        <v>31</v>
      </c>
      <c r="F922" t="s">
        <v>44</v>
      </c>
      <c r="G922">
        <v>84.83</v>
      </c>
      <c r="H922" s="29">
        <v>1</v>
      </c>
      <c r="I922">
        <v>4.2415000000000003</v>
      </c>
      <c r="J922">
        <v>89.0715</v>
      </c>
      <c r="K922" s="1">
        <v>43479</v>
      </c>
      <c r="L922" s="2">
        <v>0.63888888888888895</v>
      </c>
      <c r="M922" t="s">
        <v>23</v>
      </c>
      <c r="N922">
        <v>84.83</v>
      </c>
      <c r="O922">
        <v>4.7619047620000003</v>
      </c>
      <c r="P922">
        <v>4.2415000000000003</v>
      </c>
      <c r="Q922">
        <v>8.8000000000000007</v>
      </c>
    </row>
    <row r="923" spans="1:17" x14ac:dyDescent="0.35">
      <c r="A923" t="s">
        <v>780</v>
      </c>
      <c r="B923" t="s">
        <v>25</v>
      </c>
      <c r="C923" t="s">
        <v>26</v>
      </c>
      <c r="D923" t="s">
        <v>20</v>
      </c>
      <c r="E923" t="s">
        <v>21</v>
      </c>
      <c r="F923" t="s">
        <v>36</v>
      </c>
      <c r="G923">
        <v>31.67</v>
      </c>
      <c r="H923" s="29">
        <v>8</v>
      </c>
      <c r="I923">
        <v>12.667999999999999</v>
      </c>
      <c r="J923">
        <v>266.02800000000002</v>
      </c>
      <c r="K923" s="1">
        <v>43467</v>
      </c>
      <c r="L923" s="2">
        <v>0.67986111111111114</v>
      </c>
      <c r="M923" t="s">
        <v>33</v>
      </c>
      <c r="N923">
        <v>253.36</v>
      </c>
      <c r="O923">
        <v>4.7619047620000003</v>
      </c>
      <c r="P923">
        <v>12.667999999999999</v>
      </c>
      <c r="Q923">
        <v>5.6</v>
      </c>
    </row>
    <row r="924" spans="1:17" x14ac:dyDescent="0.35">
      <c r="A924" t="s">
        <v>781</v>
      </c>
      <c r="B924" t="s">
        <v>25</v>
      </c>
      <c r="C924" t="s">
        <v>26</v>
      </c>
      <c r="D924" t="s">
        <v>20</v>
      </c>
      <c r="E924" t="s">
        <v>21</v>
      </c>
      <c r="F924" t="s">
        <v>44</v>
      </c>
      <c r="G924">
        <v>38.42</v>
      </c>
      <c r="H924" s="29">
        <v>1</v>
      </c>
      <c r="I924">
        <v>1.921</v>
      </c>
      <c r="J924">
        <v>40.341000000000001</v>
      </c>
      <c r="K924" s="1">
        <v>43498</v>
      </c>
      <c r="L924" s="2">
        <v>0.68958333333333333</v>
      </c>
      <c r="M924" t="s">
        <v>29</v>
      </c>
      <c r="N924">
        <v>38.42</v>
      </c>
      <c r="O924">
        <v>4.7619047620000003</v>
      </c>
      <c r="P924">
        <v>1.921</v>
      </c>
      <c r="Q924">
        <v>8.6</v>
      </c>
    </row>
    <row r="925" spans="1:17" x14ac:dyDescent="0.35">
      <c r="A925" t="s">
        <v>783</v>
      </c>
      <c r="B925" t="s">
        <v>25</v>
      </c>
      <c r="C925" t="s">
        <v>26</v>
      </c>
      <c r="D925" t="s">
        <v>20</v>
      </c>
      <c r="E925" t="s">
        <v>21</v>
      </c>
      <c r="F925" t="s">
        <v>32</v>
      </c>
      <c r="G925">
        <v>10.53</v>
      </c>
      <c r="H925" s="29">
        <v>5</v>
      </c>
      <c r="I925">
        <v>2.6324999999999998</v>
      </c>
      <c r="J925">
        <v>55.282499999999999</v>
      </c>
      <c r="K925" s="1">
        <v>43495</v>
      </c>
      <c r="L925" s="2">
        <v>0.61319444444444449</v>
      </c>
      <c r="M925" t="s">
        <v>33</v>
      </c>
      <c r="N925">
        <v>52.65</v>
      </c>
      <c r="O925">
        <v>4.7619047620000003</v>
      </c>
      <c r="P925">
        <v>2.6324999999999998</v>
      </c>
      <c r="Q925">
        <v>5.8</v>
      </c>
    </row>
    <row r="926" spans="1:17" x14ac:dyDescent="0.35">
      <c r="A926" t="s">
        <v>785</v>
      </c>
      <c r="B926" t="s">
        <v>25</v>
      </c>
      <c r="C926" t="s">
        <v>26</v>
      </c>
      <c r="D926" t="s">
        <v>20</v>
      </c>
      <c r="E926" t="s">
        <v>31</v>
      </c>
      <c r="F926" t="s">
        <v>22</v>
      </c>
      <c r="G926">
        <v>81.23</v>
      </c>
      <c r="H926" s="29">
        <v>7</v>
      </c>
      <c r="I926">
        <v>28.430499999999999</v>
      </c>
      <c r="J926">
        <v>597.04049999999995</v>
      </c>
      <c r="K926" s="1">
        <v>43480</v>
      </c>
      <c r="L926" s="2">
        <v>0.86388888888888893</v>
      </c>
      <c r="M926" t="s">
        <v>29</v>
      </c>
      <c r="N926">
        <v>568.61</v>
      </c>
      <c r="O926">
        <v>4.7619047620000003</v>
      </c>
      <c r="P926">
        <v>28.430499999999999</v>
      </c>
      <c r="Q926">
        <v>9</v>
      </c>
    </row>
    <row r="927" spans="1:17" x14ac:dyDescent="0.35">
      <c r="A927" t="s">
        <v>790</v>
      </c>
      <c r="B927" t="s">
        <v>25</v>
      </c>
      <c r="C927" t="s">
        <v>26</v>
      </c>
      <c r="D927" t="s">
        <v>20</v>
      </c>
      <c r="E927" t="s">
        <v>21</v>
      </c>
      <c r="F927" t="s">
        <v>46</v>
      </c>
      <c r="G927">
        <v>84.87</v>
      </c>
      <c r="H927" s="29">
        <v>3</v>
      </c>
      <c r="I927">
        <v>12.730499999999999</v>
      </c>
      <c r="J927">
        <v>267.34050000000002</v>
      </c>
      <c r="K927" s="1">
        <v>43490</v>
      </c>
      <c r="L927" s="2">
        <v>0.77083333333333337</v>
      </c>
      <c r="M927" t="s">
        <v>23</v>
      </c>
      <c r="N927">
        <v>254.61</v>
      </c>
      <c r="O927">
        <v>4.7619047620000003</v>
      </c>
      <c r="P927">
        <v>12.730499999999999</v>
      </c>
      <c r="Q927">
        <v>7.4</v>
      </c>
    </row>
    <row r="928" spans="1:17" x14ac:dyDescent="0.35">
      <c r="A928" t="s">
        <v>802</v>
      </c>
      <c r="B928" t="s">
        <v>25</v>
      </c>
      <c r="C928" t="s">
        <v>26</v>
      </c>
      <c r="D928" t="s">
        <v>27</v>
      </c>
      <c r="E928" t="s">
        <v>21</v>
      </c>
      <c r="F928" t="s">
        <v>46</v>
      </c>
      <c r="G928">
        <v>76.06</v>
      </c>
      <c r="H928" s="29">
        <v>3</v>
      </c>
      <c r="I928">
        <v>11.409000000000001</v>
      </c>
      <c r="J928">
        <v>239.589</v>
      </c>
      <c r="K928" s="1">
        <v>43470</v>
      </c>
      <c r="L928" s="2">
        <v>0.85416666666666663</v>
      </c>
      <c r="M928" t="s">
        <v>33</v>
      </c>
      <c r="N928">
        <v>228.18</v>
      </c>
      <c r="O928">
        <v>4.7619047620000003</v>
      </c>
      <c r="P928">
        <v>11.409000000000001</v>
      </c>
      <c r="Q928">
        <v>9.8000000000000007</v>
      </c>
    </row>
    <row r="929" spans="1:17" x14ac:dyDescent="0.35">
      <c r="A929" t="s">
        <v>807</v>
      </c>
      <c r="B929" t="s">
        <v>25</v>
      </c>
      <c r="C929" t="s">
        <v>26</v>
      </c>
      <c r="D929" t="s">
        <v>20</v>
      </c>
      <c r="E929" t="s">
        <v>21</v>
      </c>
      <c r="F929" t="s">
        <v>22</v>
      </c>
      <c r="G929">
        <v>85.87</v>
      </c>
      <c r="H929" s="29">
        <v>7</v>
      </c>
      <c r="I929">
        <v>30.054500000000001</v>
      </c>
      <c r="J929">
        <v>631.14449999999999</v>
      </c>
      <c r="K929" s="1">
        <v>43523</v>
      </c>
      <c r="L929" s="2">
        <v>0.79236111111111107</v>
      </c>
      <c r="M929" t="s">
        <v>33</v>
      </c>
      <c r="N929">
        <v>601.09</v>
      </c>
      <c r="O929">
        <v>4.7619047620000003</v>
      </c>
      <c r="P929">
        <v>30.054500000000001</v>
      </c>
      <c r="Q929">
        <v>8</v>
      </c>
    </row>
    <row r="930" spans="1:17" x14ac:dyDescent="0.35">
      <c r="A930" t="s">
        <v>808</v>
      </c>
      <c r="B930" t="s">
        <v>25</v>
      </c>
      <c r="C930" t="s">
        <v>26</v>
      </c>
      <c r="D930" t="s">
        <v>20</v>
      </c>
      <c r="E930" t="s">
        <v>21</v>
      </c>
      <c r="F930" t="s">
        <v>36</v>
      </c>
      <c r="G930">
        <v>67.989999999999995</v>
      </c>
      <c r="H930" s="29">
        <v>7</v>
      </c>
      <c r="I930">
        <v>23.796500000000002</v>
      </c>
      <c r="J930">
        <v>499.72649999999999</v>
      </c>
      <c r="K930" s="1">
        <v>43513</v>
      </c>
      <c r="L930" s="2">
        <v>0.70138888888888884</v>
      </c>
      <c r="M930" t="s">
        <v>23</v>
      </c>
      <c r="N930">
        <v>475.93</v>
      </c>
      <c r="O930">
        <v>4.7619047620000003</v>
      </c>
      <c r="P930">
        <v>23.796500000000002</v>
      </c>
      <c r="Q930">
        <v>5.7</v>
      </c>
    </row>
    <row r="931" spans="1:17" x14ac:dyDescent="0.35">
      <c r="A931" t="s">
        <v>809</v>
      </c>
      <c r="B931" t="s">
        <v>25</v>
      </c>
      <c r="C931" t="s">
        <v>26</v>
      </c>
      <c r="D931" t="s">
        <v>27</v>
      </c>
      <c r="E931" t="s">
        <v>21</v>
      </c>
      <c r="F931" t="s">
        <v>44</v>
      </c>
      <c r="G931">
        <v>52.42</v>
      </c>
      <c r="H931" s="29">
        <v>1</v>
      </c>
      <c r="I931">
        <v>2.621</v>
      </c>
      <c r="J931">
        <v>55.040999999999997</v>
      </c>
      <c r="K931" s="1">
        <v>43502</v>
      </c>
      <c r="L931" s="2">
        <v>0.43194444444444446</v>
      </c>
      <c r="M931" t="s">
        <v>33</v>
      </c>
      <c r="N931">
        <v>52.42</v>
      </c>
      <c r="O931">
        <v>4.7619047620000003</v>
      </c>
      <c r="P931">
        <v>2.621</v>
      </c>
      <c r="Q931">
        <v>6.3</v>
      </c>
    </row>
    <row r="932" spans="1:17" x14ac:dyDescent="0.35">
      <c r="A932" t="s">
        <v>810</v>
      </c>
      <c r="B932" t="s">
        <v>25</v>
      </c>
      <c r="C932" t="s">
        <v>26</v>
      </c>
      <c r="D932" t="s">
        <v>20</v>
      </c>
      <c r="E932" t="s">
        <v>31</v>
      </c>
      <c r="F932" t="s">
        <v>44</v>
      </c>
      <c r="G932">
        <v>65.650000000000006</v>
      </c>
      <c r="H932" s="29">
        <v>2</v>
      </c>
      <c r="I932">
        <v>6.5650000000000004</v>
      </c>
      <c r="J932">
        <v>137.86500000000001</v>
      </c>
      <c r="K932" s="1">
        <v>43482</v>
      </c>
      <c r="L932" s="2">
        <v>0.69861111111111107</v>
      </c>
      <c r="M932" t="s">
        <v>29</v>
      </c>
      <c r="N932">
        <v>131.30000000000001</v>
      </c>
      <c r="O932">
        <v>4.7619047620000003</v>
      </c>
      <c r="P932">
        <v>6.5650000000000004</v>
      </c>
      <c r="Q932">
        <v>6</v>
      </c>
    </row>
    <row r="933" spans="1:17" x14ac:dyDescent="0.35">
      <c r="A933" t="s">
        <v>812</v>
      </c>
      <c r="B933" t="s">
        <v>25</v>
      </c>
      <c r="C933" t="s">
        <v>26</v>
      </c>
      <c r="D933" t="s">
        <v>20</v>
      </c>
      <c r="E933" t="s">
        <v>31</v>
      </c>
      <c r="F933" t="s">
        <v>22</v>
      </c>
      <c r="G933">
        <v>65.31</v>
      </c>
      <c r="H933" s="29">
        <v>7</v>
      </c>
      <c r="I933">
        <v>22.858499999999999</v>
      </c>
      <c r="J933">
        <v>480.02850000000001</v>
      </c>
      <c r="K933" s="1">
        <v>43529</v>
      </c>
      <c r="L933" s="2">
        <v>0.75138888888888899</v>
      </c>
      <c r="M933" t="s">
        <v>33</v>
      </c>
      <c r="N933">
        <v>457.17</v>
      </c>
      <c r="O933">
        <v>4.7619047620000003</v>
      </c>
      <c r="P933">
        <v>22.858499999999999</v>
      </c>
      <c r="Q933">
        <v>4.2</v>
      </c>
    </row>
    <row r="934" spans="1:17" x14ac:dyDescent="0.35">
      <c r="A934" t="s">
        <v>814</v>
      </c>
      <c r="B934" t="s">
        <v>25</v>
      </c>
      <c r="C934" t="s">
        <v>26</v>
      </c>
      <c r="D934" t="s">
        <v>20</v>
      </c>
      <c r="E934" t="s">
        <v>31</v>
      </c>
      <c r="F934" t="s">
        <v>36</v>
      </c>
      <c r="G934">
        <v>25.25</v>
      </c>
      <c r="H934" s="29">
        <v>5</v>
      </c>
      <c r="I934">
        <v>6.3125</v>
      </c>
      <c r="J934">
        <v>132.5625</v>
      </c>
      <c r="K934" s="1">
        <v>43544</v>
      </c>
      <c r="L934" s="2">
        <v>0.74444444444444446</v>
      </c>
      <c r="M934" t="s">
        <v>29</v>
      </c>
      <c r="N934">
        <v>126.25</v>
      </c>
      <c r="O934">
        <v>4.7619047620000003</v>
      </c>
      <c r="P934">
        <v>6.3125</v>
      </c>
      <c r="Q934">
        <v>6.1</v>
      </c>
    </row>
    <row r="935" spans="1:17" x14ac:dyDescent="0.35">
      <c r="A935" t="s">
        <v>816</v>
      </c>
      <c r="B935" t="s">
        <v>25</v>
      </c>
      <c r="C935" t="s">
        <v>26</v>
      </c>
      <c r="D935" t="s">
        <v>27</v>
      </c>
      <c r="E935" t="s">
        <v>31</v>
      </c>
      <c r="F935" t="s">
        <v>22</v>
      </c>
      <c r="G935">
        <v>21.8</v>
      </c>
      <c r="H935" s="29">
        <v>8</v>
      </c>
      <c r="I935">
        <v>8.7200000000000006</v>
      </c>
      <c r="J935">
        <v>183.12</v>
      </c>
      <c r="K935" s="1">
        <v>43515</v>
      </c>
      <c r="L935" s="2">
        <v>0.80833333333333324</v>
      </c>
      <c r="M935" t="s">
        <v>29</v>
      </c>
      <c r="N935">
        <v>174.4</v>
      </c>
      <c r="O935">
        <v>4.7619047620000003</v>
      </c>
      <c r="P935">
        <v>8.7200000000000006</v>
      </c>
      <c r="Q935">
        <v>8.3000000000000007</v>
      </c>
    </row>
    <row r="936" spans="1:17" x14ac:dyDescent="0.35">
      <c r="A936" t="s">
        <v>819</v>
      </c>
      <c r="B936" t="s">
        <v>25</v>
      </c>
      <c r="C936" t="s">
        <v>26</v>
      </c>
      <c r="D936" t="s">
        <v>27</v>
      </c>
      <c r="E936" t="s">
        <v>21</v>
      </c>
      <c r="F936" t="s">
        <v>32</v>
      </c>
      <c r="G936">
        <v>44.01</v>
      </c>
      <c r="H936" s="29">
        <v>8</v>
      </c>
      <c r="I936">
        <v>17.603999999999999</v>
      </c>
      <c r="J936">
        <v>369.68400000000003</v>
      </c>
      <c r="K936" s="1">
        <v>43527</v>
      </c>
      <c r="L936" s="2">
        <v>0.73333333333333339</v>
      </c>
      <c r="M936" t="s">
        <v>29</v>
      </c>
      <c r="N936">
        <v>352.08</v>
      </c>
      <c r="O936">
        <v>4.7619047620000003</v>
      </c>
      <c r="P936">
        <v>17.603999999999999</v>
      </c>
      <c r="Q936">
        <v>8.8000000000000007</v>
      </c>
    </row>
    <row r="937" spans="1:17" x14ac:dyDescent="0.35">
      <c r="A937" t="s">
        <v>820</v>
      </c>
      <c r="B937" t="s">
        <v>25</v>
      </c>
      <c r="C937" t="s">
        <v>26</v>
      </c>
      <c r="D937" t="s">
        <v>20</v>
      </c>
      <c r="E937" t="s">
        <v>21</v>
      </c>
      <c r="F937" t="s">
        <v>22</v>
      </c>
      <c r="G937">
        <v>10.16</v>
      </c>
      <c r="H937" s="29">
        <v>5</v>
      </c>
      <c r="I937">
        <v>2.54</v>
      </c>
      <c r="J937">
        <v>53.34</v>
      </c>
      <c r="K937" s="1">
        <v>43520</v>
      </c>
      <c r="L937" s="2">
        <v>0.54722222222222217</v>
      </c>
      <c r="M937" t="s">
        <v>23</v>
      </c>
      <c r="N937">
        <v>50.8</v>
      </c>
      <c r="O937">
        <v>4.7619047620000003</v>
      </c>
      <c r="P937">
        <v>2.54</v>
      </c>
      <c r="Q937">
        <v>4.0999999999999996</v>
      </c>
    </row>
    <row r="938" spans="1:17" x14ac:dyDescent="0.35">
      <c r="A938" t="s">
        <v>822</v>
      </c>
      <c r="B938" t="s">
        <v>25</v>
      </c>
      <c r="C938" t="s">
        <v>26</v>
      </c>
      <c r="D938" t="s">
        <v>27</v>
      </c>
      <c r="E938" t="s">
        <v>31</v>
      </c>
      <c r="F938" t="s">
        <v>28</v>
      </c>
      <c r="G938">
        <v>71.89</v>
      </c>
      <c r="H938" s="29">
        <v>8</v>
      </c>
      <c r="I938">
        <v>28.756</v>
      </c>
      <c r="J938">
        <v>603.87599999999998</v>
      </c>
      <c r="K938" s="1">
        <v>43515</v>
      </c>
      <c r="L938" s="2">
        <v>0.48125000000000001</v>
      </c>
      <c r="M938" t="s">
        <v>23</v>
      </c>
      <c r="N938">
        <v>575.12</v>
      </c>
      <c r="O938">
        <v>4.7619047620000003</v>
      </c>
      <c r="P938">
        <v>28.756</v>
      </c>
      <c r="Q938">
        <v>5.5</v>
      </c>
    </row>
    <row r="939" spans="1:17" x14ac:dyDescent="0.35">
      <c r="A939" t="s">
        <v>823</v>
      </c>
      <c r="B939" t="s">
        <v>25</v>
      </c>
      <c r="C939" t="s">
        <v>26</v>
      </c>
      <c r="D939" t="s">
        <v>27</v>
      </c>
      <c r="E939" t="s">
        <v>21</v>
      </c>
      <c r="F939" t="s">
        <v>22</v>
      </c>
      <c r="G939">
        <v>10.99</v>
      </c>
      <c r="H939" s="29">
        <v>5</v>
      </c>
      <c r="I939">
        <v>2.7475000000000001</v>
      </c>
      <c r="J939">
        <v>57.697499999999998</v>
      </c>
      <c r="K939" s="1">
        <v>43488</v>
      </c>
      <c r="L939" s="2">
        <v>0.4291666666666667</v>
      </c>
      <c r="M939" t="s">
        <v>33</v>
      </c>
      <c r="N939">
        <v>54.95</v>
      </c>
      <c r="O939">
        <v>4.7619047620000003</v>
      </c>
      <c r="P939">
        <v>2.7475000000000001</v>
      </c>
      <c r="Q939">
        <v>9.3000000000000007</v>
      </c>
    </row>
    <row r="940" spans="1:17" x14ac:dyDescent="0.35">
      <c r="A940" t="s">
        <v>824</v>
      </c>
      <c r="B940" t="s">
        <v>25</v>
      </c>
      <c r="C940" t="s">
        <v>26</v>
      </c>
      <c r="D940" t="s">
        <v>20</v>
      </c>
      <c r="E940" t="s">
        <v>31</v>
      </c>
      <c r="F940" t="s">
        <v>22</v>
      </c>
      <c r="G940">
        <v>60.47</v>
      </c>
      <c r="H940" s="29">
        <v>3</v>
      </c>
      <c r="I940">
        <v>9.0704999999999991</v>
      </c>
      <c r="J940">
        <v>190.48050000000001</v>
      </c>
      <c r="K940" s="1">
        <v>43479</v>
      </c>
      <c r="L940" s="2">
        <v>0.4548611111111111</v>
      </c>
      <c r="M940" t="s">
        <v>33</v>
      </c>
      <c r="N940">
        <v>181.41</v>
      </c>
      <c r="O940">
        <v>4.7619047620000003</v>
      </c>
      <c r="P940">
        <v>9.0704999999999991</v>
      </c>
      <c r="Q940">
        <v>5.6</v>
      </c>
    </row>
    <row r="941" spans="1:17" x14ac:dyDescent="0.35">
      <c r="A941" t="s">
        <v>827</v>
      </c>
      <c r="B941" t="s">
        <v>25</v>
      </c>
      <c r="C941" t="s">
        <v>26</v>
      </c>
      <c r="D941" t="s">
        <v>20</v>
      </c>
      <c r="E941" t="s">
        <v>31</v>
      </c>
      <c r="F941" t="s">
        <v>22</v>
      </c>
      <c r="G941">
        <v>68.55</v>
      </c>
      <c r="H941" s="29">
        <v>4</v>
      </c>
      <c r="I941">
        <v>13.71</v>
      </c>
      <c r="J941">
        <v>287.91000000000003</v>
      </c>
      <c r="K941" s="1">
        <v>43511</v>
      </c>
      <c r="L941" s="2">
        <v>0.84791666666666676</v>
      </c>
      <c r="M941" t="s">
        <v>33</v>
      </c>
      <c r="N941">
        <v>274.2</v>
      </c>
      <c r="O941">
        <v>4.7619047620000003</v>
      </c>
      <c r="P941">
        <v>13.71</v>
      </c>
      <c r="Q941">
        <v>9.1999999999999993</v>
      </c>
    </row>
    <row r="942" spans="1:17" x14ac:dyDescent="0.35">
      <c r="A942" t="s">
        <v>832</v>
      </c>
      <c r="B942" t="s">
        <v>25</v>
      </c>
      <c r="C942" t="s">
        <v>26</v>
      </c>
      <c r="D942" t="s">
        <v>20</v>
      </c>
      <c r="E942" t="s">
        <v>21</v>
      </c>
      <c r="F942" t="s">
        <v>32</v>
      </c>
      <c r="G942">
        <v>60.87</v>
      </c>
      <c r="H942" s="29">
        <v>1</v>
      </c>
      <c r="I942">
        <v>3.0434999999999999</v>
      </c>
      <c r="J942">
        <v>63.913499999999999</v>
      </c>
      <c r="K942" s="1">
        <v>43489</v>
      </c>
      <c r="L942" s="2">
        <v>0.55833333333333335</v>
      </c>
      <c r="M942" t="s">
        <v>29</v>
      </c>
      <c r="N942">
        <v>60.87</v>
      </c>
      <c r="O942">
        <v>4.7619047620000003</v>
      </c>
      <c r="P942">
        <v>3.0434999999999999</v>
      </c>
      <c r="Q942">
        <v>5.5</v>
      </c>
    </row>
    <row r="943" spans="1:17" x14ac:dyDescent="0.35">
      <c r="A943" t="s">
        <v>835</v>
      </c>
      <c r="B943" t="s">
        <v>25</v>
      </c>
      <c r="C943" t="s">
        <v>26</v>
      </c>
      <c r="D943" t="s">
        <v>20</v>
      </c>
      <c r="E943" t="s">
        <v>31</v>
      </c>
      <c r="F943" t="s">
        <v>32</v>
      </c>
      <c r="G943">
        <v>86.69</v>
      </c>
      <c r="H943" s="29">
        <v>5</v>
      </c>
      <c r="I943">
        <v>21.672499999999999</v>
      </c>
      <c r="J943">
        <v>455.1225</v>
      </c>
      <c r="K943" s="1">
        <v>43507</v>
      </c>
      <c r="L943" s="2">
        <v>0.77638888888888891</v>
      </c>
      <c r="M943" t="s">
        <v>23</v>
      </c>
      <c r="N943">
        <v>433.45</v>
      </c>
      <c r="O943">
        <v>4.7619047620000003</v>
      </c>
      <c r="P943">
        <v>21.672499999999999</v>
      </c>
      <c r="Q943">
        <v>9.4</v>
      </c>
    </row>
    <row r="944" spans="1:17" x14ac:dyDescent="0.35">
      <c r="A944" t="s">
        <v>837</v>
      </c>
      <c r="B944" t="s">
        <v>25</v>
      </c>
      <c r="C944" t="s">
        <v>26</v>
      </c>
      <c r="D944" t="s">
        <v>20</v>
      </c>
      <c r="E944" t="s">
        <v>21</v>
      </c>
      <c r="F944" t="s">
        <v>28</v>
      </c>
      <c r="G944">
        <v>30.2</v>
      </c>
      <c r="H944" s="29">
        <v>8</v>
      </c>
      <c r="I944">
        <v>12.08</v>
      </c>
      <c r="J944">
        <v>253.68</v>
      </c>
      <c r="K944" s="1">
        <v>43527</v>
      </c>
      <c r="L944" s="2">
        <v>0.8125</v>
      </c>
      <c r="M944" t="s">
        <v>23</v>
      </c>
      <c r="N944">
        <v>241.6</v>
      </c>
      <c r="O944">
        <v>4.7619047620000003</v>
      </c>
      <c r="P944">
        <v>12.08</v>
      </c>
      <c r="Q944">
        <v>5.0999999999999996</v>
      </c>
    </row>
    <row r="945" spans="1:17" x14ac:dyDescent="0.35">
      <c r="A945" t="s">
        <v>838</v>
      </c>
      <c r="B945" t="s">
        <v>25</v>
      </c>
      <c r="C945" t="s">
        <v>26</v>
      </c>
      <c r="D945" t="s">
        <v>20</v>
      </c>
      <c r="E945" t="s">
        <v>31</v>
      </c>
      <c r="F945" t="s">
        <v>46</v>
      </c>
      <c r="G945">
        <v>67.39</v>
      </c>
      <c r="H945" s="29">
        <v>7</v>
      </c>
      <c r="I945">
        <v>23.586500000000001</v>
      </c>
      <c r="J945">
        <v>495.31650000000002</v>
      </c>
      <c r="K945" s="1">
        <v>43547</v>
      </c>
      <c r="L945" s="2">
        <v>0.55763888888888891</v>
      </c>
      <c r="M945" t="s">
        <v>23</v>
      </c>
      <c r="N945">
        <v>471.73</v>
      </c>
      <c r="O945">
        <v>4.7619047620000003</v>
      </c>
      <c r="P945">
        <v>23.586500000000001</v>
      </c>
      <c r="Q945">
        <v>6.9</v>
      </c>
    </row>
    <row r="946" spans="1:17" x14ac:dyDescent="0.35">
      <c r="A946" t="s">
        <v>845</v>
      </c>
      <c r="B946" t="s">
        <v>25</v>
      </c>
      <c r="C946" t="s">
        <v>26</v>
      </c>
      <c r="D946" t="s">
        <v>27</v>
      </c>
      <c r="E946" t="s">
        <v>21</v>
      </c>
      <c r="F946" t="s">
        <v>46</v>
      </c>
      <c r="G946">
        <v>62.18</v>
      </c>
      <c r="H946" s="29">
        <v>10</v>
      </c>
      <c r="I946">
        <v>31.09</v>
      </c>
      <c r="J946">
        <v>652.89</v>
      </c>
      <c r="K946" s="1">
        <v>43496</v>
      </c>
      <c r="L946" s="2">
        <v>0.43958333333333338</v>
      </c>
      <c r="M946" t="s">
        <v>23</v>
      </c>
      <c r="N946">
        <v>621.79999999999995</v>
      </c>
      <c r="O946">
        <v>4.7619047620000003</v>
      </c>
      <c r="P946">
        <v>31.09</v>
      </c>
      <c r="Q946">
        <v>6</v>
      </c>
    </row>
    <row r="947" spans="1:17" x14ac:dyDescent="0.35">
      <c r="A947" t="s">
        <v>848</v>
      </c>
      <c r="B947" t="s">
        <v>25</v>
      </c>
      <c r="C947" t="s">
        <v>26</v>
      </c>
      <c r="D947" t="s">
        <v>20</v>
      </c>
      <c r="E947" t="s">
        <v>21</v>
      </c>
      <c r="F947" t="s">
        <v>36</v>
      </c>
      <c r="G947">
        <v>64.97</v>
      </c>
      <c r="H947" s="29">
        <v>5</v>
      </c>
      <c r="I947">
        <v>16.2425</v>
      </c>
      <c r="J947">
        <v>341.09249999999997</v>
      </c>
      <c r="K947" s="1">
        <v>43504</v>
      </c>
      <c r="L947" s="2">
        <v>0.53611111111111109</v>
      </c>
      <c r="M947" t="s">
        <v>33</v>
      </c>
      <c r="N947">
        <v>324.85000000000002</v>
      </c>
      <c r="O947">
        <v>4.7619047620000003</v>
      </c>
      <c r="P947">
        <v>16.2425</v>
      </c>
      <c r="Q947">
        <v>6.5</v>
      </c>
    </row>
    <row r="948" spans="1:17" x14ac:dyDescent="0.35">
      <c r="A948" t="s">
        <v>852</v>
      </c>
      <c r="B948" t="s">
        <v>25</v>
      </c>
      <c r="C948" t="s">
        <v>26</v>
      </c>
      <c r="D948" t="s">
        <v>27</v>
      </c>
      <c r="E948" t="s">
        <v>21</v>
      </c>
      <c r="F948" t="s">
        <v>46</v>
      </c>
      <c r="G948">
        <v>45.44</v>
      </c>
      <c r="H948" s="29">
        <v>7</v>
      </c>
      <c r="I948">
        <v>15.904</v>
      </c>
      <c r="J948">
        <v>333.98399999999998</v>
      </c>
      <c r="K948" s="1">
        <v>43488</v>
      </c>
      <c r="L948" s="2">
        <v>0.46875</v>
      </c>
      <c r="M948" t="s">
        <v>29</v>
      </c>
      <c r="N948">
        <v>318.08</v>
      </c>
      <c r="O948">
        <v>4.7619047620000003</v>
      </c>
      <c r="P948">
        <v>15.904</v>
      </c>
      <c r="Q948">
        <v>9.1999999999999993</v>
      </c>
    </row>
    <row r="949" spans="1:17" x14ac:dyDescent="0.35">
      <c r="A949" t="s">
        <v>858</v>
      </c>
      <c r="B949" t="s">
        <v>25</v>
      </c>
      <c r="C949" t="s">
        <v>26</v>
      </c>
      <c r="D949" t="s">
        <v>20</v>
      </c>
      <c r="E949" t="s">
        <v>31</v>
      </c>
      <c r="F949" t="s">
        <v>36</v>
      </c>
      <c r="G949">
        <v>10.17</v>
      </c>
      <c r="H949" s="29">
        <v>1</v>
      </c>
      <c r="I949">
        <v>0.50849999999999995</v>
      </c>
      <c r="J949">
        <v>10.6785</v>
      </c>
      <c r="K949" s="1">
        <v>43503</v>
      </c>
      <c r="L949" s="2">
        <v>0.59375</v>
      </c>
      <c r="M949" t="s">
        <v>29</v>
      </c>
      <c r="N949">
        <v>10.17</v>
      </c>
      <c r="O949">
        <v>4.7619047620000003</v>
      </c>
      <c r="P949">
        <v>0.50849999999999995</v>
      </c>
      <c r="Q949">
        <v>5.9</v>
      </c>
    </row>
    <row r="950" spans="1:17" x14ac:dyDescent="0.35">
      <c r="A950" t="s">
        <v>864</v>
      </c>
      <c r="B950" t="s">
        <v>25</v>
      </c>
      <c r="C950" t="s">
        <v>26</v>
      </c>
      <c r="D950" t="s">
        <v>27</v>
      </c>
      <c r="E950" t="s">
        <v>31</v>
      </c>
      <c r="F950" t="s">
        <v>28</v>
      </c>
      <c r="G950">
        <v>64.95</v>
      </c>
      <c r="H950" s="29">
        <v>10</v>
      </c>
      <c r="I950">
        <v>32.475000000000001</v>
      </c>
      <c r="J950">
        <v>681.97500000000002</v>
      </c>
      <c r="K950" s="1">
        <v>43548</v>
      </c>
      <c r="L950" s="2">
        <v>0.76874999999999993</v>
      </c>
      <c r="M950" t="s">
        <v>29</v>
      </c>
      <c r="N950">
        <v>649.5</v>
      </c>
      <c r="O950">
        <v>4.7619047620000003</v>
      </c>
      <c r="P950">
        <v>32.475000000000001</v>
      </c>
      <c r="Q950">
        <v>5.2</v>
      </c>
    </row>
    <row r="951" spans="1:17" x14ac:dyDescent="0.35">
      <c r="A951" t="s">
        <v>874</v>
      </c>
      <c r="B951" t="s">
        <v>25</v>
      </c>
      <c r="C951" t="s">
        <v>26</v>
      </c>
      <c r="D951" t="s">
        <v>27</v>
      </c>
      <c r="E951" t="s">
        <v>31</v>
      </c>
      <c r="F951" t="s">
        <v>28</v>
      </c>
      <c r="G951">
        <v>55.87</v>
      </c>
      <c r="H951" s="29">
        <v>10</v>
      </c>
      <c r="I951">
        <v>27.934999999999999</v>
      </c>
      <c r="J951">
        <v>586.63499999999999</v>
      </c>
      <c r="K951" s="1">
        <v>43480</v>
      </c>
      <c r="L951" s="2">
        <v>0.62569444444444444</v>
      </c>
      <c r="M951" t="s">
        <v>29</v>
      </c>
      <c r="N951">
        <v>558.70000000000005</v>
      </c>
      <c r="O951">
        <v>4.7619047620000003</v>
      </c>
      <c r="P951">
        <v>27.934999999999999</v>
      </c>
      <c r="Q951">
        <v>5.8</v>
      </c>
    </row>
    <row r="952" spans="1:17" x14ac:dyDescent="0.35">
      <c r="A952" t="s">
        <v>875</v>
      </c>
      <c r="B952" t="s">
        <v>25</v>
      </c>
      <c r="C952" t="s">
        <v>26</v>
      </c>
      <c r="D952" t="s">
        <v>20</v>
      </c>
      <c r="E952" t="s">
        <v>21</v>
      </c>
      <c r="F952" t="s">
        <v>36</v>
      </c>
      <c r="G952">
        <v>29.22</v>
      </c>
      <c r="H952" s="29">
        <v>6</v>
      </c>
      <c r="I952">
        <v>8.766</v>
      </c>
      <c r="J952">
        <v>184.08600000000001</v>
      </c>
      <c r="K952" s="1">
        <v>43466</v>
      </c>
      <c r="L952" s="2">
        <v>0.4861111111111111</v>
      </c>
      <c r="M952" t="s">
        <v>23</v>
      </c>
      <c r="N952">
        <v>175.32</v>
      </c>
      <c r="O952">
        <v>4.7619047620000003</v>
      </c>
      <c r="P952">
        <v>8.766</v>
      </c>
      <c r="Q952">
        <v>5</v>
      </c>
    </row>
    <row r="953" spans="1:17" x14ac:dyDescent="0.35">
      <c r="A953" t="s">
        <v>879</v>
      </c>
      <c r="B953" t="s">
        <v>25</v>
      </c>
      <c r="C953" t="s">
        <v>26</v>
      </c>
      <c r="D953" t="s">
        <v>20</v>
      </c>
      <c r="E953" t="s">
        <v>21</v>
      </c>
      <c r="F953" t="s">
        <v>44</v>
      </c>
      <c r="G953">
        <v>14.87</v>
      </c>
      <c r="H953" s="29">
        <v>2</v>
      </c>
      <c r="I953">
        <v>1.4870000000000001</v>
      </c>
      <c r="J953">
        <v>31.227</v>
      </c>
      <c r="K953" s="1">
        <v>43509</v>
      </c>
      <c r="L953" s="2">
        <v>0.76041666666666663</v>
      </c>
      <c r="M953" t="s">
        <v>33</v>
      </c>
      <c r="N953">
        <v>29.74</v>
      </c>
      <c r="O953">
        <v>4.7619047620000003</v>
      </c>
      <c r="P953">
        <v>1.4870000000000001</v>
      </c>
      <c r="Q953">
        <v>8.9</v>
      </c>
    </row>
    <row r="954" spans="1:17" x14ac:dyDescent="0.35">
      <c r="A954" t="s">
        <v>883</v>
      </c>
      <c r="B954" t="s">
        <v>25</v>
      </c>
      <c r="C954" t="s">
        <v>26</v>
      </c>
      <c r="D954" t="s">
        <v>27</v>
      </c>
      <c r="E954" t="s">
        <v>21</v>
      </c>
      <c r="F954" t="s">
        <v>36</v>
      </c>
      <c r="G954">
        <v>22.38</v>
      </c>
      <c r="H954" s="29">
        <v>1</v>
      </c>
      <c r="I954">
        <v>1.119</v>
      </c>
      <c r="J954">
        <v>23.498999999999999</v>
      </c>
      <c r="K954" s="1">
        <v>43495</v>
      </c>
      <c r="L954" s="2">
        <v>0.71388888888888891</v>
      </c>
      <c r="M954" t="s">
        <v>33</v>
      </c>
      <c r="N954">
        <v>22.38</v>
      </c>
      <c r="O954">
        <v>4.7619047620000003</v>
      </c>
      <c r="P954">
        <v>1.119</v>
      </c>
      <c r="Q954">
        <v>8.6</v>
      </c>
    </row>
    <row r="955" spans="1:17" x14ac:dyDescent="0.35">
      <c r="A955" t="s">
        <v>884</v>
      </c>
      <c r="B955" t="s">
        <v>25</v>
      </c>
      <c r="C955" t="s">
        <v>26</v>
      </c>
      <c r="D955" t="s">
        <v>20</v>
      </c>
      <c r="E955" t="s">
        <v>21</v>
      </c>
      <c r="F955" t="s">
        <v>44</v>
      </c>
      <c r="G955">
        <v>72.88</v>
      </c>
      <c r="H955" s="29">
        <v>9</v>
      </c>
      <c r="I955">
        <v>32.795999999999999</v>
      </c>
      <c r="J955">
        <v>688.71600000000001</v>
      </c>
      <c r="K955" s="1">
        <v>43473</v>
      </c>
      <c r="L955" s="2">
        <v>0.81805555555555554</v>
      </c>
      <c r="M955" t="s">
        <v>29</v>
      </c>
      <c r="N955">
        <v>655.92</v>
      </c>
      <c r="O955">
        <v>4.7619047620000003</v>
      </c>
      <c r="P955">
        <v>32.795999999999999</v>
      </c>
      <c r="Q955">
        <v>4</v>
      </c>
    </row>
    <row r="956" spans="1:17" x14ac:dyDescent="0.35">
      <c r="A956" t="s">
        <v>888</v>
      </c>
      <c r="B956" t="s">
        <v>25</v>
      </c>
      <c r="C956" t="s">
        <v>26</v>
      </c>
      <c r="D956" t="s">
        <v>27</v>
      </c>
      <c r="E956" t="s">
        <v>31</v>
      </c>
      <c r="F956" t="s">
        <v>22</v>
      </c>
      <c r="G956">
        <v>53.19</v>
      </c>
      <c r="H956" s="29">
        <v>7</v>
      </c>
      <c r="I956">
        <v>18.616499999999998</v>
      </c>
      <c r="J956">
        <v>390.94650000000001</v>
      </c>
      <c r="K956" s="1">
        <v>43479</v>
      </c>
      <c r="L956" s="2">
        <v>0.65416666666666667</v>
      </c>
      <c r="M956" t="s">
        <v>23</v>
      </c>
      <c r="N956">
        <v>372.33</v>
      </c>
      <c r="O956">
        <v>4.7619047620000003</v>
      </c>
      <c r="P956">
        <v>18.616499999999998</v>
      </c>
      <c r="Q956">
        <v>5</v>
      </c>
    </row>
    <row r="957" spans="1:17" x14ac:dyDescent="0.35">
      <c r="A957" t="s">
        <v>896</v>
      </c>
      <c r="B957" t="s">
        <v>25</v>
      </c>
      <c r="C957" t="s">
        <v>26</v>
      </c>
      <c r="D957" t="s">
        <v>20</v>
      </c>
      <c r="E957" t="s">
        <v>21</v>
      </c>
      <c r="F957" t="s">
        <v>32</v>
      </c>
      <c r="G957">
        <v>86.27</v>
      </c>
      <c r="H957" s="29">
        <v>1</v>
      </c>
      <c r="I957">
        <v>4.3135000000000003</v>
      </c>
      <c r="J957">
        <v>90.583500000000001</v>
      </c>
      <c r="K957" s="1">
        <v>43516</v>
      </c>
      <c r="L957" s="2">
        <v>0.55833333333333335</v>
      </c>
      <c r="M957" t="s">
        <v>23</v>
      </c>
      <c r="N957">
        <v>86.27</v>
      </c>
      <c r="O957">
        <v>4.7619047620000003</v>
      </c>
      <c r="P957">
        <v>4.3135000000000003</v>
      </c>
      <c r="Q957">
        <v>7</v>
      </c>
    </row>
    <row r="958" spans="1:17" x14ac:dyDescent="0.35">
      <c r="A958" t="s">
        <v>901</v>
      </c>
      <c r="B958" t="s">
        <v>25</v>
      </c>
      <c r="C958" t="s">
        <v>26</v>
      </c>
      <c r="D958" t="s">
        <v>20</v>
      </c>
      <c r="E958" t="s">
        <v>31</v>
      </c>
      <c r="F958" t="s">
        <v>22</v>
      </c>
      <c r="G958">
        <v>33.81</v>
      </c>
      <c r="H958" s="29">
        <v>3</v>
      </c>
      <c r="I958">
        <v>5.0715000000000003</v>
      </c>
      <c r="J958">
        <v>106.50149999999999</v>
      </c>
      <c r="K958" s="1">
        <v>43491</v>
      </c>
      <c r="L958" s="2">
        <v>0.63263888888888886</v>
      </c>
      <c r="M958" t="s">
        <v>23</v>
      </c>
      <c r="N958">
        <v>101.43</v>
      </c>
      <c r="O958">
        <v>4.7619047620000003</v>
      </c>
      <c r="P958">
        <v>5.0715000000000003</v>
      </c>
      <c r="Q958">
        <v>7.3</v>
      </c>
    </row>
    <row r="959" spans="1:17" x14ac:dyDescent="0.35">
      <c r="A959" t="s">
        <v>903</v>
      </c>
      <c r="B959" t="s">
        <v>25</v>
      </c>
      <c r="C959" t="s">
        <v>26</v>
      </c>
      <c r="D959" t="s">
        <v>20</v>
      </c>
      <c r="E959" t="s">
        <v>21</v>
      </c>
      <c r="F959" t="s">
        <v>22</v>
      </c>
      <c r="G959">
        <v>62.82</v>
      </c>
      <c r="H959" s="29">
        <v>2</v>
      </c>
      <c r="I959">
        <v>6.282</v>
      </c>
      <c r="J959">
        <v>131.922</v>
      </c>
      <c r="K959" s="1">
        <v>43482</v>
      </c>
      <c r="L959" s="2">
        <v>0.52500000000000002</v>
      </c>
      <c r="M959" t="s">
        <v>23</v>
      </c>
      <c r="N959">
        <v>125.64</v>
      </c>
      <c r="O959">
        <v>4.7619047620000003</v>
      </c>
      <c r="P959">
        <v>6.282</v>
      </c>
      <c r="Q959">
        <v>4.9000000000000004</v>
      </c>
    </row>
    <row r="960" spans="1:17" x14ac:dyDescent="0.35">
      <c r="A960" t="s">
        <v>904</v>
      </c>
      <c r="B960" t="s">
        <v>25</v>
      </c>
      <c r="C960" t="s">
        <v>26</v>
      </c>
      <c r="D960" t="s">
        <v>20</v>
      </c>
      <c r="E960" t="s">
        <v>31</v>
      </c>
      <c r="F960" t="s">
        <v>44</v>
      </c>
      <c r="G960">
        <v>24.31</v>
      </c>
      <c r="H960" s="29">
        <v>3</v>
      </c>
      <c r="I960">
        <v>3.6465000000000001</v>
      </c>
      <c r="J960">
        <v>76.576499999999996</v>
      </c>
      <c r="K960" s="1">
        <v>43473</v>
      </c>
      <c r="L960" s="2">
        <v>0.79791666666666661</v>
      </c>
      <c r="M960" t="s">
        <v>33</v>
      </c>
      <c r="N960">
        <v>72.930000000000007</v>
      </c>
      <c r="O960">
        <v>4.7619047620000003</v>
      </c>
      <c r="P960">
        <v>3.6465000000000001</v>
      </c>
      <c r="Q960">
        <v>4.3</v>
      </c>
    </row>
    <row r="961" spans="1:17" x14ac:dyDescent="0.35">
      <c r="A961" t="s">
        <v>907</v>
      </c>
      <c r="B961" t="s">
        <v>25</v>
      </c>
      <c r="C961" t="s">
        <v>26</v>
      </c>
      <c r="D961" t="s">
        <v>27</v>
      </c>
      <c r="E961" t="s">
        <v>31</v>
      </c>
      <c r="F961" t="s">
        <v>46</v>
      </c>
      <c r="G961">
        <v>56.5</v>
      </c>
      <c r="H961" s="29">
        <v>1</v>
      </c>
      <c r="I961">
        <v>2.8250000000000002</v>
      </c>
      <c r="J961">
        <v>59.325000000000003</v>
      </c>
      <c r="K961" s="1">
        <v>43537</v>
      </c>
      <c r="L961" s="2">
        <v>0.65625</v>
      </c>
      <c r="M961" t="s">
        <v>23</v>
      </c>
      <c r="N961">
        <v>56.5</v>
      </c>
      <c r="O961">
        <v>4.7619047620000003</v>
      </c>
      <c r="P961">
        <v>2.8250000000000002</v>
      </c>
      <c r="Q961">
        <v>9.6</v>
      </c>
    </row>
    <row r="962" spans="1:17" x14ac:dyDescent="0.35">
      <c r="A962" t="s">
        <v>911</v>
      </c>
      <c r="B962" t="s">
        <v>25</v>
      </c>
      <c r="C962" t="s">
        <v>26</v>
      </c>
      <c r="D962" t="s">
        <v>27</v>
      </c>
      <c r="E962" t="s">
        <v>31</v>
      </c>
      <c r="F962" t="s">
        <v>32</v>
      </c>
      <c r="G962">
        <v>65.260000000000005</v>
      </c>
      <c r="H962" s="29">
        <v>8</v>
      </c>
      <c r="I962">
        <v>26.103999999999999</v>
      </c>
      <c r="J962">
        <v>548.18399999999997</v>
      </c>
      <c r="K962" s="1">
        <v>43539</v>
      </c>
      <c r="L962" s="2">
        <v>0.58611111111111114</v>
      </c>
      <c r="M962" t="s">
        <v>23</v>
      </c>
      <c r="N962">
        <v>522.08000000000004</v>
      </c>
      <c r="O962">
        <v>4.7619047620000003</v>
      </c>
      <c r="P962">
        <v>26.103999999999999</v>
      </c>
      <c r="Q962">
        <v>6.3</v>
      </c>
    </row>
    <row r="963" spans="1:17" x14ac:dyDescent="0.35">
      <c r="A963" t="s">
        <v>912</v>
      </c>
      <c r="B963" t="s">
        <v>25</v>
      </c>
      <c r="C963" t="s">
        <v>26</v>
      </c>
      <c r="D963" t="s">
        <v>20</v>
      </c>
      <c r="E963" t="s">
        <v>31</v>
      </c>
      <c r="F963" t="s">
        <v>46</v>
      </c>
      <c r="G963">
        <v>52.35</v>
      </c>
      <c r="H963" s="29">
        <v>1</v>
      </c>
      <c r="I963">
        <v>2.6175000000000002</v>
      </c>
      <c r="J963">
        <v>54.967500000000001</v>
      </c>
      <c r="K963" s="1">
        <v>43508</v>
      </c>
      <c r="L963" s="2">
        <v>0.74236111111111114</v>
      </c>
      <c r="M963" t="s">
        <v>29</v>
      </c>
      <c r="N963">
        <v>52.35</v>
      </c>
      <c r="O963">
        <v>4.7619047620000003</v>
      </c>
      <c r="P963">
        <v>2.6175000000000002</v>
      </c>
      <c r="Q963">
        <v>4</v>
      </c>
    </row>
    <row r="964" spans="1:17" x14ac:dyDescent="0.35">
      <c r="A964" t="s">
        <v>917</v>
      </c>
      <c r="B964" t="s">
        <v>25</v>
      </c>
      <c r="C964" t="s">
        <v>26</v>
      </c>
      <c r="D964" t="s">
        <v>20</v>
      </c>
      <c r="E964" t="s">
        <v>21</v>
      </c>
      <c r="F964" t="s">
        <v>46</v>
      </c>
      <c r="G964">
        <v>10.18</v>
      </c>
      <c r="H964" s="29">
        <v>8</v>
      </c>
      <c r="I964">
        <v>4.0720000000000001</v>
      </c>
      <c r="J964">
        <v>85.512</v>
      </c>
      <c r="K964" s="1">
        <v>43554</v>
      </c>
      <c r="L964" s="2">
        <v>0.53541666666666665</v>
      </c>
      <c r="M964" t="s">
        <v>33</v>
      </c>
      <c r="N964">
        <v>81.44</v>
      </c>
      <c r="O964">
        <v>4.7619047620000003</v>
      </c>
      <c r="P964">
        <v>4.0720000000000001</v>
      </c>
      <c r="Q964">
        <v>9.5</v>
      </c>
    </row>
    <row r="965" spans="1:17" x14ac:dyDescent="0.35">
      <c r="A965" t="s">
        <v>924</v>
      </c>
      <c r="B965" t="s">
        <v>25</v>
      </c>
      <c r="C965" t="s">
        <v>26</v>
      </c>
      <c r="D965" t="s">
        <v>27</v>
      </c>
      <c r="E965" t="s">
        <v>21</v>
      </c>
      <c r="F965" t="s">
        <v>46</v>
      </c>
      <c r="G965">
        <v>12.19</v>
      </c>
      <c r="H965" s="29">
        <v>8</v>
      </c>
      <c r="I965">
        <v>4.8760000000000003</v>
      </c>
      <c r="J965">
        <v>102.396</v>
      </c>
      <c r="K965" s="1">
        <v>43537</v>
      </c>
      <c r="L965" s="2">
        <v>0.53263888888888888</v>
      </c>
      <c r="M965" t="s">
        <v>23</v>
      </c>
      <c r="N965">
        <v>97.52</v>
      </c>
      <c r="O965">
        <v>4.7619047620000003</v>
      </c>
      <c r="P965">
        <v>4.8760000000000003</v>
      </c>
      <c r="Q965">
        <v>6.8</v>
      </c>
    </row>
    <row r="966" spans="1:17" x14ac:dyDescent="0.35">
      <c r="A966" t="s">
        <v>926</v>
      </c>
      <c r="B966" t="s">
        <v>25</v>
      </c>
      <c r="C966" t="s">
        <v>26</v>
      </c>
      <c r="D966" t="s">
        <v>27</v>
      </c>
      <c r="E966" t="s">
        <v>21</v>
      </c>
      <c r="F966" t="s">
        <v>22</v>
      </c>
      <c r="G966">
        <v>83.66</v>
      </c>
      <c r="H966" s="29">
        <v>5</v>
      </c>
      <c r="I966">
        <v>20.914999999999999</v>
      </c>
      <c r="J966">
        <v>439.21499999999997</v>
      </c>
      <c r="K966" s="1">
        <v>43517</v>
      </c>
      <c r="L966" s="2">
        <v>0.43472222222222223</v>
      </c>
      <c r="M966" t="s">
        <v>29</v>
      </c>
      <c r="N966">
        <v>418.3</v>
      </c>
      <c r="O966">
        <v>4.7619047620000003</v>
      </c>
      <c r="P966">
        <v>20.914999999999999</v>
      </c>
      <c r="Q966">
        <v>7.2</v>
      </c>
    </row>
    <row r="967" spans="1:17" x14ac:dyDescent="0.35">
      <c r="A967" t="s">
        <v>928</v>
      </c>
      <c r="B967" t="s">
        <v>25</v>
      </c>
      <c r="C967" t="s">
        <v>26</v>
      </c>
      <c r="D967" t="s">
        <v>20</v>
      </c>
      <c r="E967" t="s">
        <v>21</v>
      </c>
      <c r="F967" t="s">
        <v>46</v>
      </c>
      <c r="G967">
        <v>92.49</v>
      </c>
      <c r="H967" s="29">
        <v>5</v>
      </c>
      <c r="I967">
        <v>23.122499999999999</v>
      </c>
      <c r="J967">
        <v>485.57249999999999</v>
      </c>
      <c r="K967" s="1">
        <v>43526</v>
      </c>
      <c r="L967" s="2">
        <v>0.69097222222222221</v>
      </c>
      <c r="M967" t="s">
        <v>33</v>
      </c>
      <c r="N967">
        <v>462.45</v>
      </c>
      <c r="O967">
        <v>4.7619047620000003</v>
      </c>
      <c r="P967">
        <v>23.122499999999999</v>
      </c>
      <c r="Q967">
        <v>8.6</v>
      </c>
    </row>
    <row r="968" spans="1:17" x14ac:dyDescent="0.35">
      <c r="A968" t="s">
        <v>932</v>
      </c>
      <c r="B968" t="s">
        <v>25</v>
      </c>
      <c r="C968" t="s">
        <v>26</v>
      </c>
      <c r="D968" t="s">
        <v>27</v>
      </c>
      <c r="E968" t="s">
        <v>31</v>
      </c>
      <c r="F968" t="s">
        <v>46</v>
      </c>
      <c r="G968">
        <v>60.74</v>
      </c>
      <c r="H968" s="29">
        <v>7</v>
      </c>
      <c r="I968">
        <v>21.259</v>
      </c>
      <c r="J968">
        <v>446.43900000000002</v>
      </c>
      <c r="K968" s="1">
        <v>43483</v>
      </c>
      <c r="L968" s="2">
        <v>0.68263888888888891</v>
      </c>
      <c r="M968" t="s">
        <v>23</v>
      </c>
      <c r="N968">
        <v>425.18</v>
      </c>
      <c r="O968">
        <v>4.7619047620000003</v>
      </c>
      <c r="P968">
        <v>21.259</v>
      </c>
      <c r="Q968">
        <v>5</v>
      </c>
    </row>
    <row r="969" spans="1:17" x14ac:dyDescent="0.35">
      <c r="A969" t="s">
        <v>933</v>
      </c>
      <c r="B969" t="s">
        <v>25</v>
      </c>
      <c r="C969" t="s">
        <v>26</v>
      </c>
      <c r="D969" t="s">
        <v>20</v>
      </c>
      <c r="E969" t="s">
        <v>21</v>
      </c>
      <c r="F969" t="s">
        <v>44</v>
      </c>
      <c r="G969">
        <v>47.27</v>
      </c>
      <c r="H969" s="29">
        <v>6</v>
      </c>
      <c r="I969">
        <v>14.180999999999999</v>
      </c>
      <c r="J969">
        <v>297.80099999999999</v>
      </c>
      <c r="K969" s="1">
        <v>43501</v>
      </c>
      <c r="L969" s="2">
        <v>0.4284722222222222</v>
      </c>
      <c r="M969" t="s">
        <v>29</v>
      </c>
      <c r="N969">
        <v>283.62</v>
      </c>
      <c r="O969">
        <v>4.7619047620000003</v>
      </c>
      <c r="P969">
        <v>14.180999999999999</v>
      </c>
      <c r="Q969">
        <v>8.8000000000000007</v>
      </c>
    </row>
    <row r="970" spans="1:17" x14ac:dyDescent="0.35">
      <c r="A970" t="s">
        <v>934</v>
      </c>
      <c r="B970" t="s">
        <v>25</v>
      </c>
      <c r="C970" t="s">
        <v>26</v>
      </c>
      <c r="D970" t="s">
        <v>20</v>
      </c>
      <c r="E970" t="s">
        <v>31</v>
      </c>
      <c r="F970" t="s">
        <v>22</v>
      </c>
      <c r="G970">
        <v>85.6</v>
      </c>
      <c r="H970" s="29">
        <v>7</v>
      </c>
      <c r="I970">
        <v>29.96</v>
      </c>
      <c r="J970">
        <v>629.16</v>
      </c>
      <c r="K970" s="1">
        <v>43526</v>
      </c>
      <c r="L970" s="2">
        <v>0.57638888888888895</v>
      </c>
      <c r="M970" t="s">
        <v>29</v>
      </c>
      <c r="N970">
        <v>599.20000000000005</v>
      </c>
      <c r="O970">
        <v>4.7619047620000003</v>
      </c>
      <c r="P970">
        <v>29.96</v>
      </c>
      <c r="Q970">
        <v>5.3</v>
      </c>
    </row>
    <row r="971" spans="1:17" x14ac:dyDescent="0.35">
      <c r="A971" t="s">
        <v>936</v>
      </c>
      <c r="B971" t="s">
        <v>25</v>
      </c>
      <c r="C971" t="s">
        <v>26</v>
      </c>
      <c r="D971" t="s">
        <v>20</v>
      </c>
      <c r="E971" t="s">
        <v>21</v>
      </c>
      <c r="F971" t="s">
        <v>28</v>
      </c>
      <c r="G971">
        <v>44.84</v>
      </c>
      <c r="H971" s="29">
        <v>9</v>
      </c>
      <c r="I971">
        <v>20.178000000000001</v>
      </c>
      <c r="J971">
        <v>423.738</v>
      </c>
      <c r="K971" s="1">
        <v>43479</v>
      </c>
      <c r="L971" s="2">
        <v>0.58333333333333337</v>
      </c>
      <c r="M971" t="s">
        <v>33</v>
      </c>
      <c r="N971">
        <v>403.56</v>
      </c>
      <c r="O971">
        <v>4.7619047620000003</v>
      </c>
      <c r="P971">
        <v>20.178000000000001</v>
      </c>
      <c r="Q971">
        <v>7.5</v>
      </c>
    </row>
    <row r="972" spans="1:17" x14ac:dyDescent="0.35">
      <c r="A972" t="s">
        <v>940</v>
      </c>
      <c r="B972" t="s">
        <v>25</v>
      </c>
      <c r="C972" t="s">
        <v>26</v>
      </c>
      <c r="D972" t="s">
        <v>27</v>
      </c>
      <c r="E972" t="s">
        <v>21</v>
      </c>
      <c r="F972" t="s">
        <v>22</v>
      </c>
      <c r="G972">
        <v>58.32</v>
      </c>
      <c r="H972" s="29">
        <v>2</v>
      </c>
      <c r="I972">
        <v>5.8319999999999999</v>
      </c>
      <c r="J972">
        <v>122.47199999999999</v>
      </c>
      <c r="K972" s="1">
        <v>43510</v>
      </c>
      <c r="L972" s="2">
        <v>0.52916666666666667</v>
      </c>
      <c r="M972" t="s">
        <v>23</v>
      </c>
      <c r="N972">
        <v>116.64</v>
      </c>
      <c r="O972">
        <v>4.7619047620000003</v>
      </c>
      <c r="P972">
        <v>5.8319999999999999</v>
      </c>
      <c r="Q972">
        <v>6</v>
      </c>
    </row>
    <row r="973" spans="1:17" x14ac:dyDescent="0.35">
      <c r="A973" t="s">
        <v>941</v>
      </c>
      <c r="B973" t="s">
        <v>25</v>
      </c>
      <c r="C973" t="s">
        <v>26</v>
      </c>
      <c r="D973" t="s">
        <v>20</v>
      </c>
      <c r="E973" t="s">
        <v>21</v>
      </c>
      <c r="F973" t="s">
        <v>32</v>
      </c>
      <c r="G973">
        <v>78.38</v>
      </c>
      <c r="H973" s="29">
        <v>4</v>
      </c>
      <c r="I973">
        <v>15.676</v>
      </c>
      <c r="J973">
        <v>329.19600000000003</v>
      </c>
      <c r="K973" s="1">
        <v>43548</v>
      </c>
      <c r="L973" s="2">
        <v>0.74722222222222223</v>
      </c>
      <c r="M973" t="s">
        <v>29</v>
      </c>
      <c r="N973">
        <v>313.52</v>
      </c>
      <c r="O973">
        <v>4.7619047620000003</v>
      </c>
      <c r="P973">
        <v>15.676</v>
      </c>
      <c r="Q973">
        <v>7.9</v>
      </c>
    </row>
    <row r="974" spans="1:17" x14ac:dyDescent="0.35">
      <c r="A974" t="s">
        <v>942</v>
      </c>
      <c r="B974" t="s">
        <v>25</v>
      </c>
      <c r="C974" t="s">
        <v>26</v>
      </c>
      <c r="D974" t="s">
        <v>27</v>
      </c>
      <c r="E974" t="s">
        <v>31</v>
      </c>
      <c r="F974" t="s">
        <v>22</v>
      </c>
      <c r="G974">
        <v>84.61</v>
      </c>
      <c r="H974" s="29">
        <v>10</v>
      </c>
      <c r="I974">
        <v>42.305</v>
      </c>
      <c r="J974">
        <v>888.40499999999997</v>
      </c>
      <c r="K974" s="1">
        <v>43505</v>
      </c>
      <c r="L974" s="2">
        <v>0.79027777777777775</v>
      </c>
      <c r="M974" t="s">
        <v>33</v>
      </c>
      <c r="N974">
        <v>846.1</v>
      </c>
      <c r="O974">
        <v>4.7619047620000003</v>
      </c>
      <c r="P974">
        <v>42.305</v>
      </c>
      <c r="Q974">
        <v>8.8000000000000007</v>
      </c>
    </row>
    <row r="975" spans="1:17" x14ac:dyDescent="0.35">
      <c r="A975" t="s">
        <v>947</v>
      </c>
      <c r="B975" t="s">
        <v>25</v>
      </c>
      <c r="C975" t="s">
        <v>26</v>
      </c>
      <c r="D975" t="s">
        <v>27</v>
      </c>
      <c r="E975" t="s">
        <v>21</v>
      </c>
      <c r="F975" t="s">
        <v>28</v>
      </c>
      <c r="G975">
        <v>56.13</v>
      </c>
      <c r="H975" s="29">
        <v>4</v>
      </c>
      <c r="I975">
        <v>11.226000000000001</v>
      </c>
      <c r="J975">
        <v>235.74600000000001</v>
      </c>
      <c r="K975" s="1">
        <v>43484</v>
      </c>
      <c r="L975" s="2">
        <v>0.48819444444444443</v>
      </c>
      <c r="M975" t="s">
        <v>23</v>
      </c>
      <c r="N975">
        <v>224.52</v>
      </c>
      <c r="O975">
        <v>4.7619047620000003</v>
      </c>
      <c r="P975">
        <v>11.226000000000001</v>
      </c>
      <c r="Q975">
        <v>8.6</v>
      </c>
    </row>
    <row r="976" spans="1:17" x14ac:dyDescent="0.35">
      <c r="A976" t="s">
        <v>951</v>
      </c>
      <c r="B976" t="s">
        <v>25</v>
      </c>
      <c r="C976" t="s">
        <v>26</v>
      </c>
      <c r="D976" t="s">
        <v>27</v>
      </c>
      <c r="E976" t="s">
        <v>21</v>
      </c>
      <c r="F976" t="s">
        <v>28</v>
      </c>
      <c r="G976">
        <v>35.49</v>
      </c>
      <c r="H976" s="29">
        <v>6</v>
      </c>
      <c r="I976">
        <v>10.647</v>
      </c>
      <c r="J976">
        <v>223.58699999999999</v>
      </c>
      <c r="K976" s="1">
        <v>43498</v>
      </c>
      <c r="L976" s="2">
        <v>0.52777777777777779</v>
      </c>
      <c r="M976" t="s">
        <v>29</v>
      </c>
      <c r="N976">
        <v>212.94</v>
      </c>
      <c r="O976">
        <v>4.7619047620000003</v>
      </c>
      <c r="P976">
        <v>10.647</v>
      </c>
      <c r="Q976">
        <v>4.0999999999999996</v>
      </c>
    </row>
    <row r="977" spans="1:17" x14ac:dyDescent="0.35">
      <c r="A977" t="s">
        <v>952</v>
      </c>
      <c r="B977" t="s">
        <v>25</v>
      </c>
      <c r="C977" t="s">
        <v>26</v>
      </c>
      <c r="D977" t="s">
        <v>20</v>
      </c>
      <c r="E977" t="s">
        <v>31</v>
      </c>
      <c r="F977" t="s">
        <v>36</v>
      </c>
      <c r="G977">
        <v>42.85</v>
      </c>
      <c r="H977" s="29">
        <v>1</v>
      </c>
      <c r="I977">
        <v>2.1425000000000001</v>
      </c>
      <c r="J977">
        <v>44.9925</v>
      </c>
      <c r="K977" s="1">
        <v>43538</v>
      </c>
      <c r="L977" s="2">
        <v>0.65</v>
      </c>
      <c r="M977" t="s">
        <v>33</v>
      </c>
      <c r="N977">
        <v>42.85</v>
      </c>
      <c r="O977">
        <v>4.7619047620000003</v>
      </c>
      <c r="P977">
        <v>2.1425000000000001</v>
      </c>
      <c r="Q977">
        <v>9.3000000000000007</v>
      </c>
    </row>
    <row r="978" spans="1:17" x14ac:dyDescent="0.35">
      <c r="A978" t="s">
        <v>956</v>
      </c>
      <c r="B978" t="s">
        <v>25</v>
      </c>
      <c r="C978" t="s">
        <v>26</v>
      </c>
      <c r="D978" t="s">
        <v>20</v>
      </c>
      <c r="E978" t="s">
        <v>21</v>
      </c>
      <c r="F978" t="s">
        <v>32</v>
      </c>
      <c r="G978">
        <v>35.79</v>
      </c>
      <c r="H978" s="29">
        <v>9</v>
      </c>
      <c r="I978">
        <v>16.105499999999999</v>
      </c>
      <c r="J978">
        <v>338.21550000000002</v>
      </c>
      <c r="K978" s="1">
        <v>43534</v>
      </c>
      <c r="L978" s="2">
        <v>0.62916666666666665</v>
      </c>
      <c r="M978" t="s">
        <v>33</v>
      </c>
      <c r="N978">
        <v>322.11</v>
      </c>
      <c r="O978">
        <v>4.7619047620000003</v>
      </c>
      <c r="P978">
        <v>16.105499999999999</v>
      </c>
      <c r="Q978">
        <v>5.0999999999999996</v>
      </c>
    </row>
    <row r="979" spans="1:17" x14ac:dyDescent="0.35">
      <c r="A979" t="s">
        <v>958</v>
      </c>
      <c r="B979" t="s">
        <v>25</v>
      </c>
      <c r="C979" t="s">
        <v>26</v>
      </c>
      <c r="D979" t="s">
        <v>20</v>
      </c>
      <c r="E979" t="s">
        <v>21</v>
      </c>
      <c r="F979" t="s">
        <v>32</v>
      </c>
      <c r="G979">
        <v>12.73</v>
      </c>
      <c r="H979" s="29">
        <v>2</v>
      </c>
      <c r="I979">
        <v>1.2729999999999999</v>
      </c>
      <c r="J979">
        <v>26.733000000000001</v>
      </c>
      <c r="K979" s="1">
        <v>43518</v>
      </c>
      <c r="L979" s="2">
        <v>0.50694444444444442</v>
      </c>
      <c r="M979" t="s">
        <v>33</v>
      </c>
      <c r="N979">
        <v>25.46</v>
      </c>
      <c r="O979">
        <v>4.7619047620000003</v>
      </c>
      <c r="P979">
        <v>1.2729999999999999</v>
      </c>
      <c r="Q979">
        <v>5.2</v>
      </c>
    </row>
    <row r="980" spans="1:17" x14ac:dyDescent="0.35">
      <c r="A980" t="s">
        <v>959</v>
      </c>
      <c r="B980" t="s">
        <v>25</v>
      </c>
      <c r="C980" t="s">
        <v>26</v>
      </c>
      <c r="D980" t="s">
        <v>27</v>
      </c>
      <c r="E980" t="s">
        <v>21</v>
      </c>
      <c r="F980" t="s">
        <v>36</v>
      </c>
      <c r="G980">
        <v>83.14</v>
      </c>
      <c r="H980" s="29">
        <v>7</v>
      </c>
      <c r="I980">
        <v>29.099</v>
      </c>
      <c r="J980">
        <v>611.07899999999995</v>
      </c>
      <c r="K980" s="1">
        <v>43475</v>
      </c>
      <c r="L980" s="2">
        <v>0.4381944444444445</v>
      </c>
      <c r="M980" t="s">
        <v>33</v>
      </c>
      <c r="N980">
        <v>581.98</v>
      </c>
      <c r="O980">
        <v>4.7619047620000003</v>
      </c>
      <c r="P980">
        <v>29.099</v>
      </c>
      <c r="Q980">
        <v>6.6</v>
      </c>
    </row>
    <row r="981" spans="1:17" x14ac:dyDescent="0.35">
      <c r="A981" t="s">
        <v>960</v>
      </c>
      <c r="B981" t="s">
        <v>25</v>
      </c>
      <c r="C981" t="s">
        <v>26</v>
      </c>
      <c r="D981" t="s">
        <v>20</v>
      </c>
      <c r="E981" t="s">
        <v>21</v>
      </c>
      <c r="F981" t="s">
        <v>36</v>
      </c>
      <c r="G981">
        <v>35.22</v>
      </c>
      <c r="H981" s="29">
        <v>6</v>
      </c>
      <c r="I981">
        <v>10.566000000000001</v>
      </c>
      <c r="J981">
        <v>221.886</v>
      </c>
      <c r="K981" s="1">
        <v>43538</v>
      </c>
      <c r="L981" s="2">
        <v>0.5756944444444444</v>
      </c>
      <c r="M981" t="s">
        <v>23</v>
      </c>
      <c r="N981">
        <v>211.32</v>
      </c>
      <c r="O981">
        <v>4.7619047620000003</v>
      </c>
      <c r="P981">
        <v>10.566000000000001</v>
      </c>
      <c r="Q981">
        <v>6.5</v>
      </c>
    </row>
    <row r="982" spans="1:17" x14ac:dyDescent="0.35">
      <c r="A982" t="s">
        <v>967</v>
      </c>
      <c r="B982" t="s">
        <v>25</v>
      </c>
      <c r="C982" t="s">
        <v>26</v>
      </c>
      <c r="D982" t="s">
        <v>20</v>
      </c>
      <c r="E982" t="s">
        <v>21</v>
      </c>
      <c r="F982" t="s">
        <v>46</v>
      </c>
      <c r="G982">
        <v>83.35</v>
      </c>
      <c r="H982" s="29">
        <v>2</v>
      </c>
      <c r="I982">
        <v>8.3350000000000009</v>
      </c>
      <c r="J982">
        <v>175.035</v>
      </c>
      <c r="K982" s="1">
        <v>43498</v>
      </c>
      <c r="L982" s="2">
        <v>0.58680555555555558</v>
      </c>
      <c r="M982" t="s">
        <v>33</v>
      </c>
      <c r="N982">
        <v>166.7</v>
      </c>
      <c r="O982">
        <v>4.7619047620000003</v>
      </c>
      <c r="P982">
        <v>8.3350000000000009</v>
      </c>
      <c r="Q982">
        <v>9.5</v>
      </c>
    </row>
    <row r="983" spans="1:17" x14ac:dyDescent="0.35">
      <c r="A983" t="s">
        <v>969</v>
      </c>
      <c r="B983" t="s">
        <v>25</v>
      </c>
      <c r="C983" t="s">
        <v>26</v>
      </c>
      <c r="D983" t="s">
        <v>27</v>
      </c>
      <c r="E983" t="s">
        <v>31</v>
      </c>
      <c r="F983" t="s">
        <v>22</v>
      </c>
      <c r="G983">
        <v>64.08</v>
      </c>
      <c r="H983" s="29">
        <v>7</v>
      </c>
      <c r="I983">
        <v>22.428000000000001</v>
      </c>
      <c r="J983">
        <v>470.988</v>
      </c>
      <c r="K983" s="1">
        <v>43485</v>
      </c>
      <c r="L983" s="2">
        <v>0.51874999999999993</v>
      </c>
      <c r="M983" t="s">
        <v>23</v>
      </c>
      <c r="N983">
        <v>448.56</v>
      </c>
      <c r="O983">
        <v>4.7619047620000003</v>
      </c>
      <c r="P983">
        <v>22.428000000000001</v>
      </c>
      <c r="Q983">
        <v>7.6</v>
      </c>
    </row>
    <row r="984" spans="1:17" x14ac:dyDescent="0.35">
      <c r="A984" t="s">
        <v>971</v>
      </c>
      <c r="B984" t="s">
        <v>25</v>
      </c>
      <c r="C984" t="s">
        <v>26</v>
      </c>
      <c r="D984" t="s">
        <v>20</v>
      </c>
      <c r="E984" t="s">
        <v>31</v>
      </c>
      <c r="F984" t="s">
        <v>32</v>
      </c>
      <c r="G984">
        <v>85.72</v>
      </c>
      <c r="H984" s="29">
        <v>3</v>
      </c>
      <c r="I984">
        <v>12.858000000000001</v>
      </c>
      <c r="J984">
        <v>270.01799999999997</v>
      </c>
      <c r="K984" s="1">
        <v>43489</v>
      </c>
      <c r="L984" s="2">
        <v>0.87430555555555556</v>
      </c>
      <c r="M984" t="s">
        <v>23</v>
      </c>
      <c r="N984">
        <v>257.16000000000003</v>
      </c>
      <c r="O984">
        <v>4.7619047620000003</v>
      </c>
      <c r="P984">
        <v>12.858000000000001</v>
      </c>
      <c r="Q984">
        <v>5.0999999999999996</v>
      </c>
    </row>
    <row r="985" spans="1:17" x14ac:dyDescent="0.35">
      <c r="A985" t="s">
        <v>972</v>
      </c>
      <c r="B985" t="s">
        <v>25</v>
      </c>
      <c r="C985" t="s">
        <v>26</v>
      </c>
      <c r="D985" t="s">
        <v>27</v>
      </c>
      <c r="E985" t="s">
        <v>21</v>
      </c>
      <c r="F985" t="s">
        <v>22</v>
      </c>
      <c r="G985">
        <v>78.89</v>
      </c>
      <c r="H985" s="29">
        <v>7</v>
      </c>
      <c r="I985">
        <v>27.611499999999999</v>
      </c>
      <c r="J985">
        <v>579.8415</v>
      </c>
      <c r="K985" s="1">
        <v>43470</v>
      </c>
      <c r="L985" s="2">
        <v>0.82500000000000007</v>
      </c>
      <c r="M985" t="s">
        <v>23</v>
      </c>
      <c r="N985">
        <v>552.23</v>
      </c>
      <c r="O985">
        <v>4.7619047620000003</v>
      </c>
      <c r="P985">
        <v>27.611499999999999</v>
      </c>
      <c r="Q985">
        <v>7.5</v>
      </c>
    </row>
    <row r="986" spans="1:17" x14ac:dyDescent="0.35">
      <c r="A986" t="s">
        <v>975</v>
      </c>
      <c r="B986" t="s">
        <v>25</v>
      </c>
      <c r="C986" t="s">
        <v>26</v>
      </c>
      <c r="D986" t="s">
        <v>27</v>
      </c>
      <c r="E986" t="s">
        <v>21</v>
      </c>
      <c r="F986" t="s">
        <v>44</v>
      </c>
      <c r="G986">
        <v>57.29</v>
      </c>
      <c r="H986" s="29">
        <v>6</v>
      </c>
      <c r="I986">
        <v>17.187000000000001</v>
      </c>
      <c r="J986">
        <v>360.92700000000002</v>
      </c>
      <c r="K986" s="1">
        <v>43545</v>
      </c>
      <c r="L986" s="2">
        <v>0.71111111111111114</v>
      </c>
      <c r="M986" t="s">
        <v>23</v>
      </c>
      <c r="N986">
        <v>343.74</v>
      </c>
      <c r="O986">
        <v>4.7619047620000003</v>
      </c>
      <c r="P986">
        <v>17.187000000000001</v>
      </c>
      <c r="Q986">
        <v>5.9</v>
      </c>
    </row>
    <row r="987" spans="1:17" x14ac:dyDescent="0.35">
      <c r="A987" t="s">
        <v>977</v>
      </c>
      <c r="B987" t="s">
        <v>25</v>
      </c>
      <c r="C987" t="s">
        <v>26</v>
      </c>
      <c r="D987" t="s">
        <v>20</v>
      </c>
      <c r="E987" t="s">
        <v>31</v>
      </c>
      <c r="F987" t="s">
        <v>46</v>
      </c>
      <c r="G987">
        <v>99.82</v>
      </c>
      <c r="H987" s="29">
        <v>9</v>
      </c>
      <c r="I987">
        <v>44.918999999999997</v>
      </c>
      <c r="J987">
        <v>943.29899999999998</v>
      </c>
      <c r="K987" s="1">
        <v>43551</v>
      </c>
      <c r="L987" s="2">
        <v>0.4465277777777778</v>
      </c>
      <c r="M987" t="s">
        <v>29</v>
      </c>
      <c r="N987">
        <v>898.38</v>
      </c>
      <c r="O987">
        <v>4.7619047620000003</v>
      </c>
      <c r="P987">
        <v>44.918999999999997</v>
      </c>
      <c r="Q987">
        <v>6.6</v>
      </c>
    </row>
    <row r="988" spans="1:17" x14ac:dyDescent="0.35">
      <c r="A988" t="s">
        <v>982</v>
      </c>
      <c r="B988" t="s">
        <v>25</v>
      </c>
      <c r="C988" t="s">
        <v>26</v>
      </c>
      <c r="D988" t="s">
        <v>20</v>
      </c>
      <c r="E988" t="s">
        <v>31</v>
      </c>
      <c r="F988" t="s">
        <v>28</v>
      </c>
      <c r="G988">
        <v>84.25</v>
      </c>
      <c r="H988" s="29">
        <v>2</v>
      </c>
      <c r="I988">
        <v>8.4250000000000007</v>
      </c>
      <c r="J988">
        <v>176.92500000000001</v>
      </c>
      <c r="K988" s="1">
        <v>43550</v>
      </c>
      <c r="L988" s="2">
        <v>0.59236111111111112</v>
      </c>
      <c r="M988" t="s">
        <v>33</v>
      </c>
      <c r="N988">
        <v>168.5</v>
      </c>
      <c r="O988">
        <v>4.7619047620000003</v>
      </c>
      <c r="P988">
        <v>8.4250000000000007</v>
      </c>
      <c r="Q988">
        <v>5.3</v>
      </c>
    </row>
    <row r="989" spans="1:17" x14ac:dyDescent="0.35">
      <c r="A989" t="s">
        <v>984</v>
      </c>
      <c r="B989" t="s">
        <v>25</v>
      </c>
      <c r="C989" t="s">
        <v>26</v>
      </c>
      <c r="D989" t="s">
        <v>20</v>
      </c>
      <c r="E989" t="s">
        <v>31</v>
      </c>
      <c r="F989" t="s">
        <v>32</v>
      </c>
      <c r="G989">
        <v>35.81</v>
      </c>
      <c r="H989" s="29">
        <v>5</v>
      </c>
      <c r="I989">
        <v>8.9525000000000006</v>
      </c>
      <c r="J989">
        <v>188.0025</v>
      </c>
      <c r="K989" s="1">
        <v>43502</v>
      </c>
      <c r="L989" s="2">
        <v>0.78055555555555556</v>
      </c>
      <c r="M989" t="s">
        <v>23</v>
      </c>
      <c r="N989">
        <v>179.05</v>
      </c>
      <c r="O989">
        <v>4.7619047620000003</v>
      </c>
      <c r="P989">
        <v>8.9525000000000006</v>
      </c>
      <c r="Q989">
        <v>7.9</v>
      </c>
    </row>
    <row r="990" spans="1:17" x14ac:dyDescent="0.35">
      <c r="A990" t="s">
        <v>989</v>
      </c>
      <c r="B990" t="s">
        <v>25</v>
      </c>
      <c r="C990" t="s">
        <v>26</v>
      </c>
      <c r="D990" t="s">
        <v>20</v>
      </c>
      <c r="E990" t="s">
        <v>21</v>
      </c>
      <c r="F990" t="s">
        <v>44</v>
      </c>
      <c r="G990">
        <v>21.04</v>
      </c>
      <c r="H990" s="29">
        <v>4</v>
      </c>
      <c r="I990">
        <v>4.2080000000000002</v>
      </c>
      <c r="J990">
        <v>88.367999999999995</v>
      </c>
      <c r="K990" s="1">
        <v>43478</v>
      </c>
      <c r="L990" s="2">
        <v>0.58194444444444449</v>
      </c>
      <c r="M990" t="s">
        <v>29</v>
      </c>
      <c r="N990">
        <v>84.16</v>
      </c>
      <c r="O990">
        <v>4.7619047620000003</v>
      </c>
      <c r="P990">
        <v>4.2080000000000002</v>
      </c>
      <c r="Q990">
        <v>7.6</v>
      </c>
    </row>
    <row r="991" spans="1:17" x14ac:dyDescent="0.35">
      <c r="A991" t="s">
        <v>992</v>
      </c>
      <c r="B991" t="s">
        <v>25</v>
      </c>
      <c r="C991" t="s">
        <v>26</v>
      </c>
      <c r="D991" t="s">
        <v>20</v>
      </c>
      <c r="E991" t="s">
        <v>31</v>
      </c>
      <c r="F991" t="s">
        <v>44</v>
      </c>
      <c r="G991">
        <v>50.49</v>
      </c>
      <c r="H991" s="29">
        <v>9</v>
      </c>
      <c r="I991">
        <v>22.720500000000001</v>
      </c>
      <c r="J991">
        <v>477.13049999999998</v>
      </c>
      <c r="K991" s="1">
        <v>43475</v>
      </c>
      <c r="L991" s="2">
        <v>0.71944444444444444</v>
      </c>
      <c r="M991" t="s">
        <v>29</v>
      </c>
      <c r="N991">
        <v>454.41</v>
      </c>
      <c r="O991">
        <v>4.7619047620000003</v>
      </c>
      <c r="P991">
        <v>22.720500000000001</v>
      </c>
      <c r="Q991">
        <v>5.4</v>
      </c>
    </row>
    <row r="992" spans="1:17" x14ac:dyDescent="0.35">
      <c r="A992" t="s">
        <v>994</v>
      </c>
      <c r="B992" t="s">
        <v>25</v>
      </c>
      <c r="C992" t="s">
        <v>26</v>
      </c>
      <c r="D992" t="s">
        <v>27</v>
      </c>
      <c r="E992" t="s">
        <v>21</v>
      </c>
      <c r="F992" t="s">
        <v>32</v>
      </c>
      <c r="G992">
        <v>15.8</v>
      </c>
      <c r="H992" s="29">
        <v>10</v>
      </c>
      <c r="I992">
        <v>7.9</v>
      </c>
      <c r="J992">
        <v>165.9</v>
      </c>
      <c r="K992" s="1">
        <v>43474</v>
      </c>
      <c r="L992" s="2">
        <v>0.50486111111111109</v>
      </c>
      <c r="M992" t="s">
        <v>29</v>
      </c>
      <c r="N992">
        <v>158</v>
      </c>
      <c r="O992">
        <v>4.7619047620000003</v>
      </c>
      <c r="P992">
        <v>7.9</v>
      </c>
      <c r="Q992">
        <v>7.8</v>
      </c>
    </row>
    <row r="993" spans="1:17" x14ac:dyDescent="0.35">
      <c r="A993" t="s">
        <v>996</v>
      </c>
      <c r="B993" t="s">
        <v>25</v>
      </c>
      <c r="C993" t="s">
        <v>26</v>
      </c>
      <c r="D993" t="s">
        <v>20</v>
      </c>
      <c r="E993" t="s">
        <v>31</v>
      </c>
      <c r="F993" t="s">
        <v>46</v>
      </c>
      <c r="G993">
        <v>91.98</v>
      </c>
      <c r="H993" s="29">
        <v>1</v>
      </c>
      <c r="I993">
        <v>4.5990000000000002</v>
      </c>
      <c r="J993">
        <v>96.578999999999994</v>
      </c>
      <c r="K993" s="1">
        <v>43542</v>
      </c>
      <c r="L993" s="2">
        <v>0.64513888888888882</v>
      </c>
      <c r="M993" t="s">
        <v>29</v>
      </c>
      <c r="N993">
        <v>91.98</v>
      </c>
      <c r="O993">
        <v>4.7619047620000003</v>
      </c>
      <c r="P993">
        <v>4.5990000000000002</v>
      </c>
      <c r="Q993">
        <v>9.8000000000000007</v>
      </c>
    </row>
    <row r="994" spans="1:17" x14ac:dyDescent="0.35">
      <c r="A994" t="s">
        <v>999</v>
      </c>
      <c r="B994" t="s">
        <v>25</v>
      </c>
      <c r="C994" t="s">
        <v>26</v>
      </c>
      <c r="D994" t="s">
        <v>20</v>
      </c>
      <c r="E994" t="s">
        <v>31</v>
      </c>
      <c r="F994" t="s">
        <v>28</v>
      </c>
      <c r="G994">
        <v>96.82</v>
      </c>
      <c r="H994" s="29">
        <v>3</v>
      </c>
      <c r="I994">
        <v>14.523</v>
      </c>
      <c r="J994">
        <v>304.983</v>
      </c>
      <c r="K994" s="1">
        <v>43554</v>
      </c>
      <c r="L994" s="2">
        <v>0.85902777777777783</v>
      </c>
      <c r="M994" t="s">
        <v>29</v>
      </c>
      <c r="N994">
        <v>290.45999999999998</v>
      </c>
      <c r="O994">
        <v>4.7619047620000003</v>
      </c>
      <c r="P994">
        <v>14.523</v>
      </c>
      <c r="Q994">
        <v>6.7</v>
      </c>
    </row>
    <row r="995" spans="1:17" x14ac:dyDescent="0.35">
      <c r="A995" t="s">
        <v>1010</v>
      </c>
      <c r="B995" t="s">
        <v>25</v>
      </c>
      <c r="C995" t="s">
        <v>26</v>
      </c>
      <c r="D995" t="s">
        <v>27</v>
      </c>
      <c r="E995" t="s">
        <v>31</v>
      </c>
      <c r="F995" t="s">
        <v>46</v>
      </c>
      <c r="G995">
        <v>86.13</v>
      </c>
      <c r="H995" s="29">
        <v>2</v>
      </c>
      <c r="I995">
        <v>8.6129999999999995</v>
      </c>
      <c r="J995">
        <v>180.87299999999999</v>
      </c>
      <c r="K995" s="1">
        <v>43503</v>
      </c>
      <c r="L995" s="2">
        <v>0.74930555555555556</v>
      </c>
      <c r="M995" t="s">
        <v>29</v>
      </c>
      <c r="N995">
        <v>172.26</v>
      </c>
      <c r="O995">
        <v>4.7619047620000003</v>
      </c>
      <c r="P995">
        <v>8.6129999999999995</v>
      </c>
      <c r="Q995">
        <v>8.1999999999999993</v>
      </c>
    </row>
    <row r="996" spans="1:17" x14ac:dyDescent="0.35">
      <c r="A996" t="s">
        <v>1016</v>
      </c>
      <c r="B996" t="s">
        <v>25</v>
      </c>
      <c r="C996" t="s">
        <v>26</v>
      </c>
      <c r="D996" t="s">
        <v>20</v>
      </c>
      <c r="E996" t="s">
        <v>31</v>
      </c>
      <c r="F996" t="s">
        <v>44</v>
      </c>
      <c r="G996">
        <v>59.59</v>
      </c>
      <c r="H996" s="29">
        <v>4</v>
      </c>
      <c r="I996">
        <v>11.917999999999999</v>
      </c>
      <c r="J996">
        <v>250.27799999999999</v>
      </c>
      <c r="K996" s="1">
        <v>43484</v>
      </c>
      <c r="L996" s="2">
        <v>0.53194444444444444</v>
      </c>
      <c r="M996" t="s">
        <v>29</v>
      </c>
      <c r="N996">
        <v>238.36</v>
      </c>
      <c r="O996">
        <v>4.7619047620000003</v>
      </c>
      <c r="P996">
        <v>11.917999999999999</v>
      </c>
      <c r="Q996">
        <v>9.8000000000000007</v>
      </c>
    </row>
    <row r="997" spans="1:17" x14ac:dyDescent="0.35">
      <c r="A997" t="s">
        <v>1019</v>
      </c>
      <c r="B997" t="s">
        <v>25</v>
      </c>
      <c r="C997" t="s">
        <v>26</v>
      </c>
      <c r="D997" t="s">
        <v>27</v>
      </c>
      <c r="E997" t="s">
        <v>31</v>
      </c>
      <c r="F997" t="s">
        <v>22</v>
      </c>
      <c r="G997">
        <v>99.96</v>
      </c>
      <c r="H997" s="29">
        <v>7</v>
      </c>
      <c r="I997">
        <v>34.985999999999997</v>
      </c>
      <c r="J997">
        <v>734.70600000000002</v>
      </c>
      <c r="K997" s="1">
        <v>43488</v>
      </c>
      <c r="L997" s="2">
        <v>0.43958333333333338</v>
      </c>
      <c r="M997" t="s">
        <v>29</v>
      </c>
      <c r="N997">
        <v>699.72</v>
      </c>
      <c r="O997">
        <v>4.7619047620000003</v>
      </c>
      <c r="P997">
        <v>34.985999999999997</v>
      </c>
      <c r="Q997">
        <v>6.1</v>
      </c>
    </row>
    <row r="998" spans="1:17" x14ac:dyDescent="0.35">
      <c r="A998" t="s">
        <v>1020</v>
      </c>
      <c r="B998" t="s">
        <v>25</v>
      </c>
      <c r="C998" t="s">
        <v>26</v>
      </c>
      <c r="D998" t="s">
        <v>27</v>
      </c>
      <c r="E998" t="s">
        <v>31</v>
      </c>
      <c r="F998" t="s">
        <v>28</v>
      </c>
      <c r="G998">
        <v>96.37</v>
      </c>
      <c r="H998" s="29">
        <v>7</v>
      </c>
      <c r="I998">
        <v>33.729500000000002</v>
      </c>
      <c r="J998">
        <v>708.31949999999995</v>
      </c>
      <c r="K998" s="1">
        <v>43474</v>
      </c>
      <c r="L998" s="2">
        <v>0.4861111111111111</v>
      </c>
      <c r="M998" t="s">
        <v>29</v>
      </c>
      <c r="N998">
        <v>674.59</v>
      </c>
      <c r="O998">
        <v>4.7619047620000003</v>
      </c>
      <c r="P998">
        <v>33.729500000000002</v>
      </c>
      <c r="Q998">
        <v>6</v>
      </c>
    </row>
    <row r="999" spans="1:17" x14ac:dyDescent="0.35">
      <c r="A999" t="s">
        <v>1024</v>
      </c>
      <c r="B999" t="s">
        <v>25</v>
      </c>
      <c r="C999" t="s">
        <v>26</v>
      </c>
      <c r="D999" t="s">
        <v>20</v>
      </c>
      <c r="E999" t="s">
        <v>31</v>
      </c>
      <c r="F999" t="s">
        <v>28</v>
      </c>
      <c r="G999">
        <v>82.34</v>
      </c>
      <c r="H999" s="29">
        <v>10</v>
      </c>
      <c r="I999">
        <v>41.17</v>
      </c>
      <c r="J999">
        <v>864.57</v>
      </c>
      <c r="K999" s="1">
        <v>43553</v>
      </c>
      <c r="L999" s="2">
        <v>0.79999999999999993</v>
      </c>
      <c r="M999" t="s">
        <v>23</v>
      </c>
      <c r="N999">
        <v>823.4</v>
      </c>
      <c r="O999">
        <v>4.7619047620000003</v>
      </c>
      <c r="P999">
        <v>41.17</v>
      </c>
      <c r="Q999">
        <v>4.3</v>
      </c>
    </row>
    <row r="1000" spans="1:17" x14ac:dyDescent="0.35">
      <c r="A1000" t="s">
        <v>1030</v>
      </c>
      <c r="B1000" t="s">
        <v>25</v>
      </c>
      <c r="C1000" t="s">
        <v>26</v>
      </c>
      <c r="D1000" t="s">
        <v>20</v>
      </c>
      <c r="E1000" t="s">
        <v>21</v>
      </c>
      <c r="F1000" t="s">
        <v>28</v>
      </c>
      <c r="G1000">
        <v>60.95</v>
      </c>
      <c r="H1000" s="29">
        <v>1</v>
      </c>
      <c r="I1000">
        <v>3.0474999999999999</v>
      </c>
      <c r="J1000">
        <v>63.997500000000002</v>
      </c>
      <c r="K1000" s="1">
        <v>43514</v>
      </c>
      <c r="L1000" s="2">
        <v>0.4861111111111111</v>
      </c>
      <c r="M1000" t="s">
        <v>23</v>
      </c>
      <c r="N1000">
        <v>60.95</v>
      </c>
      <c r="O1000">
        <v>4.7619047620000003</v>
      </c>
      <c r="P1000">
        <v>3.0474999999999999</v>
      </c>
      <c r="Q1000">
        <v>5.9</v>
      </c>
    </row>
    <row r="1001" spans="1:17" x14ac:dyDescent="0.35">
      <c r="A1001" t="s">
        <v>1031</v>
      </c>
      <c r="B1001" t="s">
        <v>25</v>
      </c>
      <c r="C1001" t="s">
        <v>26</v>
      </c>
      <c r="D1001" t="s">
        <v>27</v>
      </c>
      <c r="E1001" t="s">
        <v>31</v>
      </c>
      <c r="F1001" t="s">
        <v>22</v>
      </c>
      <c r="G1001">
        <v>40.35</v>
      </c>
      <c r="H1001" s="29">
        <v>1</v>
      </c>
      <c r="I1001">
        <v>2.0175000000000001</v>
      </c>
      <c r="J1001">
        <v>42.3675</v>
      </c>
      <c r="K1001" s="1">
        <v>43494</v>
      </c>
      <c r="L1001" s="2">
        <v>0.57361111111111118</v>
      </c>
      <c r="M1001" t="s">
        <v>23</v>
      </c>
      <c r="N1001">
        <v>40.35</v>
      </c>
      <c r="O1001">
        <v>4.7619047620000003</v>
      </c>
      <c r="P1001">
        <v>2.0175000000000001</v>
      </c>
      <c r="Q1001">
        <v>6.2</v>
      </c>
    </row>
  </sheetData>
  <autoFilter ref="A1:Q1001">
    <sortState ref="A2:Q1001">
      <sortCondition ref="B1"/>
    </sortState>
  </autoFilter>
  <mergeCells count="5">
    <mergeCell ref="S2:T3"/>
    <mergeCell ref="Y4:Y5"/>
    <mergeCell ref="S17:W26"/>
    <mergeCell ref="V3:W4"/>
    <mergeCell ref="S10:W1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1"/>
  <sheetViews>
    <sheetView topLeftCell="G1" workbookViewId="0">
      <selection activeCell="P12" sqref="P12:V29"/>
    </sheetView>
  </sheetViews>
  <sheetFormatPr defaultRowHeight="14.5" x14ac:dyDescent="0.35"/>
  <cols>
    <col min="1" max="1" width="11.08984375" hidden="1" customWidth="1"/>
    <col min="2" max="2" width="6.6328125" bestFit="1" customWidth="1"/>
    <col min="3" max="3" width="9.54296875" hidden="1" customWidth="1"/>
    <col min="4" max="4" width="13.08984375" hidden="1" customWidth="1"/>
    <col min="5" max="5" width="7.90625" customWidth="1"/>
    <col min="6" max="6" width="18.90625" bestFit="1" customWidth="1"/>
    <col min="7" max="7" width="10.08984375" customWidth="1"/>
    <col min="8" max="8" width="8" customWidth="1"/>
    <col min="9" max="9" width="8.984375E-2" customWidth="1"/>
    <col min="10" max="10" width="9.453125" customWidth="1"/>
    <col min="11" max="11" width="5.54296875" customWidth="1"/>
    <col min="12" max="12" width="18.90625" bestFit="1" customWidth="1"/>
    <col min="13" max="13" width="9.6328125" bestFit="1" customWidth="1"/>
    <col min="18" max="18" width="12.26953125" customWidth="1"/>
  </cols>
  <sheetData>
    <row r="1" spans="1:23" x14ac:dyDescent="0.35">
      <c r="A1" t="s">
        <v>0</v>
      </c>
      <c r="B1" t="s">
        <v>1</v>
      </c>
      <c r="C1" t="s">
        <v>2</v>
      </c>
      <c r="D1" t="s">
        <v>3</v>
      </c>
      <c r="E1" t="s">
        <v>4</v>
      </c>
      <c r="F1" t="s">
        <v>5</v>
      </c>
      <c r="G1" t="s">
        <v>6</v>
      </c>
      <c r="H1" t="s">
        <v>7</v>
      </c>
      <c r="I1" t="s">
        <v>15</v>
      </c>
      <c r="J1" t="s">
        <v>16</v>
      </c>
    </row>
    <row r="2" spans="1:23" x14ac:dyDescent="0.35">
      <c r="A2" t="s">
        <v>17</v>
      </c>
      <c r="B2" t="s">
        <v>18</v>
      </c>
      <c r="C2" t="s">
        <v>19</v>
      </c>
      <c r="D2" t="s">
        <v>27</v>
      </c>
      <c r="E2" t="s">
        <v>21</v>
      </c>
      <c r="F2" t="s">
        <v>22</v>
      </c>
      <c r="G2">
        <v>32.32</v>
      </c>
      <c r="H2">
        <v>10</v>
      </c>
      <c r="I2">
        <v>16.16</v>
      </c>
      <c r="J2">
        <v>10</v>
      </c>
      <c r="L2" s="13"/>
      <c r="M2" s="13"/>
      <c r="N2" s="67" t="s">
        <v>1062</v>
      </c>
      <c r="O2" s="67"/>
      <c r="P2" s="67"/>
    </row>
    <row r="3" spans="1:23" x14ac:dyDescent="0.35">
      <c r="A3" t="s">
        <v>24</v>
      </c>
      <c r="B3" t="s">
        <v>42</v>
      </c>
      <c r="C3" t="s">
        <v>43</v>
      </c>
      <c r="D3" t="s">
        <v>27</v>
      </c>
      <c r="E3" t="s">
        <v>21</v>
      </c>
      <c r="F3" t="s">
        <v>28</v>
      </c>
      <c r="G3">
        <v>52.79</v>
      </c>
      <c r="H3">
        <v>10</v>
      </c>
      <c r="I3">
        <v>26.395</v>
      </c>
      <c r="J3">
        <v>10</v>
      </c>
      <c r="L3" s="13"/>
      <c r="M3" s="13"/>
      <c r="N3" s="67"/>
      <c r="O3" s="67"/>
      <c r="P3" s="67"/>
      <c r="R3" t="s">
        <v>1049</v>
      </c>
    </row>
    <row r="4" spans="1:23" x14ac:dyDescent="0.35">
      <c r="A4" t="s">
        <v>30</v>
      </c>
      <c r="B4" t="s">
        <v>25</v>
      </c>
      <c r="C4" t="s">
        <v>26</v>
      </c>
      <c r="D4" t="s">
        <v>20</v>
      </c>
      <c r="E4" t="s">
        <v>21</v>
      </c>
      <c r="F4" t="s">
        <v>36</v>
      </c>
      <c r="G4">
        <v>24.74</v>
      </c>
      <c r="H4">
        <v>3</v>
      </c>
      <c r="I4">
        <v>3.7109999999999999</v>
      </c>
      <c r="J4">
        <v>10</v>
      </c>
      <c r="L4" s="14" t="s">
        <v>5</v>
      </c>
      <c r="M4" s="14" t="s">
        <v>1042</v>
      </c>
      <c r="N4" s="14" t="s">
        <v>18</v>
      </c>
      <c r="O4" s="14" t="s">
        <v>42</v>
      </c>
      <c r="P4" s="14" t="s">
        <v>25</v>
      </c>
      <c r="R4" t="s">
        <v>1043</v>
      </c>
    </row>
    <row r="5" spans="1:23" x14ac:dyDescent="0.35">
      <c r="A5" t="s">
        <v>34</v>
      </c>
      <c r="B5" t="s">
        <v>42</v>
      </c>
      <c r="C5" t="s">
        <v>43</v>
      </c>
      <c r="D5" t="s">
        <v>20</v>
      </c>
      <c r="E5" t="s">
        <v>21</v>
      </c>
      <c r="F5" t="s">
        <v>36</v>
      </c>
      <c r="G5">
        <v>55.07</v>
      </c>
      <c r="H5">
        <v>9</v>
      </c>
      <c r="I5">
        <v>24.781500000000001</v>
      </c>
      <c r="J5">
        <v>10</v>
      </c>
      <c r="L5" s="13" t="s">
        <v>28</v>
      </c>
      <c r="M5" s="17">
        <f t="shared" ref="M5:M10" si="0">AVERAGEIF($F$2:$F$1001,L5,$J$2:$J$1001)</f>
        <v>6.924705882352943</v>
      </c>
      <c r="N5" s="17">
        <f>AVERAGEIFS($J$2:$J$1001,$F$2:$F$1001,L5,$B$2:$B$1001,"A")</f>
        <v>6.9116666666666662</v>
      </c>
      <c r="O5" s="17">
        <f>AVERAGEIFS($J$2:$J$1001,$F$2:$F$1001,L5,$B$2:$B$1001,"B")</f>
        <v>7.116363636363638</v>
      </c>
      <c r="P5" s="17">
        <f>AVERAGEIFS($J$2:$J$1001,$F$2:$F$1001,L5,$B$2:$B$1001,"C")</f>
        <v>6.7472727272727271</v>
      </c>
      <c r="R5">
        <f t="shared" ref="R5:R10" si="1">SUMIF($F$2:$F$1001,L5,$H$2:$H$1001)</f>
        <v>971</v>
      </c>
    </row>
    <row r="6" spans="1:23" x14ac:dyDescent="0.35">
      <c r="A6" t="s">
        <v>35</v>
      </c>
      <c r="B6" t="s">
        <v>42</v>
      </c>
      <c r="C6" t="s">
        <v>43</v>
      </c>
      <c r="D6" t="s">
        <v>27</v>
      </c>
      <c r="E6" t="s">
        <v>31</v>
      </c>
      <c r="F6" t="s">
        <v>36</v>
      </c>
      <c r="G6">
        <v>93.39</v>
      </c>
      <c r="H6">
        <v>6</v>
      </c>
      <c r="I6">
        <v>28.016999999999999</v>
      </c>
      <c r="J6">
        <v>10</v>
      </c>
      <c r="L6" s="13" t="s">
        <v>46</v>
      </c>
      <c r="M6" s="17">
        <f t="shared" si="0"/>
        <v>7.0292134831460675</v>
      </c>
      <c r="N6" s="17">
        <f t="shared" ref="N6:N10" si="2">AVERAGEIFS($J$2:$J$1001,$F$2:$F$1001,L6,$B$2:$B$1001,"A")</f>
        <v>6.8784313725490165</v>
      </c>
      <c r="O6" s="17">
        <f t="shared" ref="O6:O10" si="3">AVERAGEIFS($J$2:$J$1001,$F$2:$F$1001,L6,$B$2:$B$1001,"B")</f>
        <v>6.7225806451612922</v>
      </c>
      <c r="P6" s="17">
        <f t="shared" ref="P6:P10" si="4">AVERAGEIFS($J$2:$J$1001,$F$2:$F$1001,L6,$B$2:$B$1001,"C")</f>
        <v>7.4399999999999986</v>
      </c>
      <c r="R6">
        <f t="shared" si="1"/>
        <v>902</v>
      </c>
    </row>
    <row r="7" spans="1:23" x14ac:dyDescent="0.35">
      <c r="A7" t="s">
        <v>37</v>
      </c>
      <c r="B7" t="s">
        <v>18</v>
      </c>
      <c r="C7" t="s">
        <v>19</v>
      </c>
      <c r="D7" t="s">
        <v>27</v>
      </c>
      <c r="E7" t="s">
        <v>31</v>
      </c>
      <c r="F7" t="s">
        <v>32</v>
      </c>
      <c r="G7">
        <v>74.069999999999993</v>
      </c>
      <c r="H7">
        <v>1</v>
      </c>
      <c r="I7">
        <v>3.7035</v>
      </c>
      <c r="J7">
        <v>9.9</v>
      </c>
      <c r="L7" s="13" t="s">
        <v>44</v>
      </c>
      <c r="M7" s="17">
        <f t="shared" si="0"/>
        <v>7.1132183908045983</v>
      </c>
      <c r="N7" s="17">
        <f t="shared" si="2"/>
        <v>7.2534482758620697</v>
      </c>
      <c r="O7" s="17">
        <f t="shared" si="3"/>
        <v>6.9940000000000007</v>
      </c>
      <c r="P7" s="17">
        <f t="shared" si="4"/>
        <v>7.0803030303030283</v>
      </c>
      <c r="R7">
        <f t="shared" si="1"/>
        <v>952</v>
      </c>
    </row>
    <row r="8" spans="1:23" x14ac:dyDescent="0.35">
      <c r="A8" t="s">
        <v>38</v>
      </c>
      <c r="B8" t="s">
        <v>25</v>
      </c>
      <c r="C8" t="s">
        <v>26</v>
      </c>
      <c r="D8" t="s">
        <v>20</v>
      </c>
      <c r="E8" t="s">
        <v>31</v>
      </c>
      <c r="F8" t="s">
        <v>22</v>
      </c>
      <c r="G8">
        <v>86.8</v>
      </c>
      <c r="H8">
        <v>3</v>
      </c>
      <c r="I8">
        <v>13.02</v>
      </c>
      <c r="J8">
        <v>9.9</v>
      </c>
      <c r="L8" s="13" t="s">
        <v>22</v>
      </c>
      <c r="M8" s="17">
        <f t="shared" si="0"/>
        <v>7.0032894736842124</v>
      </c>
      <c r="N8" s="17">
        <f t="shared" si="2"/>
        <v>6.9000000000000012</v>
      </c>
      <c r="O8" s="17">
        <f t="shared" si="3"/>
        <v>7.1000000000000023</v>
      </c>
      <c r="P8" s="17">
        <f t="shared" si="4"/>
        <v>6.9980769230769226</v>
      </c>
      <c r="R8">
        <f t="shared" si="1"/>
        <v>854</v>
      </c>
    </row>
    <row r="9" spans="1:23" x14ac:dyDescent="0.35">
      <c r="A9" t="s">
        <v>39</v>
      </c>
      <c r="B9" t="s">
        <v>18</v>
      </c>
      <c r="C9" t="s">
        <v>19</v>
      </c>
      <c r="D9" t="s">
        <v>27</v>
      </c>
      <c r="E9" t="s">
        <v>31</v>
      </c>
      <c r="F9" t="s">
        <v>28</v>
      </c>
      <c r="G9">
        <v>34.56</v>
      </c>
      <c r="H9">
        <v>5</v>
      </c>
      <c r="I9">
        <v>8.64</v>
      </c>
      <c r="J9">
        <v>9.9</v>
      </c>
      <c r="L9" s="13" t="s">
        <v>32</v>
      </c>
      <c r="M9" s="17">
        <f t="shared" si="0"/>
        <v>6.8374999999999986</v>
      </c>
      <c r="N9" s="17">
        <f t="shared" si="2"/>
        <v>6.9307692307692301</v>
      </c>
      <c r="O9" s="17">
        <f t="shared" si="3"/>
        <v>6.5159999999999982</v>
      </c>
      <c r="P9" s="17">
        <f t="shared" si="4"/>
        <v>7.0600000000000023</v>
      </c>
      <c r="R9">
        <f t="shared" si="1"/>
        <v>911</v>
      </c>
    </row>
    <row r="10" spans="1:23" x14ac:dyDescent="0.35">
      <c r="A10" t="s">
        <v>40</v>
      </c>
      <c r="B10" t="s">
        <v>18</v>
      </c>
      <c r="C10" t="s">
        <v>19</v>
      </c>
      <c r="D10" t="s">
        <v>27</v>
      </c>
      <c r="E10" t="s">
        <v>31</v>
      </c>
      <c r="F10" t="s">
        <v>28</v>
      </c>
      <c r="G10">
        <v>32.71</v>
      </c>
      <c r="H10">
        <v>5</v>
      </c>
      <c r="I10">
        <v>8.1775000000000002</v>
      </c>
      <c r="J10">
        <v>9.9</v>
      </c>
      <c r="L10" s="13" t="s">
        <v>36</v>
      </c>
      <c r="M10" s="17">
        <f t="shared" si="0"/>
        <v>6.9162650602409634</v>
      </c>
      <c r="N10" s="17">
        <f t="shared" si="2"/>
        <v>7.2576271186440673</v>
      </c>
      <c r="O10" s="17">
        <f t="shared" si="3"/>
        <v>6.5096774193548406</v>
      </c>
      <c r="P10" s="17">
        <f t="shared" si="4"/>
        <v>7.028888888888889</v>
      </c>
      <c r="R10">
        <f t="shared" si="1"/>
        <v>920</v>
      </c>
    </row>
    <row r="11" spans="1:23" x14ac:dyDescent="0.35">
      <c r="A11" t="s">
        <v>41</v>
      </c>
      <c r="B11" t="s">
        <v>42</v>
      </c>
      <c r="C11" t="s">
        <v>43</v>
      </c>
      <c r="D11" t="s">
        <v>27</v>
      </c>
      <c r="E11" t="s">
        <v>21</v>
      </c>
      <c r="F11" t="s">
        <v>22</v>
      </c>
      <c r="G11">
        <v>55.81</v>
      </c>
      <c r="H11">
        <v>6</v>
      </c>
      <c r="I11">
        <v>16.742999999999999</v>
      </c>
      <c r="J11">
        <v>9.9</v>
      </c>
    </row>
    <row r="12" spans="1:23" ht="14.5" customHeight="1" x14ac:dyDescent="0.35">
      <c r="A12" t="s">
        <v>45</v>
      </c>
      <c r="B12" t="s">
        <v>18</v>
      </c>
      <c r="C12" t="s">
        <v>19</v>
      </c>
      <c r="D12" t="s">
        <v>27</v>
      </c>
      <c r="E12" t="s">
        <v>31</v>
      </c>
      <c r="F12" t="s">
        <v>44</v>
      </c>
      <c r="G12">
        <v>58.26</v>
      </c>
      <c r="H12">
        <v>6</v>
      </c>
      <c r="I12">
        <v>17.478000000000002</v>
      </c>
      <c r="J12">
        <v>9.9</v>
      </c>
      <c r="L12" s="46" t="s">
        <v>1063</v>
      </c>
      <c r="M12" s="46"/>
      <c r="N12" s="46"/>
      <c r="O12" s="46"/>
      <c r="P12" s="75"/>
      <c r="Q12" s="75"/>
      <c r="R12" s="75"/>
      <c r="S12" s="75"/>
      <c r="T12" s="75"/>
      <c r="U12" s="75"/>
      <c r="V12" s="75"/>
      <c r="W12" s="24"/>
    </row>
    <row r="13" spans="1:23" x14ac:dyDescent="0.35">
      <c r="A13" t="s">
        <v>47</v>
      </c>
      <c r="B13" t="s">
        <v>42</v>
      </c>
      <c r="C13" t="s">
        <v>43</v>
      </c>
      <c r="D13" t="s">
        <v>20</v>
      </c>
      <c r="E13" t="s">
        <v>21</v>
      </c>
      <c r="F13" t="s">
        <v>46</v>
      </c>
      <c r="G13">
        <v>97.61</v>
      </c>
      <c r="H13">
        <v>6</v>
      </c>
      <c r="I13">
        <v>29.283000000000001</v>
      </c>
      <c r="J13">
        <v>9.9</v>
      </c>
      <c r="L13" s="46"/>
      <c r="M13" s="46"/>
      <c r="N13" s="46"/>
      <c r="O13" s="46"/>
      <c r="P13" s="75"/>
      <c r="Q13" s="75"/>
      <c r="R13" s="75"/>
      <c r="S13" s="75"/>
      <c r="T13" s="75"/>
      <c r="U13" s="75"/>
      <c r="V13" s="75"/>
      <c r="W13" s="24"/>
    </row>
    <row r="14" spans="1:23" x14ac:dyDescent="0.35">
      <c r="A14" t="s">
        <v>48</v>
      </c>
      <c r="B14" t="s">
        <v>42</v>
      </c>
      <c r="C14" t="s">
        <v>43</v>
      </c>
      <c r="D14" t="s">
        <v>20</v>
      </c>
      <c r="E14" t="s">
        <v>21</v>
      </c>
      <c r="F14" t="s">
        <v>28</v>
      </c>
      <c r="G14">
        <v>26.26</v>
      </c>
      <c r="H14">
        <v>7</v>
      </c>
      <c r="I14">
        <v>9.1910000000000007</v>
      </c>
      <c r="J14">
        <v>9.9</v>
      </c>
      <c r="L14" s="46"/>
      <c r="M14" s="46"/>
      <c r="N14" s="46"/>
      <c r="O14" s="46"/>
      <c r="P14" s="75"/>
      <c r="Q14" s="75"/>
      <c r="R14" s="75"/>
      <c r="S14" s="75"/>
      <c r="T14" s="75"/>
      <c r="U14" s="75"/>
      <c r="V14" s="75"/>
      <c r="W14" s="24"/>
    </row>
    <row r="15" spans="1:23" x14ac:dyDescent="0.35">
      <c r="A15" t="s">
        <v>49</v>
      </c>
      <c r="B15" t="s">
        <v>25</v>
      </c>
      <c r="C15" t="s">
        <v>26</v>
      </c>
      <c r="D15" t="s">
        <v>27</v>
      </c>
      <c r="E15" t="s">
        <v>21</v>
      </c>
      <c r="F15" t="s">
        <v>44</v>
      </c>
      <c r="G15">
        <v>16.48</v>
      </c>
      <c r="H15">
        <v>6</v>
      </c>
      <c r="I15">
        <v>4.944</v>
      </c>
      <c r="J15">
        <v>9.9</v>
      </c>
      <c r="L15" s="46"/>
      <c r="M15" s="46"/>
      <c r="N15" s="46"/>
      <c r="O15" s="46"/>
      <c r="P15" s="75"/>
      <c r="Q15" s="75"/>
      <c r="R15" s="75"/>
      <c r="S15" s="75"/>
      <c r="T15" s="75"/>
      <c r="U15" s="75"/>
      <c r="V15" s="75"/>
      <c r="W15" s="24"/>
    </row>
    <row r="16" spans="1:23" x14ac:dyDescent="0.35">
      <c r="A16" t="s">
        <v>50</v>
      </c>
      <c r="B16" t="s">
        <v>42</v>
      </c>
      <c r="C16" t="s">
        <v>43</v>
      </c>
      <c r="D16" t="s">
        <v>27</v>
      </c>
      <c r="E16" t="s">
        <v>21</v>
      </c>
      <c r="F16" t="s">
        <v>44</v>
      </c>
      <c r="G16">
        <v>99.69</v>
      </c>
      <c r="H16">
        <v>5</v>
      </c>
      <c r="I16">
        <v>24.922499999999999</v>
      </c>
      <c r="J16">
        <v>9.9</v>
      </c>
      <c r="L16" s="46"/>
      <c r="M16" s="46"/>
      <c r="N16" s="46"/>
      <c r="O16" s="46"/>
      <c r="P16" s="75"/>
      <c r="Q16" s="75"/>
      <c r="R16" s="75"/>
      <c r="S16" s="75"/>
      <c r="T16" s="75"/>
      <c r="U16" s="75"/>
      <c r="V16" s="75"/>
      <c r="W16" s="24"/>
    </row>
    <row r="17" spans="1:23" x14ac:dyDescent="0.35">
      <c r="A17" t="s">
        <v>51</v>
      </c>
      <c r="B17" t="s">
        <v>18</v>
      </c>
      <c r="C17" t="s">
        <v>19</v>
      </c>
      <c r="D17" t="s">
        <v>20</v>
      </c>
      <c r="E17" t="s">
        <v>31</v>
      </c>
      <c r="F17" t="s">
        <v>36</v>
      </c>
      <c r="G17">
        <v>89.06</v>
      </c>
      <c r="H17">
        <v>6</v>
      </c>
      <c r="I17">
        <v>26.718</v>
      </c>
      <c r="J17">
        <v>9.9</v>
      </c>
      <c r="L17" s="24"/>
      <c r="M17" s="24"/>
      <c r="N17" s="24"/>
      <c r="O17" s="24"/>
      <c r="P17" s="75"/>
      <c r="Q17" s="75"/>
      <c r="R17" s="75"/>
      <c r="S17" s="75"/>
      <c r="T17" s="75"/>
      <c r="U17" s="75"/>
      <c r="V17" s="75"/>
      <c r="W17" s="24"/>
    </row>
    <row r="18" spans="1:23" ht="14.5" customHeight="1" x14ac:dyDescent="0.35">
      <c r="A18" t="s">
        <v>52</v>
      </c>
      <c r="B18" t="s">
        <v>25</v>
      </c>
      <c r="C18" t="s">
        <v>26</v>
      </c>
      <c r="D18" t="s">
        <v>27</v>
      </c>
      <c r="E18" t="s">
        <v>31</v>
      </c>
      <c r="F18" t="s">
        <v>46</v>
      </c>
      <c r="G18">
        <v>76.52</v>
      </c>
      <c r="H18">
        <v>5</v>
      </c>
      <c r="I18">
        <v>19.13</v>
      </c>
      <c r="J18">
        <v>9.9</v>
      </c>
      <c r="P18" s="75"/>
      <c r="Q18" s="75"/>
      <c r="R18" s="75"/>
      <c r="S18" s="75"/>
      <c r="T18" s="75"/>
      <c r="U18" s="75"/>
      <c r="V18" s="75"/>
      <c r="W18" s="24"/>
    </row>
    <row r="19" spans="1:23" x14ac:dyDescent="0.35">
      <c r="A19" t="s">
        <v>53</v>
      </c>
      <c r="B19" t="s">
        <v>18</v>
      </c>
      <c r="C19" t="s">
        <v>19</v>
      </c>
      <c r="D19" t="s">
        <v>20</v>
      </c>
      <c r="E19" t="s">
        <v>21</v>
      </c>
      <c r="F19" t="s">
        <v>46</v>
      </c>
      <c r="G19">
        <v>63.88</v>
      </c>
      <c r="H19">
        <v>8</v>
      </c>
      <c r="I19">
        <v>25.552</v>
      </c>
      <c r="J19">
        <v>9.9</v>
      </c>
      <c r="P19" s="75"/>
      <c r="Q19" s="75"/>
      <c r="R19" s="75"/>
      <c r="S19" s="75"/>
      <c r="T19" s="75"/>
      <c r="U19" s="75"/>
      <c r="V19" s="75"/>
      <c r="W19" s="24"/>
    </row>
    <row r="20" spans="1:23" x14ac:dyDescent="0.35">
      <c r="A20" t="s">
        <v>54</v>
      </c>
      <c r="B20" t="s">
        <v>18</v>
      </c>
      <c r="C20" t="s">
        <v>19</v>
      </c>
      <c r="D20" t="s">
        <v>27</v>
      </c>
      <c r="E20" t="s">
        <v>21</v>
      </c>
      <c r="F20" t="s">
        <v>44</v>
      </c>
      <c r="G20">
        <v>40.94</v>
      </c>
      <c r="H20">
        <v>5</v>
      </c>
      <c r="I20">
        <v>10.234999999999999</v>
      </c>
      <c r="J20">
        <v>9.9</v>
      </c>
      <c r="P20" s="75"/>
      <c r="Q20" s="75"/>
      <c r="R20" s="75"/>
      <c r="S20" s="75"/>
      <c r="T20" s="75"/>
      <c r="U20" s="75"/>
      <c r="V20" s="75"/>
      <c r="W20" s="24"/>
    </row>
    <row r="21" spans="1:23" x14ac:dyDescent="0.35">
      <c r="A21" t="s">
        <v>55</v>
      </c>
      <c r="B21" t="s">
        <v>42</v>
      </c>
      <c r="C21" t="s">
        <v>43</v>
      </c>
      <c r="D21" t="s">
        <v>20</v>
      </c>
      <c r="E21" t="s">
        <v>31</v>
      </c>
      <c r="F21" t="s">
        <v>36</v>
      </c>
      <c r="G21">
        <v>31.99</v>
      </c>
      <c r="H21">
        <v>10</v>
      </c>
      <c r="I21">
        <v>15.994999999999999</v>
      </c>
      <c r="J21">
        <v>9.9</v>
      </c>
      <c r="P21" s="75"/>
      <c r="Q21" s="75"/>
      <c r="R21" s="75"/>
      <c r="S21" s="75"/>
      <c r="T21" s="75"/>
      <c r="U21" s="75"/>
      <c r="V21" s="75"/>
      <c r="W21" s="24"/>
    </row>
    <row r="22" spans="1:23" x14ac:dyDescent="0.35">
      <c r="A22" t="s">
        <v>56</v>
      </c>
      <c r="B22" t="s">
        <v>25</v>
      </c>
      <c r="C22" t="s">
        <v>26</v>
      </c>
      <c r="D22" t="s">
        <v>20</v>
      </c>
      <c r="E22" t="s">
        <v>21</v>
      </c>
      <c r="F22" t="s">
        <v>44</v>
      </c>
      <c r="G22">
        <v>87.1</v>
      </c>
      <c r="H22">
        <v>10</v>
      </c>
      <c r="I22">
        <v>43.55</v>
      </c>
      <c r="J22">
        <v>9.9</v>
      </c>
      <c r="P22" s="75"/>
      <c r="Q22" s="75"/>
      <c r="R22" s="75"/>
      <c r="S22" s="75"/>
      <c r="T22" s="75"/>
      <c r="U22" s="75"/>
      <c r="V22" s="75"/>
      <c r="W22" s="24"/>
    </row>
    <row r="23" spans="1:23" x14ac:dyDescent="0.35">
      <c r="A23" t="s">
        <v>57</v>
      </c>
      <c r="B23" t="s">
        <v>18</v>
      </c>
      <c r="C23" t="s">
        <v>19</v>
      </c>
      <c r="D23" t="s">
        <v>20</v>
      </c>
      <c r="E23" t="s">
        <v>21</v>
      </c>
      <c r="F23" t="s">
        <v>32</v>
      </c>
      <c r="G23">
        <v>34.42</v>
      </c>
      <c r="H23">
        <v>6</v>
      </c>
      <c r="I23">
        <v>10.326000000000001</v>
      </c>
      <c r="J23">
        <v>9.8000000000000007</v>
      </c>
      <c r="P23" s="75"/>
      <c r="Q23" s="75"/>
      <c r="R23" s="75"/>
      <c r="S23" s="75"/>
      <c r="T23" s="75"/>
      <c r="U23" s="75"/>
      <c r="V23" s="75"/>
      <c r="W23" s="24"/>
    </row>
    <row r="24" spans="1:23" x14ac:dyDescent="0.35">
      <c r="A24" t="s">
        <v>58</v>
      </c>
      <c r="B24" t="s">
        <v>42</v>
      </c>
      <c r="C24" t="s">
        <v>43</v>
      </c>
      <c r="D24" t="s">
        <v>20</v>
      </c>
      <c r="E24" t="s">
        <v>31</v>
      </c>
      <c r="F24" t="s">
        <v>28</v>
      </c>
      <c r="G24">
        <v>52.89</v>
      </c>
      <c r="H24">
        <v>6</v>
      </c>
      <c r="I24">
        <v>15.867000000000001</v>
      </c>
      <c r="J24">
        <v>9.8000000000000007</v>
      </c>
      <c r="P24" s="75"/>
      <c r="Q24" s="75"/>
      <c r="R24" s="75"/>
      <c r="S24" s="75"/>
      <c r="T24" s="75"/>
      <c r="U24" s="75"/>
      <c r="V24" s="75"/>
      <c r="W24" s="24"/>
    </row>
    <row r="25" spans="1:23" x14ac:dyDescent="0.35">
      <c r="A25" t="s">
        <v>59</v>
      </c>
      <c r="B25" t="s">
        <v>18</v>
      </c>
      <c r="C25" t="s">
        <v>19</v>
      </c>
      <c r="D25" t="s">
        <v>27</v>
      </c>
      <c r="E25" t="s">
        <v>31</v>
      </c>
      <c r="F25" t="s">
        <v>22</v>
      </c>
      <c r="G25">
        <v>15.26</v>
      </c>
      <c r="H25">
        <v>6</v>
      </c>
      <c r="I25">
        <v>4.5780000000000003</v>
      </c>
      <c r="J25">
        <v>9.8000000000000007</v>
      </c>
      <c r="P25" s="75"/>
      <c r="Q25" s="75"/>
      <c r="R25" s="75"/>
      <c r="S25" s="75"/>
      <c r="T25" s="75"/>
      <c r="U25" s="75"/>
      <c r="V25" s="75"/>
      <c r="W25" s="24"/>
    </row>
    <row r="26" spans="1:23" x14ac:dyDescent="0.35">
      <c r="A26" t="s">
        <v>60</v>
      </c>
      <c r="B26" t="s">
        <v>42</v>
      </c>
      <c r="C26" t="s">
        <v>43</v>
      </c>
      <c r="D26" t="s">
        <v>20</v>
      </c>
      <c r="E26" t="s">
        <v>31</v>
      </c>
      <c r="F26" t="s">
        <v>22</v>
      </c>
      <c r="G26">
        <v>54.86</v>
      </c>
      <c r="H26">
        <v>5</v>
      </c>
      <c r="I26">
        <v>13.715</v>
      </c>
      <c r="J26">
        <v>9.8000000000000007</v>
      </c>
      <c r="P26" s="75"/>
      <c r="Q26" s="75"/>
      <c r="R26" s="75"/>
      <c r="S26" s="75"/>
      <c r="T26" s="75"/>
      <c r="U26" s="75"/>
      <c r="V26" s="75"/>
      <c r="W26" s="24"/>
    </row>
    <row r="27" spans="1:23" x14ac:dyDescent="0.35">
      <c r="A27" t="s">
        <v>61</v>
      </c>
      <c r="B27" t="s">
        <v>25</v>
      </c>
      <c r="C27" t="s">
        <v>26</v>
      </c>
      <c r="D27" t="s">
        <v>20</v>
      </c>
      <c r="E27" t="s">
        <v>31</v>
      </c>
      <c r="F27" t="s">
        <v>32</v>
      </c>
      <c r="G27">
        <v>13.98</v>
      </c>
      <c r="H27">
        <v>1</v>
      </c>
      <c r="I27">
        <v>0.69899999999999995</v>
      </c>
      <c r="J27">
        <v>9.8000000000000007</v>
      </c>
      <c r="P27" s="75"/>
      <c r="Q27" s="75"/>
      <c r="R27" s="75"/>
      <c r="S27" s="75"/>
      <c r="T27" s="75"/>
      <c r="U27" s="75"/>
      <c r="V27" s="75"/>
      <c r="W27" s="24"/>
    </row>
    <row r="28" spans="1:23" x14ac:dyDescent="0.35">
      <c r="A28" t="s">
        <v>62</v>
      </c>
      <c r="B28" t="s">
        <v>25</v>
      </c>
      <c r="C28" t="s">
        <v>26</v>
      </c>
      <c r="D28" t="s">
        <v>27</v>
      </c>
      <c r="E28" t="s">
        <v>31</v>
      </c>
      <c r="F28" t="s">
        <v>28</v>
      </c>
      <c r="G28">
        <v>61.41</v>
      </c>
      <c r="H28">
        <v>7</v>
      </c>
      <c r="I28">
        <v>21.493500000000001</v>
      </c>
      <c r="J28">
        <v>9.8000000000000007</v>
      </c>
      <c r="P28" s="75"/>
      <c r="Q28" s="75"/>
      <c r="R28" s="75"/>
      <c r="S28" s="75"/>
      <c r="T28" s="75"/>
      <c r="U28" s="75"/>
      <c r="V28" s="75"/>
      <c r="W28" s="24"/>
    </row>
    <row r="29" spans="1:23" x14ac:dyDescent="0.35">
      <c r="A29" t="s">
        <v>63</v>
      </c>
      <c r="B29" t="s">
        <v>18</v>
      </c>
      <c r="C29" t="s">
        <v>19</v>
      </c>
      <c r="D29" t="s">
        <v>27</v>
      </c>
      <c r="E29" t="s">
        <v>31</v>
      </c>
      <c r="F29" t="s">
        <v>22</v>
      </c>
      <c r="G29">
        <v>51.71</v>
      </c>
      <c r="H29">
        <v>4</v>
      </c>
      <c r="I29">
        <v>10.342000000000001</v>
      </c>
      <c r="J29">
        <v>9.8000000000000007</v>
      </c>
      <c r="P29" s="75"/>
      <c r="Q29" s="75"/>
      <c r="R29" s="75"/>
      <c r="S29" s="75"/>
      <c r="T29" s="75"/>
      <c r="U29" s="75"/>
      <c r="V29" s="75"/>
      <c r="W29" s="24"/>
    </row>
    <row r="30" spans="1:23" x14ac:dyDescent="0.35">
      <c r="A30" t="s">
        <v>64</v>
      </c>
      <c r="B30" t="s">
        <v>42</v>
      </c>
      <c r="C30" t="s">
        <v>43</v>
      </c>
      <c r="D30" t="s">
        <v>20</v>
      </c>
      <c r="E30" t="s">
        <v>21</v>
      </c>
      <c r="F30" t="s">
        <v>32</v>
      </c>
      <c r="G30">
        <v>77.680000000000007</v>
      </c>
      <c r="H30">
        <v>9</v>
      </c>
      <c r="I30">
        <v>34.956000000000003</v>
      </c>
      <c r="J30">
        <v>9.8000000000000007</v>
      </c>
      <c r="P30" s="24"/>
      <c r="Q30" s="24"/>
      <c r="R30" s="24"/>
      <c r="S30" s="24"/>
      <c r="T30" s="24"/>
      <c r="U30" s="24"/>
      <c r="V30" s="24"/>
      <c r="W30" s="24"/>
    </row>
    <row r="31" spans="1:23" x14ac:dyDescent="0.35">
      <c r="A31" t="s">
        <v>65</v>
      </c>
      <c r="B31" t="s">
        <v>25</v>
      </c>
      <c r="C31" t="s">
        <v>26</v>
      </c>
      <c r="D31" t="s">
        <v>27</v>
      </c>
      <c r="E31" t="s">
        <v>21</v>
      </c>
      <c r="F31" t="s">
        <v>28</v>
      </c>
      <c r="G31">
        <v>84.05</v>
      </c>
      <c r="H31">
        <v>3</v>
      </c>
      <c r="I31">
        <v>12.6075</v>
      </c>
      <c r="J31">
        <v>9.8000000000000007</v>
      </c>
      <c r="P31" s="24"/>
      <c r="Q31" s="24"/>
      <c r="R31" s="24"/>
      <c r="S31" s="24"/>
      <c r="T31" s="24"/>
      <c r="U31" s="24"/>
      <c r="V31" s="24"/>
      <c r="W31" s="24"/>
    </row>
    <row r="32" spans="1:23" x14ac:dyDescent="0.35">
      <c r="A32" t="s">
        <v>66</v>
      </c>
      <c r="B32" t="s">
        <v>18</v>
      </c>
      <c r="C32" t="s">
        <v>19</v>
      </c>
      <c r="D32" t="s">
        <v>27</v>
      </c>
      <c r="E32" t="s">
        <v>31</v>
      </c>
      <c r="F32" t="s">
        <v>32</v>
      </c>
      <c r="G32">
        <v>93.96</v>
      </c>
      <c r="H32">
        <v>9</v>
      </c>
      <c r="I32">
        <v>42.281999999999996</v>
      </c>
      <c r="J32">
        <v>9.8000000000000007</v>
      </c>
      <c r="P32" s="24"/>
      <c r="Q32" s="24"/>
      <c r="R32" s="24"/>
      <c r="S32" s="24"/>
      <c r="T32" s="24"/>
      <c r="U32" s="24"/>
      <c r="V32" s="24"/>
      <c r="W32" s="24"/>
    </row>
    <row r="33" spans="1:23" x14ac:dyDescent="0.35">
      <c r="A33" t="s">
        <v>67</v>
      </c>
      <c r="B33" t="s">
        <v>42</v>
      </c>
      <c r="C33" t="s">
        <v>43</v>
      </c>
      <c r="D33" t="s">
        <v>27</v>
      </c>
      <c r="E33" t="s">
        <v>31</v>
      </c>
      <c r="F33" t="s">
        <v>22</v>
      </c>
      <c r="G33">
        <v>92.78</v>
      </c>
      <c r="H33">
        <v>1</v>
      </c>
      <c r="I33">
        <v>4.6390000000000002</v>
      </c>
      <c r="J33">
        <v>9.8000000000000007</v>
      </c>
      <c r="P33" s="24"/>
      <c r="Q33" s="24"/>
      <c r="R33" s="24"/>
      <c r="S33" s="24"/>
      <c r="T33" s="24"/>
      <c r="U33" s="24"/>
      <c r="V33" s="24"/>
      <c r="W33" s="24"/>
    </row>
    <row r="34" spans="1:23" x14ac:dyDescent="0.35">
      <c r="A34" t="s">
        <v>68</v>
      </c>
      <c r="B34" t="s">
        <v>25</v>
      </c>
      <c r="C34" t="s">
        <v>26</v>
      </c>
      <c r="D34" t="s">
        <v>27</v>
      </c>
      <c r="E34" t="s">
        <v>21</v>
      </c>
      <c r="F34" t="s">
        <v>46</v>
      </c>
      <c r="G34">
        <v>76.06</v>
      </c>
      <c r="H34">
        <v>3</v>
      </c>
      <c r="I34">
        <v>11.409000000000001</v>
      </c>
      <c r="J34">
        <v>9.8000000000000007</v>
      </c>
    </row>
    <row r="35" spans="1:23" x14ac:dyDescent="0.35">
      <c r="A35" t="s">
        <v>69</v>
      </c>
      <c r="B35" t="s">
        <v>18</v>
      </c>
      <c r="C35" t="s">
        <v>19</v>
      </c>
      <c r="D35" t="s">
        <v>20</v>
      </c>
      <c r="E35" t="s">
        <v>21</v>
      </c>
      <c r="F35" t="s">
        <v>36</v>
      </c>
      <c r="G35">
        <v>45.58</v>
      </c>
      <c r="H35">
        <v>1</v>
      </c>
      <c r="I35">
        <v>2.2789999999999999</v>
      </c>
      <c r="J35">
        <v>9.8000000000000007</v>
      </c>
    </row>
    <row r="36" spans="1:23" x14ac:dyDescent="0.35">
      <c r="A36" t="s">
        <v>70</v>
      </c>
      <c r="B36" t="s">
        <v>18</v>
      </c>
      <c r="C36" t="s">
        <v>19</v>
      </c>
      <c r="D36" t="s">
        <v>20</v>
      </c>
      <c r="E36" t="s">
        <v>31</v>
      </c>
      <c r="F36" t="s">
        <v>28</v>
      </c>
      <c r="G36">
        <v>24.18</v>
      </c>
      <c r="H36">
        <v>8</v>
      </c>
      <c r="I36">
        <v>9.6720000000000006</v>
      </c>
      <c r="J36">
        <v>9.8000000000000007</v>
      </c>
    </row>
    <row r="37" spans="1:23" x14ac:dyDescent="0.35">
      <c r="A37" t="s">
        <v>71</v>
      </c>
      <c r="B37" t="s">
        <v>42</v>
      </c>
      <c r="C37" t="s">
        <v>43</v>
      </c>
      <c r="D37" t="s">
        <v>27</v>
      </c>
      <c r="E37" t="s">
        <v>21</v>
      </c>
      <c r="F37" t="s">
        <v>32</v>
      </c>
      <c r="G37">
        <v>63.15</v>
      </c>
      <c r="H37">
        <v>6</v>
      </c>
      <c r="I37">
        <v>18.945</v>
      </c>
      <c r="J37">
        <v>9.8000000000000007</v>
      </c>
    </row>
    <row r="38" spans="1:23" x14ac:dyDescent="0.35">
      <c r="A38" t="s">
        <v>72</v>
      </c>
      <c r="B38" t="s">
        <v>18</v>
      </c>
      <c r="C38" t="s">
        <v>19</v>
      </c>
      <c r="D38" t="s">
        <v>20</v>
      </c>
      <c r="E38" t="s">
        <v>21</v>
      </c>
      <c r="F38" t="s">
        <v>44</v>
      </c>
      <c r="G38">
        <v>91.61</v>
      </c>
      <c r="H38">
        <v>1</v>
      </c>
      <c r="I38">
        <v>4.5804999999999998</v>
      </c>
      <c r="J38">
        <v>9.8000000000000007</v>
      </c>
    </row>
    <row r="39" spans="1:23" x14ac:dyDescent="0.35">
      <c r="A39" t="s">
        <v>73</v>
      </c>
      <c r="B39" t="s">
        <v>18</v>
      </c>
      <c r="C39" t="s">
        <v>19</v>
      </c>
      <c r="D39" t="s">
        <v>20</v>
      </c>
      <c r="E39" t="s">
        <v>31</v>
      </c>
      <c r="F39" t="s">
        <v>28</v>
      </c>
      <c r="G39">
        <v>20.89</v>
      </c>
      <c r="H39">
        <v>2</v>
      </c>
      <c r="I39">
        <v>2.089</v>
      </c>
      <c r="J39">
        <v>9.8000000000000007</v>
      </c>
    </row>
    <row r="40" spans="1:23" x14ac:dyDescent="0.35">
      <c r="A40" t="s">
        <v>74</v>
      </c>
      <c r="B40" t="s">
        <v>25</v>
      </c>
      <c r="C40" t="s">
        <v>26</v>
      </c>
      <c r="D40" t="s">
        <v>20</v>
      </c>
      <c r="E40" t="s">
        <v>31</v>
      </c>
      <c r="F40" t="s">
        <v>44</v>
      </c>
      <c r="G40">
        <v>59.59</v>
      </c>
      <c r="H40">
        <v>4</v>
      </c>
      <c r="I40">
        <v>11.917999999999999</v>
      </c>
      <c r="J40">
        <v>9.8000000000000007</v>
      </c>
    </row>
    <row r="41" spans="1:23" x14ac:dyDescent="0.35">
      <c r="A41" t="s">
        <v>75</v>
      </c>
      <c r="B41" t="s">
        <v>25</v>
      </c>
      <c r="C41" t="s">
        <v>26</v>
      </c>
      <c r="D41" t="s">
        <v>20</v>
      </c>
      <c r="E41" t="s">
        <v>31</v>
      </c>
      <c r="F41" t="s">
        <v>46</v>
      </c>
      <c r="G41">
        <v>91.98</v>
      </c>
      <c r="H41">
        <v>1</v>
      </c>
      <c r="I41">
        <v>4.5990000000000002</v>
      </c>
      <c r="J41">
        <v>9.8000000000000007</v>
      </c>
    </row>
    <row r="42" spans="1:23" x14ac:dyDescent="0.35">
      <c r="A42" t="s">
        <v>76</v>
      </c>
      <c r="B42" t="s">
        <v>25</v>
      </c>
      <c r="C42" t="s">
        <v>26</v>
      </c>
      <c r="D42" t="s">
        <v>20</v>
      </c>
      <c r="E42" t="s">
        <v>21</v>
      </c>
      <c r="F42" t="s">
        <v>22</v>
      </c>
      <c r="G42">
        <v>21.12</v>
      </c>
      <c r="H42">
        <v>2</v>
      </c>
      <c r="I42">
        <v>2.1120000000000001</v>
      </c>
      <c r="J42">
        <v>9.6999999999999993</v>
      </c>
    </row>
    <row r="43" spans="1:23" x14ac:dyDescent="0.35">
      <c r="A43" t="s">
        <v>77</v>
      </c>
      <c r="B43" t="s">
        <v>25</v>
      </c>
      <c r="C43" t="s">
        <v>26</v>
      </c>
      <c r="D43" t="s">
        <v>20</v>
      </c>
      <c r="E43" t="s">
        <v>21</v>
      </c>
      <c r="F43" t="s">
        <v>36</v>
      </c>
      <c r="G43">
        <v>87.16</v>
      </c>
      <c r="H43">
        <v>2</v>
      </c>
      <c r="I43">
        <v>8.7159999999999993</v>
      </c>
      <c r="J43">
        <v>9.6999999999999993</v>
      </c>
    </row>
    <row r="44" spans="1:23" x14ac:dyDescent="0.35">
      <c r="A44" t="s">
        <v>78</v>
      </c>
      <c r="B44" t="s">
        <v>18</v>
      </c>
      <c r="C44" t="s">
        <v>19</v>
      </c>
      <c r="D44" t="s">
        <v>27</v>
      </c>
      <c r="E44" t="s">
        <v>21</v>
      </c>
      <c r="F44" t="s">
        <v>36</v>
      </c>
      <c r="G44">
        <v>19.100000000000001</v>
      </c>
      <c r="H44">
        <v>7</v>
      </c>
      <c r="I44">
        <v>6.6849999999999996</v>
      </c>
      <c r="J44">
        <v>9.6999999999999993</v>
      </c>
    </row>
    <row r="45" spans="1:23" x14ac:dyDescent="0.35">
      <c r="A45" t="s">
        <v>79</v>
      </c>
      <c r="B45" t="s">
        <v>42</v>
      </c>
      <c r="C45" t="s">
        <v>43</v>
      </c>
      <c r="D45" t="s">
        <v>27</v>
      </c>
      <c r="E45" t="s">
        <v>21</v>
      </c>
      <c r="F45" t="s">
        <v>22</v>
      </c>
      <c r="G45">
        <v>58.24</v>
      </c>
      <c r="H45">
        <v>9</v>
      </c>
      <c r="I45">
        <v>26.207999999999998</v>
      </c>
      <c r="J45">
        <v>9.6999999999999993</v>
      </c>
    </row>
    <row r="46" spans="1:23" x14ac:dyDescent="0.35">
      <c r="A46" t="s">
        <v>80</v>
      </c>
      <c r="B46" t="s">
        <v>42</v>
      </c>
      <c r="C46" t="s">
        <v>43</v>
      </c>
      <c r="D46" t="s">
        <v>27</v>
      </c>
      <c r="E46" t="s">
        <v>31</v>
      </c>
      <c r="F46" t="s">
        <v>32</v>
      </c>
      <c r="G46">
        <v>50.28</v>
      </c>
      <c r="H46">
        <v>5</v>
      </c>
      <c r="I46">
        <v>12.57</v>
      </c>
      <c r="J46">
        <v>9.6999999999999993</v>
      </c>
    </row>
    <row r="47" spans="1:23" x14ac:dyDescent="0.35">
      <c r="A47" t="s">
        <v>81</v>
      </c>
      <c r="B47" t="s">
        <v>18</v>
      </c>
      <c r="C47" t="s">
        <v>19</v>
      </c>
      <c r="D47" t="s">
        <v>27</v>
      </c>
      <c r="E47" t="s">
        <v>31</v>
      </c>
      <c r="F47" t="s">
        <v>32</v>
      </c>
      <c r="G47">
        <v>34.729999999999997</v>
      </c>
      <c r="H47">
        <v>2</v>
      </c>
      <c r="I47">
        <v>3.4729999999999999</v>
      </c>
      <c r="J47">
        <v>9.6999999999999993</v>
      </c>
    </row>
    <row r="48" spans="1:23" x14ac:dyDescent="0.35">
      <c r="A48" t="s">
        <v>82</v>
      </c>
      <c r="B48" t="s">
        <v>18</v>
      </c>
      <c r="C48" t="s">
        <v>19</v>
      </c>
      <c r="D48" t="s">
        <v>20</v>
      </c>
      <c r="E48" t="s">
        <v>21</v>
      </c>
      <c r="F48" t="s">
        <v>36</v>
      </c>
      <c r="G48">
        <v>40.049999999999997</v>
      </c>
      <c r="H48">
        <v>4</v>
      </c>
      <c r="I48">
        <v>8.01</v>
      </c>
      <c r="J48">
        <v>9.6999999999999993</v>
      </c>
    </row>
    <row r="49" spans="1:10" x14ac:dyDescent="0.35">
      <c r="A49" t="s">
        <v>83</v>
      </c>
      <c r="B49" t="s">
        <v>25</v>
      </c>
      <c r="C49" t="s">
        <v>26</v>
      </c>
      <c r="D49" t="s">
        <v>20</v>
      </c>
      <c r="E49" t="s">
        <v>21</v>
      </c>
      <c r="F49" t="s">
        <v>28</v>
      </c>
      <c r="G49">
        <v>66.650000000000006</v>
      </c>
      <c r="H49">
        <v>9</v>
      </c>
      <c r="I49">
        <v>29.9925</v>
      </c>
      <c r="J49">
        <v>9.6999999999999993</v>
      </c>
    </row>
    <row r="50" spans="1:10" x14ac:dyDescent="0.35">
      <c r="A50" t="s">
        <v>84</v>
      </c>
      <c r="B50" t="s">
        <v>25</v>
      </c>
      <c r="C50" t="s">
        <v>26</v>
      </c>
      <c r="D50" t="s">
        <v>20</v>
      </c>
      <c r="E50" t="s">
        <v>31</v>
      </c>
      <c r="F50" t="s">
        <v>46</v>
      </c>
      <c r="G50">
        <v>69.33</v>
      </c>
      <c r="H50">
        <v>2</v>
      </c>
      <c r="I50">
        <v>6.9329999999999998</v>
      </c>
      <c r="J50">
        <v>9.6999999999999993</v>
      </c>
    </row>
    <row r="51" spans="1:10" x14ac:dyDescent="0.35">
      <c r="A51" t="s">
        <v>85</v>
      </c>
      <c r="B51" t="s">
        <v>42</v>
      </c>
      <c r="C51" t="s">
        <v>43</v>
      </c>
      <c r="D51" t="s">
        <v>27</v>
      </c>
      <c r="E51" t="s">
        <v>21</v>
      </c>
      <c r="F51" t="s">
        <v>46</v>
      </c>
      <c r="G51">
        <v>37.950000000000003</v>
      </c>
      <c r="H51">
        <v>10</v>
      </c>
      <c r="I51">
        <v>18.975000000000001</v>
      </c>
      <c r="J51">
        <v>9.6999999999999993</v>
      </c>
    </row>
    <row r="52" spans="1:10" x14ac:dyDescent="0.35">
      <c r="A52" t="s">
        <v>86</v>
      </c>
      <c r="B52" t="s">
        <v>25</v>
      </c>
      <c r="C52" t="s">
        <v>26</v>
      </c>
      <c r="D52" t="s">
        <v>20</v>
      </c>
      <c r="E52" t="s">
        <v>31</v>
      </c>
      <c r="F52" t="s">
        <v>28</v>
      </c>
      <c r="G52">
        <v>37.06</v>
      </c>
      <c r="H52">
        <v>4</v>
      </c>
      <c r="I52">
        <v>7.4119999999999999</v>
      </c>
      <c r="J52">
        <v>9.6999999999999993</v>
      </c>
    </row>
    <row r="53" spans="1:10" x14ac:dyDescent="0.35">
      <c r="A53" t="s">
        <v>87</v>
      </c>
      <c r="B53" t="s">
        <v>18</v>
      </c>
      <c r="C53" t="s">
        <v>19</v>
      </c>
      <c r="D53" t="s">
        <v>20</v>
      </c>
      <c r="E53" t="s">
        <v>31</v>
      </c>
      <c r="F53" t="s">
        <v>28</v>
      </c>
      <c r="G53">
        <v>66.349999999999994</v>
      </c>
      <c r="H53">
        <v>1</v>
      </c>
      <c r="I53">
        <v>3.3174999999999999</v>
      </c>
      <c r="J53">
        <v>9.6999999999999993</v>
      </c>
    </row>
    <row r="54" spans="1:10" x14ac:dyDescent="0.35">
      <c r="A54" t="s">
        <v>88</v>
      </c>
      <c r="B54" t="s">
        <v>18</v>
      </c>
      <c r="C54" t="s">
        <v>19</v>
      </c>
      <c r="D54" t="s">
        <v>27</v>
      </c>
      <c r="E54" t="s">
        <v>31</v>
      </c>
      <c r="F54" t="s">
        <v>36</v>
      </c>
      <c r="G54">
        <v>58.91</v>
      </c>
      <c r="H54">
        <v>7</v>
      </c>
      <c r="I54">
        <v>20.618500000000001</v>
      </c>
      <c r="J54">
        <v>9.6999999999999993</v>
      </c>
    </row>
    <row r="55" spans="1:10" x14ac:dyDescent="0.35">
      <c r="A55" t="s">
        <v>89</v>
      </c>
      <c r="B55" t="s">
        <v>18</v>
      </c>
      <c r="C55" t="s">
        <v>19</v>
      </c>
      <c r="D55" t="s">
        <v>20</v>
      </c>
      <c r="E55" t="s">
        <v>31</v>
      </c>
      <c r="F55" t="s">
        <v>28</v>
      </c>
      <c r="G55">
        <v>73.260000000000005</v>
      </c>
      <c r="H55">
        <v>1</v>
      </c>
      <c r="I55">
        <v>3.6629999999999998</v>
      </c>
      <c r="J55">
        <v>9.6999999999999993</v>
      </c>
    </row>
    <row r="56" spans="1:10" x14ac:dyDescent="0.35">
      <c r="A56" t="s">
        <v>90</v>
      </c>
      <c r="B56" t="s">
        <v>42</v>
      </c>
      <c r="C56" t="s">
        <v>43</v>
      </c>
      <c r="D56" t="s">
        <v>27</v>
      </c>
      <c r="E56" t="s">
        <v>21</v>
      </c>
      <c r="F56" t="s">
        <v>44</v>
      </c>
      <c r="G56">
        <v>88.36</v>
      </c>
      <c r="H56">
        <v>5</v>
      </c>
      <c r="I56">
        <v>22.09</v>
      </c>
      <c r="J56">
        <v>9.6</v>
      </c>
    </row>
    <row r="57" spans="1:10" x14ac:dyDescent="0.35">
      <c r="A57" t="s">
        <v>91</v>
      </c>
      <c r="B57" t="s">
        <v>25</v>
      </c>
      <c r="C57" t="s">
        <v>26</v>
      </c>
      <c r="D57" t="s">
        <v>27</v>
      </c>
      <c r="E57" t="s">
        <v>31</v>
      </c>
      <c r="F57" t="s">
        <v>44</v>
      </c>
      <c r="G57">
        <v>89.48</v>
      </c>
      <c r="H57">
        <v>10</v>
      </c>
      <c r="I57">
        <v>44.74</v>
      </c>
      <c r="J57">
        <v>9.6</v>
      </c>
    </row>
    <row r="58" spans="1:10" x14ac:dyDescent="0.35">
      <c r="A58" t="s">
        <v>92</v>
      </c>
      <c r="B58" t="s">
        <v>42</v>
      </c>
      <c r="C58" t="s">
        <v>43</v>
      </c>
      <c r="D58" t="s">
        <v>20</v>
      </c>
      <c r="E58" t="s">
        <v>21</v>
      </c>
      <c r="F58" t="s">
        <v>32</v>
      </c>
      <c r="G58">
        <v>35.380000000000003</v>
      </c>
      <c r="H58">
        <v>9</v>
      </c>
      <c r="I58">
        <v>15.920999999999999</v>
      </c>
      <c r="J58">
        <v>9.6</v>
      </c>
    </row>
    <row r="59" spans="1:10" x14ac:dyDescent="0.35">
      <c r="A59" t="s">
        <v>93</v>
      </c>
      <c r="B59" t="s">
        <v>18</v>
      </c>
      <c r="C59" t="s">
        <v>19</v>
      </c>
      <c r="D59" t="s">
        <v>20</v>
      </c>
      <c r="E59" t="s">
        <v>21</v>
      </c>
      <c r="F59" t="s">
        <v>32</v>
      </c>
      <c r="G59">
        <v>70.319999999999993</v>
      </c>
      <c r="H59">
        <v>2</v>
      </c>
      <c r="I59">
        <v>7.032</v>
      </c>
      <c r="J59">
        <v>9.6</v>
      </c>
    </row>
    <row r="60" spans="1:10" x14ac:dyDescent="0.35">
      <c r="A60" t="s">
        <v>94</v>
      </c>
      <c r="B60" t="s">
        <v>18</v>
      </c>
      <c r="C60" t="s">
        <v>19</v>
      </c>
      <c r="D60" t="s">
        <v>20</v>
      </c>
      <c r="E60" t="s">
        <v>31</v>
      </c>
      <c r="F60" t="s">
        <v>36</v>
      </c>
      <c r="G60">
        <v>44.02</v>
      </c>
      <c r="H60">
        <v>10</v>
      </c>
      <c r="I60">
        <v>22.01</v>
      </c>
      <c r="J60">
        <v>9.6</v>
      </c>
    </row>
    <row r="61" spans="1:10" x14ac:dyDescent="0.35">
      <c r="A61" t="s">
        <v>95</v>
      </c>
      <c r="B61" t="s">
        <v>18</v>
      </c>
      <c r="C61" t="s">
        <v>19</v>
      </c>
      <c r="D61" t="s">
        <v>27</v>
      </c>
      <c r="E61" t="s">
        <v>21</v>
      </c>
      <c r="F61" t="s">
        <v>36</v>
      </c>
      <c r="G61">
        <v>40.229999999999997</v>
      </c>
      <c r="H61">
        <v>7</v>
      </c>
      <c r="I61">
        <v>14.080500000000001</v>
      </c>
      <c r="J61">
        <v>9.6</v>
      </c>
    </row>
    <row r="62" spans="1:10" x14ac:dyDescent="0.35">
      <c r="A62" t="s">
        <v>96</v>
      </c>
      <c r="B62" t="s">
        <v>42</v>
      </c>
      <c r="C62" t="s">
        <v>43</v>
      </c>
      <c r="D62" t="s">
        <v>27</v>
      </c>
      <c r="E62" t="s">
        <v>21</v>
      </c>
      <c r="F62" t="s">
        <v>46</v>
      </c>
      <c r="G62">
        <v>39.75</v>
      </c>
      <c r="H62">
        <v>5</v>
      </c>
      <c r="I62">
        <v>9.9375</v>
      </c>
      <c r="J62">
        <v>9.6</v>
      </c>
    </row>
    <row r="63" spans="1:10" x14ac:dyDescent="0.35">
      <c r="A63" t="s">
        <v>97</v>
      </c>
      <c r="B63" t="s">
        <v>25</v>
      </c>
      <c r="C63" t="s">
        <v>26</v>
      </c>
      <c r="D63" t="s">
        <v>20</v>
      </c>
      <c r="E63" t="s">
        <v>31</v>
      </c>
      <c r="F63" t="s">
        <v>36</v>
      </c>
      <c r="G63">
        <v>82.93</v>
      </c>
      <c r="H63">
        <v>4</v>
      </c>
      <c r="I63">
        <v>16.585999999999999</v>
      </c>
      <c r="J63">
        <v>9.6</v>
      </c>
    </row>
    <row r="64" spans="1:10" x14ac:dyDescent="0.35">
      <c r="A64" t="s">
        <v>98</v>
      </c>
      <c r="B64" t="s">
        <v>18</v>
      </c>
      <c r="C64" t="s">
        <v>19</v>
      </c>
      <c r="D64" t="s">
        <v>20</v>
      </c>
      <c r="E64" t="s">
        <v>31</v>
      </c>
      <c r="F64" t="s">
        <v>44</v>
      </c>
      <c r="G64">
        <v>22.17</v>
      </c>
      <c r="H64">
        <v>8</v>
      </c>
      <c r="I64">
        <v>8.8680000000000003</v>
      </c>
      <c r="J64">
        <v>9.6</v>
      </c>
    </row>
    <row r="65" spans="1:10" x14ac:dyDescent="0.35">
      <c r="A65" t="s">
        <v>99</v>
      </c>
      <c r="B65" t="s">
        <v>42</v>
      </c>
      <c r="C65" t="s">
        <v>43</v>
      </c>
      <c r="D65" t="s">
        <v>27</v>
      </c>
      <c r="E65" t="s">
        <v>31</v>
      </c>
      <c r="F65" t="s">
        <v>46</v>
      </c>
      <c r="G65">
        <v>95.54</v>
      </c>
      <c r="H65">
        <v>7</v>
      </c>
      <c r="I65">
        <v>33.439</v>
      </c>
      <c r="J65">
        <v>9.6</v>
      </c>
    </row>
    <row r="66" spans="1:10" x14ac:dyDescent="0.35">
      <c r="A66" t="s">
        <v>100</v>
      </c>
      <c r="B66" t="s">
        <v>18</v>
      </c>
      <c r="C66" t="s">
        <v>19</v>
      </c>
      <c r="D66" t="s">
        <v>27</v>
      </c>
      <c r="E66" t="s">
        <v>31</v>
      </c>
      <c r="F66" t="s">
        <v>44</v>
      </c>
      <c r="G66">
        <v>33.880000000000003</v>
      </c>
      <c r="H66">
        <v>8</v>
      </c>
      <c r="I66">
        <v>13.552</v>
      </c>
      <c r="J66">
        <v>9.6</v>
      </c>
    </row>
    <row r="67" spans="1:10" x14ac:dyDescent="0.35">
      <c r="A67" t="s">
        <v>101</v>
      </c>
      <c r="B67" t="s">
        <v>25</v>
      </c>
      <c r="C67" t="s">
        <v>26</v>
      </c>
      <c r="D67" t="s">
        <v>27</v>
      </c>
      <c r="E67" t="s">
        <v>21</v>
      </c>
      <c r="F67" t="s">
        <v>28</v>
      </c>
      <c r="G67">
        <v>15.28</v>
      </c>
      <c r="H67">
        <v>5</v>
      </c>
      <c r="I67">
        <v>3.82</v>
      </c>
      <c r="J67">
        <v>9.6</v>
      </c>
    </row>
    <row r="68" spans="1:10" x14ac:dyDescent="0.35">
      <c r="A68" t="s">
        <v>102</v>
      </c>
      <c r="B68" t="s">
        <v>25</v>
      </c>
      <c r="C68" t="s">
        <v>26</v>
      </c>
      <c r="D68" t="s">
        <v>27</v>
      </c>
      <c r="E68" t="s">
        <v>21</v>
      </c>
      <c r="F68" t="s">
        <v>46</v>
      </c>
      <c r="G68">
        <v>60.41</v>
      </c>
      <c r="H68">
        <v>8</v>
      </c>
      <c r="I68">
        <v>24.164000000000001</v>
      </c>
      <c r="J68">
        <v>9.6</v>
      </c>
    </row>
    <row r="69" spans="1:10" x14ac:dyDescent="0.35">
      <c r="A69" t="s">
        <v>103</v>
      </c>
      <c r="B69" t="s">
        <v>25</v>
      </c>
      <c r="C69" t="s">
        <v>26</v>
      </c>
      <c r="D69" t="s">
        <v>27</v>
      </c>
      <c r="E69" t="s">
        <v>31</v>
      </c>
      <c r="F69" t="s">
        <v>46</v>
      </c>
      <c r="G69">
        <v>56.5</v>
      </c>
      <c r="H69">
        <v>1</v>
      </c>
      <c r="I69">
        <v>2.8250000000000002</v>
      </c>
      <c r="J69">
        <v>9.6</v>
      </c>
    </row>
    <row r="70" spans="1:10" x14ac:dyDescent="0.35">
      <c r="A70" t="s">
        <v>104</v>
      </c>
      <c r="B70" t="s">
        <v>42</v>
      </c>
      <c r="C70" t="s">
        <v>43</v>
      </c>
      <c r="D70" t="s">
        <v>20</v>
      </c>
      <c r="E70" t="s">
        <v>21</v>
      </c>
      <c r="F70" t="s">
        <v>36</v>
      </c>
      <c r="G70">
        <v>39.119999999999997</v>
      </c>
      <c r="H70">
        <v>1</v>
      </c>
      <c r="I70">
        <v>1.956</v>
      </c>
      <c r="J70">
        <v>9.6</v>
      </c>
    </row>
    <row r="71" spans="1:10" x14ac:dyDescent="0.35">
      <c r="A71" t="s">
        <v>105</v>
      </c>
      <c r="B71" t="s">
        <v>18</v>
      </c>
      <c r="C71" t="s">
        <v>19</v>
      </c>
      <c r="D71" t="s">
        <v>20</v>
      </c>
      <c r="E71" t="s">
        <v>21</v>
      </c>
      <c r="F71" t="s">
        <v>36</v>
      </c>
      <c r="G71">
        <v>51.52</v>
      </c>
      <c r="H71">
        <v>8</v>
      </c>
      <c r="I71">
        <v>20.608000000000001</v>
      </c>
      <c r="J71">
        <v>9.6</v>
      </c>
    </row>
    <row r="72" spans="1:10" x14ac:dyDescent="0.35">
      <c r="A72" t="s">
        <v>106</v>
      </c>
      <c r="B72" t="s">
        <v>42</v>
      </c>
      <c r="C72" t="s">
        <v>43</v>
      </c>
      <c r="D72" t="s">
        <v>27</v>
      </c>
      <c r="E72" t="s">
        <v>31</v>
      </c>
      <c r="F72" t="s">
        <v>36</v>
      </c>
      <c r="G72">
        <v>93.38</v>
      </c>
      <c r="H72">
        <v>1</v>
      </c>
      <c r="I72">
        <v>4.6689999999999996</v>
      </c>
      <c r="J72">
        <v>9.6</v>
      </c>
    </row>
    <row r="73" spans="1:10" x14ac:dyDescent="0.35">
      <c r="A73" t="s">
        <v>107</v>
      </c>
      <c r="B73" t="s">
        <v>25</v>
      </c>
      <c r="C73" t="s">
        <v>26</v>
      </c>
      <c r="D73" t="s">
        <v>27</v>
      </c>
      <c r="E73" t="s">
        <v>21</v>
      </c>
      <c r="F73" t="s">
        <v>22</v>
      </c>
      <c r="G73">
        <v>46.26</v>
      </c>
      <c r="H73">
        <v>6</v>
      </c>
      <c r="I73">
        <v>13.878</v>
      </c>
      <c r="J73">
        <v>9.5</v>
      </c>
    </row>
    <row r="74" spans="1:10" x14ac:dyDescent="0.35">
      <c r="A74" t="s">
        <v>108</v>
      </c>
      <c r="B74" t="s">
        <v>42</v>
      </c>
      <c r="C74" t="s">
        <v>43</v>
      </c>
      <c r="D74" t="s">
        <v>20</v>
      </c>
      <c r="E74" t="s">
        <v>21</v>
      </c>
      <c r="F74" t="s">
        <v>22</v>
      </c>
      <c r="G74">
        <v>19.149999999999999</v>
      </c>
      <c r="H74">
        <v>1</v>
      </c>
      <c r="I74">
        <v>0.95750000000000002</v>
      </c>
      <c r="J74">
        <v>9.5</v>
      </c>
    </row>
    <row r="75" spans="1:10" x14ac:dyDescent="0.35">
      <c r="A75" t="s">
        <v>109</v>
      </c>
      <c r="B75" t="s">
        <v>42</v>
      </c>
      <c r="C75" t="s">
        <v>43</v>
      </c>
      <c r="D75" t="s">
        <v>27</v>
      </c>
      <c r="E75" t="s">
        <v>31</v>
      </c>
      <c r="F75" t="s">
        <v>22</v>
      </c>
      <c r="G75">
        <v>62.57</v>
      </c>
      <c r="H75">
        <v>4</v>
      </c>
      <c r="I75">
        <v>12.513999999999999</v>
      </c>
      <c r="J75">
        <v>9.5</v>
      </c>
    </row>
    <row r="76" spans="1:10" x14ac:dyDescent="0.35">
      <c r="A76" t="s">
        <v>110</v>
      </c>
      <c r="B76" t="s">
        <v>25</v>
      </c>
      <c r="C76" t="s">
        <v>26</v>
      </c>
      <c r="D76" t="s">
        <v>20</v>
      </c>
      <c r="E76" t="s">
        <v>21</v>
      </c>
      <c r="F76" t="s">
        <v>32</v>
      </c>
      <c r="G76">
        <v>80.790000000000006</v>
      </c>
      <c r="H76">
        <v>9</v>
      </c>
      <c r="I76">
        <v>36.355499999999999</v>
      </c>
      <c r="J76">
        <v>9.5</v>
      </c>
    </row>
    <row r="77" spans="1:10" x14ac:dyDescent="0.35">
      <c r="A77" t="s">
        <v>111</v>
      </c>
      <c r="B77" t="s">
        <v>18</v>
      </c>
      <c r="C77" t="s">
        <v>19</v>
      </c>
      <c r="D77" t="s">
        <v>20</v>
      </c>
      <c r="E77" t="s">
        <v>31</v>
      </c>
      <c r="F77" t="s">
        <v>32</v>
      </c>
      <c r="G77">
        <v>37.69</v>
      </c>
      <c r="H77">
        <v>2</v>
      </c>
      <c r="I77">
        <v>3.7690000000000001</v>
      </c>
      <c r="J77">
        <v>9.5</v>
      </c>
    </row>
    <row r="78" spans="1:10" x14ac:dyDescent="0.35">
      <c r="A78" t="s">
        <v>112</v>
      </c>
      <c r="B78" t="s">
        <v>18</v>
      </c>
      <c r="C78" t="s">
        <v>19</v>
      </c>
      <c r="D78" t="s">
        <v>27</v>
      </c>
      <c r="E78" t="s">
        <v>21</v>
      </c>
      <c r="F78" t="s">
        <v>22</v>
      </c>
      <c r="G78">
        <v>15.8</v>
      </c>
      <c r="H78">
        <v>3</v>
      </c>
      <c r="I78">
        <v>2.37</v>
      </c>
      <c r="J78">
        <v>9.5</v>
      </c>
    </row>
    <row r="79" spans="1:10" x14ac:dyDescent="0.35">
      <c r="A79" t="s">
        <v>113</v>
      </c>
      <c r="B79" t="s">
        <v>25</v>
      </c>
      <c r="C79" t="s">
        <v>26</v>
      </c>
      <c r="D79" t="s">
        <v>20</v>
      </c>
      <c r="E79" t="s">
        <v>31</v>
      </c>
      <c r="F79" t="s">
        <v>44</v>
      </c>
      <c r="G79">
        <v>91.4</v>
      </c>
      <c r="H79">
        <v>7</v>
      </c>
      <c r="I79">
        <v>31.99</v>
      </c>
      <c r="J79">
        <v>9.5</v>
      </c>
    </row>
    <row r="80" spans="1:10" x14ac:dyDescent="0.35">
      <c r="A80" t="s">
        <v>114</v>
      </c>
      <c r="B80" t="s">
        <v>42</v>
      </c>
      <c r="C80" t="s">
        <v>43</v>
      </c>
      <c r="D80" t="s">
        <v>20</v>
      </c>
      <c r="E80" t="s">
        <v>21</v>
      </c>
      <c r="F80" t="s">
        <v>44</v>
      </c>
      <c r="G80">
        <v>74.599999999999994</v>
      </c>
      <c r="H80">
        <v>10</v>
      </c>
      <c r="I80">
        <v>37.299999999999997</v>
      </c>
      <c r="J80">
        <v>9.5</v>
      </c>
    </row>
    <row r="81" spans="1:10" x14ac:dyDescent="0.35">
      <c r="A81" t="s">
        <v>115</v>
      </c>
      <c r="B81" t="s">
        <v>18</v>
      </c>
      <c r="C81" t="s">
        <v>19</v>
      </c>
      <c r="D81" t="s">
        <v>27</v>
      </c>
      <c r="E81" t="s">
        <v>31</v>
      </c>
      <c r="F81" t="s">
        <v>44</v>
      </c>
      <c r="G81">
        <v>52.2</v>
      </c>
      <c r="H81">
        <v>3</v>
      </c>
      <c r="I81">
        <v>7.83</v>
      </c>
      <c r="J81">
        <v>9.5</v>
      </c>
    </row>
    <row r="82" spans="1:10" x14ac:dyDescent="0.35">
      <c r="A82" t="s">
        <v>116</v>
      </c>
      <c r="B82" t="s">
        <v>25</v>
      </c>
      <c r="C82" t="s">
        <v>26</v>
      </c>
      <c r="D82" t="s">
        <v>20</v>
      </c>
      <c r="E82" t="s">
        <v>21</v>
      </c>
      <c r="F82" t="s">
        <v>46</v>
      </c>
      <c r="G82">
        <v>54.07</v>
      </c>
      <c r="H82">
        <v>9</v>
      </c>
      <c r="I82">
        <v>24.331499999999998</v>
      </c>
      <c r="J82">
        <v>9.5</v>
      </c>
    </row>
    <row r="83" spans="1:10" x14ac:dyDescent="0.35">
      <c r="A83" t="s">
        <v>117</v>
      </c>
      <c r="B83" t="s">
        <v>25</v>
      </c>
      <c r="C83" t="s">
        <v>26</v>
      </c>
      <c r="D83" t="s">
        <v>27</v>
      </c>
      <c r="E83" t="s">
        <v>21</v>
      </c>
      <c r="F83" t="s">
        <v>36</v>
      </c>
      <c r="G83">
        <v>23.75</v>
      </c>
      <c r="H83">
        <v>9</v>
      </c>
      <c r="I83">
        <v>10.6875</v>
      </c>
      <c r="J83">
        <v>9.5</v>
      </c>
    </row>
    <row r="84" spans="1:10" x14ac:dyDescent="0.35">
      <c r="A84" t="s">
        <v>118</v>
      </c>
      <c r="B84" t="s">
        <v>42</v>
      </c>
      <c r="C84" t="s">
        <v>43</v>
      </c>
      <c r="D84" t="s">
        <v>27</v>
      </c>
      <c r="E84" t="s">
        <v>31</v>
      </c>
      <c r="F84" t="s">
        <v>36</v>
      </c>
      <c r="G84">
        <v>88.45</v>
      </c>
      <c r="H84">
        <v>1</v>
      </c>
      <c r="I84">
        <v>4.4225000000000003</v>
      </c>
      <c r="J84">
        <v>9.5</v>
      </c>
    </row>
    <row r="85" spans="1:10" x14ac:dyDescent="0.35">
      <c r="A85" t="s">
        <v>119</v>
      </c>
      <c r="B85" t="s">
        <v>42</v>
      </c>
      <c r="C85" t="s">
        <v>43</v>
      </c>
      <c r="D85" t="s">
        <v>20</v>
      </c>
      <c r="E85" t="s">
        <v>21</v>
      </c>
      <c r="F85" t="s">
        <v>28</v>
      </c>
      <c r="G85">
        <v>93.96</v>
      </c>
      <c r="H85">
        <v>4</v>
      </c>
      <c r="I85">
        <v>18.792000000000002</v>
      </c>
      <c r="J85">
        <v>9.5</v>
      </c>
    </row>
    <row r="86" spans="1:10" x14ac:dyDescent="0.35">
      <c r="A86" t="s">
        <v>120</v>
      </c>
      <c r="B86" t="s">
        <v>25</v>
      </c>
      <c r="C86" t="s">
        <v>26</v>
      </c>
      <c r="D86" t="s">
        <v>27</v>
      </c>
      <c r="E86" t="s">
        <v>21</v>
      </c>
      <c r="F86" t="s">
        <v>28</v>
      </c>
      <c r="G86">
        <v>47.65</v>
      </c>
      <c r="H86">
        <v>3</v>
      </c>
      <c r="I86">
        <v>7.1475</v>
      </c>
      <c r="J86">
        <v>9.5</v>
      </c>
    </row>
    <row r="87" spans="1:10" x14ac:dyDescent="0.35">
      <c r="A87" t="s">
        <v>121</v>
      </c>
      <c r="B87" t="s">
        <v>25</v>
      </c>
      <c r="C87" t="s">
        <v>26</v>
      </c>
      <c r="D87" t="s">
        <v>27</v>
      </c>
      <c r="E87" t="s">
        <v>31</v>
      </c>
      <c r="F87" t="s">
        <v>46</v>
      </c>
      <c r="G87">
        <v>12.78</v>
      </c>
      <c r="H87">
        <v>1</v>
      </c>
      <c r="I87">
        <v>0.63900000000000001</v>
      </c>
      <c r="J87">
        <v>9.5</v>
      </c>
    </row>
    <row r="88" spans="1:10" x14ac:dyDescent="0.35">
      <c r="A88" t="s">
        <v>122</v>
      </c>
      <c r="B88" t="s">
        <v>42</v>
      </c>
      <c r="C88" t="s">
        <v>43</v>
      </c>
      <c r="D88" t="s">
        <v>20</v>
      </c>
      <c r="E88" t="s">
        <v>21</v>
      </c>
      <c r="F88" t="s">
        <v>46</v>
      </c>
      <c r="G88">
        <v>72.040000000000006</v>
      </c>
      <c r="H88">
        <v>2</v>
      </c>
      <c r="I88">
        <v>7.2039999999999997</v>
      </c>
      <c r="J88">
        <v>9.5</v>
      </c>
    </row>
    <row r="89" spans="1:10" x14ac:dyDescent="0.35">
      <c r="A89" t="s">
        <v>123</v>
      </c>
      <c r="B89" t="s">
        <v>18</v>
      </c>
      <c r="C89" t="s">
        <v>19</v>
      </c>
      <c r="D89" t="s">
        <v>20</v>
      </c>
      <c r="E89" t="s">
        <v>21</v>
      </c>
      <c r="F89" t="s">
        <v>28</v>
      </c>
      <c r="G89">
        <v>73.47</v>
      </c>
      <c r="H89">
        <v>10</v>
      </c>
      <c r="I89">
        <v>36.734999999999999</v>
      </c>
      <c r="J89">
        <v>9.5</v>
      </c>
    </row>
    <row r="90" spans="1:10" x14ac:dyDescent="0.35">
      <c r="A90" t="s">
        <v>124</v>
      </c>
      <c r="B90" t="s">
        <v>42</v>
      </c>
      <c r="C90" t="s">
        <v>43</v>
      </c>
      <c r="D90" t="s">
        <v>20</v>
      </c>
      <c r="E90" t="s">
        <v>21</v>
      </c>
      <c r="F90" t="s">
        <v>46</v>
      </c>
      <c r="G90">
        <v>18.079999999999998</v>
      </c>
      <c r="H90">
        <v>4</v>
      </c>
      <c r="I90">
        <v>3.6160000000000001</v>
      </c>
      <c r="J90">
        <v>9.5</v>
      </c>
    </row>
    <row r="91" spans="1:10" x14ac:dyDescent="0.35">
      <c r="A91" t="s">
        <v>125</v>
      </c>
      <c r="B91" t="s">
        <v>25</v>
      </c>
      <c r="C91" t="s">
        <v>26</v>
      </c>
      <c r="D91" t="s">
        <v>20</v>
      </c>
      <c r="E91" t="s">
        <v>21</v>
      </c>
      <c r="F91" t="s">
        <v>46</v>
      </c>
      <c r="G91">
        <v>73.38</v>
      </c>
      <c r="H91">
        <v>7</v>
      </c>
      <c r="I91">
        <v>25.683</v>
      </c>
      <c r="J91">
        <v>9.5</v>
      </c>
    </row>
    <row r="92" spans="1:10" x14ac:dyDescent="0.35">
      <c r="A92" t="s">
        <v>126</v>
      </c>
      <c r="B92" t="s">
        <v>18</v>
      </c>
      <c r="C92" t="s">
        <v>19</v>
      </c>
      <c r="D92" t="s">
        <v>20</v>
      </c>
      <c r="E92" t="s">
        <v>31</v>
      </c>
      <c r="F92" t="s">
        <v>46</v>
      </c>
      <c r="G92">
        <v>19.7</v>
      </c>
      <c r="H92">
        <v>1</v>
      </c>
      <c r="I92">
        <v>0.98499999999999999</v>
      </c>
      <c r="J92">
        <v>9.5</v>
      </c>
    </row>
    <row r="93" spans="1:10" x14ac:dyDescent="0.35">
      <c r="A93" t="s">
        <v>127</v>
      </c>
      <c r="B93" t="s">
        <v>25</v>
      </c>
      <c r="C93" t="s">
        <v>26</v>
      </c>
      <c r="D93" t="s">
        <v>20</v>
      </c>
      <c r="E93" t="s">
        <v>21</v>
      </c>
      <c r="F93" t="s">
        <v>46</v>
      </c>
      <c r="G93">
        <v>10.18</v>
      </c>
      <c r="H93">
        <v>8</v>
      </c>
      <c r="I93">
        <v>4.0720000000000001</v>
      </c>
      <c r="J93">
        <v>9.5</v>
      </c>
    </row>
    <row r="94" spans="1:10" x14ac:dyDescent="0.35">
      <c r="A94" t="s">
        <v>128</v>
      </c>
      <c r="B94" t="s">
        <v>25</v>
      </c>
      <c r="C94" t="s">
        <v>26</v>
      </c>
      <c r="D94" t="s">
        <v>20</v>
      </c>
      <c r="E94" t="s">
        <v>21</v>
      </c>
      <c r="F94" t="s">
        <v>46</v>
      </c>
      <c r="G94">
        <v>83.35</v>
      </c>
      <c r="H94">
        <v>2</v>
      </c>
      <c r="I94">
        <v>8.3350000000000009</v>
      </c>
      <c r="J94">
        <v>9.5</v>
      </c>
    </row>
    <row r="95" spans="1:10" x14ac:dyDescent="0.35">
      <c r="A95" t="s">
        <v>129</v>
      </c>
      <c r="B95" t="s">
        <v>18</v>
      </c>
      <c r="C95" t="s">
        <v>19</v>
      </c>
      <c r="D95" t="s">
        <v>27</v>
      </c>
      <c r="E95" t="s">
        <v>31</v>
      </c>
      <c r="F95" t="s">
        <v>32</v>
      </c>
      <c r="G95">
        <v>74.67</v>
      </c>
      <c r="H95">
        <v>9</v>
      </c>
      <c r="I95">
        <v>33.601500000000001</v>
      </c>
      <c r="J95">
        <v>9.4</v>
      </c>
    </row>
    <row r="96" spans="1:10" x14ac:dyDescent="0.35">
      <c r="A96" t="s">
        <v>130</v>
      </c>
      <c r="B96" t="s">
        <v>42</v>
      </c>
      <c r="C96" t="s">
        <v>43</v>
      </c>
      <c r="D96" t="s">
        <v>20</v>
      </c>
      <c r="E96" t="s">
        <v>31</v>
      </c>
      <c r="F96" t="s">
        <v>44</v>
      </c>
      <c r="G96">
        <v>80.05</v>
      </c>
      <c r="H96">
        <v>5</v>
      </c>
      <c r="I96">
        <v>20.012499999999999</v>
      </c>
      <c r="J96">
        <v>9.4</v>
      </c>
    </row>
    <row r="97" spans="1:10" x14ac:dyDescent="0.35">
      <c r="A97" t="s">
        <v>131</v>
      </c>
      <c r="B97" t="s">
        <v>25</v>
      </c>
      <c r="C97" t="s">
        <v>26</v>
      </c>
      <c r="D97" t="s">
        <v>27</v>
      </c>
      <c r="E97" t="s">
        <v>21</v>
      </c>
      <c r="F97" t="s">
        <v>44</v>
      </c>
      <c r="G97">
        <v>39.43</v>
      </c>
      <c r="H97">
        <v>6</v>
      </c>
      <c r="I97">
        <v>11.829000000000001</v>
      </c>
      <c r="J97">
        <v>9.4</v>
      </c>
    </row>
    <row r="98" spans="1:10" x14ac:dyDescent="0.35">
      <c r="A98" t="s">
        <v>132</v>
      </c>
      <c r="B98" t="s">
        <v>18</v>
      </c>
      <c r="C98" t="s">
        <v>19</v>
      </c>
      <c r="D98" t="s">
        <v>27</v>
      </c>
      <c r="E98" t="s">
        <v>31</v>
      </c>
      <c r="F98" t="s">
        <v>32</v>
      </c>
      <c r="G98">
        <v>21.52</v>
      </c>
      <c r="H98">
        <v>6</v>
      </c>
      <c r="I98">
        <v>6.4560000000000004</v>
      </c>
      <c r="J98">
        <v>9.4</v>
      </c>
    </row>
    <row r="99" spans="1:10" x14ac:dyDescent="0.35">
      <c r="A99" t="s">
        <v>133</v>
      </c>
      <c r="B99" t="s">
        <v>18</v>
      </c>
      <c r="C99" t="s">
        <v>19</v>
      </c>
      <c r="D99" t="s">
        <v>20</v>
      </c>
      <c r="E99" t="s">
        <v>31</v>
      </c>
      <c r="F99" t="s">
        <v>44</v>
      </c>
      <c r="G99">
        <v>48.5</v>
      </c>
      <c r="H99">
        <v>6</v>
      </c>
      <c r="I99">
        <v>14.55</v>
      </c>
      <c r="J99">
        <v>9.4</v>
      </c>
    </row>
    <row r="100" spans="1:10" x14ac:dyDescent="0.35">
      <c r="A100" t="s">
        <v>134</v>
      </c>
      <c r="B100" t="s">
        <v>25</v>
      </c>
      <c r="C100" t="s">
        <v>26</v>
      </c>
      <c r="D100" t="s">
        <v>20</v>
      </c>
      <c r="E100" t="s">
        <v>21</v>
      </c>
      <c r="F100" t="s">
        <v>32</v>
      </c>
      <c r="G100">
        <v>24.24</v>
      </c>
      <c r="H100">
        <v>7</v>
      </c>
      <c r="I100">
        <v>8.484</v>
      </c>
      <c r="J100">
        <v>9.4</v>
      </c>
    </row>
    <row r="101" spans="1:10" x14ac:dyDescent="0.35">
      <c r="A101" t="s">
        <v>135</v>
      </c>
      <c r="B101" t="s">
        <v>25</v>
      </c>
      <c r="C101" t="s">
        <v>26</v>
      </c>
      <c r="D101" t="s">
        <v>27</v>
      </c>
      <c r="E101" t="s">
        <v>31</v>
      </c>
      <c r="F101" t="s">
        <v>28</v>
      </c>
      <c r="G101">
        <v>11.81</v>
      </c>
      <c r="H101">
        <v>5</v>
      </c>
      <c r="I101">
        <v>2.9525000000000001</v>
      </c>
      <c r="J101">
        <v>9.4</v>
      </c>
    </row>
    <row r="102" spans="1:10" x14ac:dyDescent="0.35">
      <c r="A102" t="s">
        <v>136</v>
      </c>
      <c r="B102" t="s">
        <v>25</v>
      </c>
      <c r="C102" t="s">
        <v>26</v>
      </c>
      <c r="D102" t="s">
        <v>27</v>
      </c>
      <c r="E102" t="s">
        <v>21</v>
      </c>
      <c r="F102" t="s">
        <v>36</v>
      </c>
      <c r="G102">
        <v>49.33</v>
      </c>
      <c r="H102">
        <v>10</v>
      </c>
      <c r="I102">
        <v>24.664999999999999</v>
      </c>
      <c r="J102">
        <v>9.4</v>
      </c>
    </row>
    <row r="103" spans="1:10" x14ac:dyDescent="0.35">
      <c r="A103" t="s">
        <v>137</v>
      </c>
      <c r="B103" t="s">
        <v>42</v>
      </c>
      <c r="C103" t="s">
        <v>43</v>
      </c>
      <c r="D103" t="s">
        <v>27</v>
      </c>
      <c r="E103" t="s">
        <v>31</v>
      </c>
      <c r="F103" t="s">
        <v>28</v>
      </c>
      <c r="G103">
        <v>28.38</v>
      </c>
      <c r="H103">
        <v>5</v>
      </c>
      <c r="I103">
        <v>7.0949999999999998</v>
      </c>
      <c r="J103">
        <v>9.4</v>
      </c>
    </row>
    <row r="104" spans="1:10" x14ac:dyDescent="0.35">
      <c r="A104" t="s">
        <v>138</v>
      </c>
      <c r="B104" t="s">
        <v>25</v>
      </c>
      <c r="C104" t="s">
        <v>26</v>
      </c>
      <c r="D104" t="s">
        <v>20</v>
      </c>
      <c r="E104" t="s">
        <v>31</v>
      </c>
      <c r="F104" t="s">
        <v>32</v>
      </c>
      <c r="G104">
        <v>86.69</v>
      </c>
      <c r="H104">
        <v>5</v>
      </c>
      <c r="I104">
        <v>21.672499999999999</v>
      </c>
      <c r="J104">
        <v>9.4</v>
      </c>
    </row>
    <row r="105" spans="1:10" x14ac:dyDescent="0.35">
      <c r="A105" t="s">
        <v>139</v>
      </c>
      <c r="B105" t="s">
        <v>25</v>
      </c>
      <c r="C105" t="s">
        <v>26</v>
      </c>
      <c r="D105" t="s">
        <v>20</v>
      </c>
      <c r="E105" t="s">
        <v>31</v>
      </c>
      <c r="F105" t="s">
        <v>46</v>
      </c>
      <c r="G105">
        <v>96.98</v>
      </c>
      <c r="H105">
        <v>4</v>
      </c>
      <c r="I105">
        <v>19.396000000000001</v>
      </c>
      <c r="J105">
        <v>9.4</v>
      </c>
    </row>
    <row r="106" spans="1:10" x14ac:dyDescent="0.35">
      <c r="A106" t="s">
        <v>140</v>
      </c>
      <c r="B106" t="s">
        <v>42</v>
      </c>
      <c r="C106" t="s">
        <v>43</v>
      </c>
      <c r="D106" t="s">
        <v>20</v>
      </c>
      <c r="E106" t="s">
        <v>31</v>
      </c>
      <c r="F106" t="s">
        <v>46</v>
      </c>
      <c r="G106">
        <v>60.18</v>
      </c>
      <c r="H106">
        <v>4</v>
      </c>
      <c r="I106">
        <v>12.036</v>
      </c>
      <c r="J106">
        <v>9.4</v>
      </c>
    </row>
    <row r="107" spans="1:10" x14ac:dyDescent="0.35">
      <c r="A107" t="s">
        <v>141</v>
      </c>
      <c r="B107" t="s">
        <v>25</v>
      </c>
      <c r="C107" t="s">
        <v>26</v>
      </c>
      <c r="D107" t="s">
        <v>27</v>
      </c>
      <c r="E107" t="s">
        <v>31</v>
      </c>
      <c r="F107" t="s">
        <v>22</v>
      </c>
      <c r="G107">
        <v>33.64</v>
      </c>
      <c r="H107">
        <v>8</v>
      </c>
      <c r="I107">
        <v>13.456</v>
      </c>
      <c r="J107">
        <v>9.3000000000000007</v>
      </c>
    </row>
    <row r="108" spans="1:10" x14ac:dyDescent="0.35">
      <c r="A108" t="s">
        <v>142</v>
      </c>
      <c r="B108" t="s">
        <v>25</v>
      </c>
      <c r="C108" t="s">
        <v>26</v>
      </c>
      <c r="D108" t="s">
        <v>27</v>
      </c>
      <c r="E108" t="s">
        <v>21</v>
      </c>
      <c r="F108" t="s">
        <v>22</v>
      </c>
      <c r="G108">
        <v>10.99</v>
      </c>
      <c r="H108">
        <v>5</v>
      </c>
      <c r="I108">
        <v>2.7475000000000001</v>
      </c>
      <c r="J108">
        <v>9.3000000000000007</v>
      </c>
    </row>
    <row r="109" spans="1:10" x14ac:dyDescent="0.35">
      <c r="A109" t="s">
        <v>143</v>
      </c>
      <c r="B109" t="s">
        <v>42</v>
      </c>
      <c r="C109" t="s">
        <v>43</v>
      </c>
      <c r="D109" t="s">
        <v>20</v>
      </c>
      <c r="E109" t="s">
        <v>31</v>
      </c>
      <c r="F109" t="s">
        <v>22</v>
      </c>
      <c r="G109">
        <v>39.909999999999997</v>
      </c>
      <c r="H109">
        <v>3</v>
      </c>
      <c r="I109">
        <v>5.9865000000000004</v>
      </c>
      <c r="J109">
        <v>9.3000000000000007</v>
      </c>
    </row>
    <row r="110" spans="1:10" x14ac:dyDescent="0.35">
      <c r="A110" t="s">
        <v>144</v>
      </c>
      <c r="B110" t="s">
        <v>18</v>
      </c>
      <c r="C110" t="s">
        <v>19</v>
      </c>
      <c r="D110" t="s">
        <v>27</v>
      </c>
      <c r="E110" t="s">
        <v>31</v>
      </c>
      <c r="F110" t="s">
        <v>44</v>
      </c>
      <c r="G110">
        <v>52.75</v>
      </c>
      <c r="H110">
        <v>3</v>
      </c>
      <c r="I110">
        <v>7.9124999999999996</v>
      </c>
      <c r="J110">
        <v>9.3000000000000007</v>
      </c>
    </row>
    <row r="111" spans="1:10" x14ac:dyDescent="0.35">
      <c r="A111" t="s">
        <v>145</v>
      </c>
      <c r="B111" t="s">
        <v>25</v>
      </c>
      <c r="C111" t="s">
        <v>26</v>
      </c>
      <c r="D111" t="s">
        <v>27</v>
      </c>
      <c r="E111" t="s">
        <v>21</v>
      </c>
      <c r="F111" t="s">
        <v>44</v>
      </c>
      <c r="G111">
        <v>97.03</v>
      </c>
      <c r="H111">
        <v>5</v>
      </c>
      <c r="I111">
        <v>24.2575</v>
      </c>
      <c r="J111">
        <v>9.3000000000000007</v>
      </c>
    </row>
    <row r="112" spans="1:10" x14ac:dyDescent="0.35">
      <c r="A112" t="s">
        <v>146</v>
      </c>
      <c r="B112" t="s">
        <v>25</v>
      </c>
      <c r="C112" t="s">
        <v>26</v>
      </c>
      <c r="D112" t="s">
        <v>27</v>
      </c>
      <c r="E112" t="s">
        <v>21</v>
      </c>
      <c r="F112" t="s">
        <v>36</v>
      </c>
      <c r="G112">
        <v>80.97</v>
      </c>
      <c r="H112">
        <v>8</v>
      </c>
      <c r="I112">
        <v>32.387999999999998</v>
      </c>
      <c r="J112">
        <v>9.3000000000000007</v>
      </c>
    </row>
    <row r="113" spans="1:10" x14ac:dyDescent="0.35">
      <c r="A113" t="s">
        <v>147</v>
      </c>
      <c r="B113" t="s">
        <v>42</v>
      </c>
      <c r="C113" t="s">
        <v>43</v>
      </c>
      <c r="D113" t="s">
        <v>20</v>
      </c>
      <c r="E113" t="s">
        <v>21</v>
      </c>
      <c r="F113" t="s">
        <v>32</v>
      </c>
      <c r="G113">
        <v>52.18</v>
      </c>
      <c r="H113">
        <v>7</v>
      </c>
      <c r="I113">
        <v>18.263000000000002</v>
      </c>
      <c r="J113">
        <v>9.3000000000000007</v>
      </c>
    </row>
    <row r="114" spans="1:10" x14ac:dyDescent="0.35">
      <c r="A114" t="s">
        <v>148</v>
      </c>
      <c r="B114" t="s">
        <v>18</v>
      </c>
      <c r="C114" t="s">
        <v>19</v>
      </c>
      <c r="D114" t="s">
        <v>20</v>
      </c>
      <c r="E114" t="s">
        <v>31</v>
      </c>
      <c r="F114" t="s">
        <v>32</v>
      </c>
      <c r="G114">
        <v>81.010000000000005</v>
      </c>
      <c r="H114">
        <v>3</v>
      </c>
      <c r="I114">
        <v>12.1515</v>
      </c>
      <c r="J114">
        <v>9.3000000000000007</v>
      </c>
    </row>
    <row r="115" spans="1:10" x14ac:dyDescent="0.35">
      <c r="A115" t="s">
        <v>149</v>
      </c>
      <c r="B115" t="s">
        <v>25</v>
      </c>
      <c r="C115" t="s">
        <v>26</v>
      </c>
      <c r="D115" t="s">
        <v>27</v>
      </c>
      <c r="E115" t="s">
        <v>31</v>
      </c>
      <c r="F115" t="s">
        <v>28</v>
      </c>
      <c r="G115">
        <v>30.61</v>
      </c>
      <c r="H115">
        <v>6</v>
      </c>
      <c r="I115">
        <v>9.1829999999999998</v>
      </c>
      <c r="J115">
        <v>9.3000000000000007</v>
      </c>
    </row>
    <row r="116" spans="1:10" x14ac:dyDescent="0.35">
      <c r="A116" t="s">
        <v>150</v>
      </c>
      <c r="B116" t="s">
        <v>18</v>
      </c>
      <c r="C116" t="s">
        <v>19</v>
      </c>
      <c r="D116" t="s">
        <v>27</v>
      </c>
      <c r="E116" t="s">
        <v>31</v>
      </c>
      <c r="F116" t="s">
        <v>36</v>
      </c>
      <c r="G116">
        <v>98.09</v>
      </c>
      <c r="H116">
        <v>9</v>
      </c>
      <c r="I116">
        <v>44.140500000000003</v>
      </c>
      <c r="J116">
        <v>9.3000000000000007</v>
      </c>
    </row>
    <row r="117" spans="1:10" x14ac:dyDescent="0.35">
      <c r="A117" t="s">
        <v>151</v>
      </c>
      <c r="B117" t="s">
        <v>42</v>
      </c>
      <c r="C117" t="s">
        <v>43</v>
      </c>
      <c r="D117" t="s">
        <v>27</v>
      </c>
      <c r="E117" t="s">
        <v>21</v>
      </c>
      <c r="F117" t="s">
        <v>36</v>
      </c>
      <c r="G117">
        <v>42.97</v>
      </c>
      <c r="H117">
        <v>3</v>
      </c>
      <c r="I117">
        <v>6.4455</v>
      </c>
      <c r="J117">
        <v>9.3000000000000007</v>
      </c>
    </row>
    <row r="118" spans="1:10" x14ac:dyDescent="0.35">
      <c r="A118" t="s">
        <v>152</v>
      </c>
      <c r="B118" t="s">
        <v>18</v>
      </c>
      <c r="C118" t="s">
        <v>19</v>
      </c>
      <c r="D118" t="s">
        <v>27</v>
      </c>
      <c r="E118" t="s">
        <v>31</v>
      </c>
      <c r="F118" t="s">
        <v>36</v>
      </c>
      <c r="G118">
        <v>64.59</v>
      </c>
      <c r="H118">
        <v>4</v>
      </c>
      <c r="I118">
        <v>12.917999999999999</v>
      </c>
      <c r="J118">
        <v>9.3000000000000007</v>
      </c>
    </row>
    <row r="119" spans="1:10" x14ac:dyDescent="0.35">
      <c r="A119" t="s">
        <v>153</v>
      </c>
      <c r="B119" t="s">
        <v>25</v>
      </c>
      <c r="C119" t="s">
        <v>26</v>
      </c>
      <c r="D119" t="s">
        <v>20</v>
      </c>
      <c r="E119" t="s">
        <v>31</v>
      </c>
      <c r="F119" t="s">
        <v>36</v>
      </c>
      <c r="G119">
        <v>42.85</v>
      </c>
      <c r="H119">
        <v>1</v>
      </c>
      <c r="I119">
        <v>2.1425000000000001</v>
      </c>
      <c r="J119">
        <v>9.3000000000000007</v>
      </c>
    </row>
    <row r="120" spans="1:10" x14ac:dyDescent="0.35">
      <c r="A120" t="s">
        <v>154</v>
      </c>
      <c r="B120" t="s">
        <v>25</v>
      </c>
      <c r="C120" t="s">
        <v>26</v>
      </c>
      <c r="D120" t="s">
        <v>27</v>
      </c>
      <c r="E120" t="s">
        <v>21</v>
      </c>
      <c r="F120" t="s">
        <v>46</v>
      </c>
      <c r="G120">
        <v>37.549999999999997</v>
      </c>
      <c r="H120">
        <v>10</v>
      </c>
      <c r="I120">
        <v>18.774999999999999</v>
      </c>
      <c r="J120">
        <v>9.3000000000000007</v>
      </c>
    </row>
    <row r="121" spans="1:10" x14ac:dyDescent="0.35">
      <c r="A121" t="s">
        <v>155</v>
      </c>
      <c r="B121" t="s">
        <v>18</v>
      </c>
      <c r="C121" t="s">
        <v>19</v>
      </c>
      <c r="D121" t="s">
        <v>20</v>
      </c>
      <c r="E121" t="s">
        <v>31</v>
      </c>
      <c r="F121" t="s">
        <v>28</v>
      </c>
      <c r="G121">
        <v>92.6</v>
      </c>
      <c r="H121">
        <v>7</v>
      </c>
      <c r="I121">
        <v>32.409999999999997</v>
      </c>
      <c r="J121">
        <v>9.3000000000000007</v>
      </c>
    </row>
    <row r="122" spans="1:10" x14ac:dyDescent="0.35">
      <c r="A122" t="s">
        <v>156</v>
      </c>
      <c r="B122" t="s">
        <v>18</v>
      </c>
      <c r="C122" t="s">
        <v>19</v>
      </c>
      <c r="D122" t="s">
        <v>27</v>
      </c>
      <c r="E122" t="s">
        <v>21</v>
      </c>
      <c r="F122" t="s">
        <v>46</v>
      </c>
      <c r="G122">
        <v>54.28</v>
      </c>
      <c r="H122">
        <v>7</v>
      </c>
      <c r="I122">
        <v>18.998000000000001</v>
      </c>
      <c r="J122">
        <v>9.3000000000000007</v>
      </c>
    </row>
    <row r="123" spans="1:10" x14ac:dyDescent="0.35">
      <c r="A123" t="s">
        <v>157</v>
      </c>
      <c r="B123" t="s">
        <v>25</v>
      </c>
      <c r="C123" t="s">
        <v>26</v>
      </c>
      <c r="D123" t="s">
        <v>20</v>
      </c>
      <c r="E123" t="s">
        <v>21</v>
      </c>
      <c r="F123" t="s">
        <v>22</v>
      </c>
      <c r="G123">
        <v>81.510000000000005</v>
      </c>
      <c r="H123">
        <v>1</v>
      </c>
      <c r="I123">
        <v>4.0754999999999999</v>
      </c>
      <c r="J123">
        <v>9.1999999999999993</v>
      </c>
    </row>
    <row r="124" spans="1:10" x14ac:dyDescent="0.35">
      <c r="A124" t="s">
        <v>158</v>
      </c>
      <c r="B124" t="s">
        <v>42</v>
      </c>
      <c r="C124" t="s">
        <v>43</v>
      </c>
      <c r="D124" t="s">
        <v>20</v>
      </c>
      <c r="E124" t="s">
        <v>31</v>
      </c>
      <c r="F124" t="s">
        <v>22</v>
      </c>
      <c r="G124">
        <v>80.47</v>
      </c>
      <c r="H124">
        <v>9</v>
      </c>
      <c r="I124">
        <v>36.211500000000001</v>
      </c>
      <c r="J124">
        <v>9.1999999999999993</v>
      </c>
    </row>
    <row r="125" spans="1:10" x14ac:dyDescent="0.35">
      <c r="A125" t="s">
        <v>159</v>
      </c>
      <c r="B125" t="s">
        <v>25</v>
      </c>
      <c r="C125" t="s">
        <v>26</v>
      </c>
      <c r="D125" t="s">
        <v>20</v>
      </c>
      <c r="E125" t="s">
        <v>31</v>
      </c>
      <c r="F125" t="s">
        <v>22</v>
      </c>
      <c r="G125">
        <v>68.55</v>
      </c>
      <c r="H125">
        <v>4</v>
      </c>
      <c r="I125">
        <v>13.71</v>
      </c>
      <c r="J125">
        <v>9.1999999999999993</v>
      </c>
    </row>
    <row r="126" spans="1:10" x14ac:dyDescent="0.35">
      <c r="A126" t="s">
        <v>160</v>
      </c>
      <c r="B126" t="s">
        <v>18</v>
      </c>
      <c r="C126" t="s">
        <v>19</v>
      </c>
      <c r="D126" t="s">
        <v>20</v>
      </c>
      <c r="E126" t="s">
        <v>31</v>
      </c>
      <c r="F126" t="s">
        <v>22</v>
      </c>
      <c r="G126">
        <v>91.3</v>
      </c>
      <c r="H126">
        <v>1</v>
      </c>
      <c r="I126">
        <v>4.5650000000000004</v>
      </c>
      <c r="J126">
        <v>9.1999999999999993</v>
      </c>
    </row>
    <row r="127" spans="1:10" x14ac:dyDescent="0.35">
      <c r="A127" t="s">
        <v>161</v>
      </c>
      <c r="B127" t="s">
        <v>25</v>
      </c>
      <c r="C127" t="s">
        <v>26</v>
      </c>
      <c r="D127" t="s">
        <v>27</v>
      </c>
      <c r="E127" t="s">
        <v>21</v>
      </c>
      <c r="F127" t="s">
        <v>44</v>
      </c>
      <c r="G127">
        <v>87.8</v>
      </c>
      <c r="H127">
        <v>9</v>
      </c>
      <c r="I127">
        <v>39.51</v>
      </c>
      <c r="J127">
        <v>9.1999999999999993</v>
      </c>
    </row>
    <row r="128" spans="1:10" x14ac:dyDescent="0.35">
      <c r="A128" t="s">
        <v>162</v>
      </c>
      <c r="B128" t="s">
        <v>18</v>
      </c>
      <c r="C128" t="s">
        <v>19</v>
      </c>
      <c r="D128" t="s">
        <v>27</v>
      </c>
      <c r="E128" t="s">
        <v>31</v>
      </c>
      <c r="F128" t="s">
        <v>32</v>
      </c>
      <c r="G128">
        <v>50.93</v>
      </c>
      <c r="H128">
        <v>8</v>
      </c>
      <c r="I128">
        <v>20.372</v>
      </c>
      <c r="J128">
        <v>9.1999999999999993</v>
      </c>
    </row>
    <row r="129" spans="1:10" x14ac:dyDescent="0.35">
      <c r="A129" t="s">
        <v>163</v>
      </c>
      <c r="B129" t="s">
        <v>42</v>
      </c>
      <c r="C129" t="s">
        <v>43</v>
      </c>
      <c r="D129" t="s">
        <v>27</v>
      </c>
      <c r="E129" t="s">
        <v>21</v>
      </c>
      <c r="F129" t="s">
        <v>44</v>
      </c>
      <c r="G129">
        <v>71.2</v>
      </c>
      <c r="H129">
        <v>1</v>
      </c>
      <c r="I129">
        <v>3.56</v>
      </c>
      <c r="J129">
        <v>9.1999999999999993</v>
      </c>
    </row>
    <row r="130" spans="1:10" x14ac:dyDescent="0.35">
      <c r="A130" t="s">
        <v>164</v>
      </c>
      <c r="B130" t="s">
        <v>18</v>
      </c>
      <c r="C130" t="s">
        <v>19</v>
      </c>
      <c r="D130" t="s">
        <v>27</v>
      </c>
      <c r="E130" t="s">
        <v>31</v>
      </c>
      <c r="F130" t="s">
        <v>36</v>
      </c>
      <c r="G130">
        <v>72.5</v>
      </c>
      <c r="H130">
        <v>8</v>
      </c>
      <c r="I130">
        <v>29</v>
      </c>
      <c r="J130">
        <v>9.1999999999999993</v>
      </c>
    </row>
    <row r="131" spans="1:10" x14ac:dyDescent="0.35">
      <c r="A131" t="s">
        <v>165</v>
      </c>
      <c r="B131" t="s">
        <v>25</v>
      </c>
      <c r="C131" t="s">
        <v>26</v>
      </c>
      <c r="D131" t="s">
        <v>20</v>
      </c>
      <c r="E131" t="s">
        <v>31</v>
      </c>
      <c r="F131" t="s">
        <v>28</v>
      </c>
      <c r="G131">
        <v>81.97</v>
      </c>
      <c r="H131">
        <v>10</v>
      </c>
      <c r="I131">
        <v>40.984999999999999</v>
      </c>
      <c r="J131">
        <v>9.1999999999999993</v>
      </c>
    </row>
    <row r="132" spans="1:10" x14ac:dyDescent="0.35">
      <c r="A132" t="s">
        <v>166</v>
      </c>
      <c r="B132" t="s">
        <v>18</v>
      </c>
      <c r="C132" t="s">
        <v>19</v>
      </c>
      <c r="D132" t="s">
        <v>27</v>
      </c>
      <c r="E132" t="s">
        <v>21</v>
      </c>
      <c r="F132" t="s">
        <v>44</v>
      </c>
      <c r="G132">
        <v>52.34</v>
      </c>
      <c r="H132">
        <v>3</v>
      </c>
      <c r="I132">
        <v>7.851</v>
      </c>
      <c r="J132">
        <v>9.1999999999999993</v>
      </c>
    </row>
    <row r="133" spans="1:10" x14ac:dyDescent="0.35">
      <c r="A133" t="s">
        <v>167</v>
      </c>
      <c r="B133" t="s">
        <v>18</v>
      </c>
      <c r="C133" t="s">
        <v>19</v>
      </c>
      <c r="D133" t="s">
        <v>20</v>
      </c>
      <c r="E133" t="s">
        <v>21</v>
      </c>
      <c r="F133" t="s">
        <v>46</v>
      </c>
      <c r="G133">
        <v>30.14</v>
      </c>
      <c r="H133">
        <v>10</v>
      </c>
      <c r="I133">
        <v>15.07</v>
      </c>
      <c r="J133">
        <v>9.1999999999999993</v>
      </c>
    </row>
    <row r="134" spans="1:10" x14ac:dyDescent="0.35">
      <c r="A134" t="s">
        <v>168</v>
      </c>
      <c r="B134" t="s">
        <v>25</v>
      </c>
      <c r="C134" t="s">
        <v>26</v>
      </c>
      <c r="D134" t="s">
        <v>27</v>
      </c>
      <c r="E134" t="s">
        <v>21</v>
      </c>
      <c r="F134" t="s">
        <v>46</v>
      </c>
      <c r="G134">
        <v>36.85</v>
      </c>
      <c r="H134">
        <v>5</v>
      </c>
      <c r="I134">
        <v>9.2125000000000004</v>
      </c>
      <c r="J134">
        <v>9.1999999999999993</v>
      </c>
    </row>
    <row r="135" spans="1:10" x14ac:dyDescent="0.35">
      <c r="A135" t="s">
        <v>169</v>
      </c>
      <c r="B135" t="s">
        <v>25</v>
      </c>
      <c r="C135" t="s">
        <v>26</v>
      </c>
      <c r="D135" t="s">
        <v>27</v>
      </c>
      <c r="E135" t="s">
        <v>21</v>
      </c>
      <c r="F135" t="s">
        <v>46</v>
      </c>
      <c r="G135">
        <v>45.44</v>
      </c>
      <c r="H135">
        <v>7</v>
      </c>
      <c r="I135">
        <v>15.904</v>
      </c>
      <c r="J135">
        <v>9.1999999999999993</v>
      </c>
    </row>
    <row r="136" spans="1:10" x14ac:dyDescent="0.35">
      <c r="A136" t="s">
        <v>170</v>
      </c>
      <c r="B136" t="s">
        <v>18</v>
      </c>
      <c r="C136" t="s">
        <v>19</v>
      </c>
      <c r="D136" t="s">
        <v>27</v>
      </c>
      <c r="E136" t="s">
        <v>21</v>
      </c>
      <c r="F136" t="s">
        <v>44</v>
      </c>
      <c r="G136">
        <v>71.680000000000007</v>
      </c>
      <c r="H136">
        <v>3</v>
      </c>
      <c r="I136">
        <v>10.752000000000001</v>
      </c>
      <c r="J136">
        <v>9.1999999999999993</v>
      </c>
    </row>
    <row r="137" spans="1:10" x14ac:dyDescent="0.35">
      <c r="A137" t="s">
        <v>171</v>
      </c>
      <c r="B137" t="s">
        <v>18</v>
      </c>
      <c r="C137" t="s">
        <v>19</v>
      </c>
      <c r="D137" t="s">
        <v>27</v>
      </c>
      <c r="E137" t="s">
        <v>31</v>
      </c>
      <c r="F137" t="s">
        <v>46</v>
      </c>
      <c r="G137">
        <v>74.099999999999994</v>
      </c>
      <c r="H137">
        <v>1</v>
      </c>
      <c r="I137">
        <v>3.7050000000000001</v>
      </c>
      <c r="J137">
        <v>9.1999999999999993</v>
      </c>
    </row>
    <row r="138" spans="1:10" x14ac:dyDescent="0.35">
      <c r="A138" t="s">
        <v>172</v>
      </c>
      <c r="B138" t="s">
        <v>18</v>
      </c>
      <c r="C138" t="s">
        <v>19</v>
      </c>
      <c r="D138" t="s">
        <v>27</v>
      </c>
      <c r="E138" t="s">
        <v>21</v>
      </c>
      <c r="F138" t="s">
        <v>46</v>
      </c>
      <c r="G138">
        <v>98.48</v>
      </c>
      <c r="H138">
        <v>2</v>
      </c>
      <c r="I138">
        <v>9.8480000000000008</v>
      </c>
      <c r="J138">
        <v>9.1999999999999993</v>
      </c>
    </row>
    <row r="139" spans="1:10" x14ac:dyDescent="0.35">
      <c r="A139" t="s">
        <v>173</v>
      </c>
      <c r="B139" t="s">
        <v>18</v>
      </c>
      <c r="C139" t="s">
        <v>19</v>
      </c>
      <c r="D139" t="s">
        <v>20</v>
      </c>
      <c r="E139" t="s">
        <v>21</v>
      </c>
      <c r="F139" t="s">
        <v>22</v>
      </c>
      <c r="G139">
        <v>74.69</v>
      </c>
      <c r="H139">
        <v>7</v>
      </c>
      <c r="I139">
        <v>26.141500000000001</v>
      </c>
      <c r="J139">
        <v>9.1</v>
      </c>
    </row>
    <row r="140" spans="1:10" x14ac:dyDescent="0.35">
      <c r="A140" t="s">
        <v>174</v>
      </c>
      <c r="B140" t="s">
        <v>25</v>
      </c>
      <c r="C140" t="s">
        <v>26</v>
      </c>
      <c r="D140" t="s">
        <v>20</v>
      </c>
      <c r="E140" t="s">
        <v>21</v>
      </c>
      <c r="F140" t="s">
        <v>22</v>
      </c>
      <c r="G140">
        <v>68.599999999999994</v>
      </c>
      <c r="H140">
        <v>10</v>
      </c>
      <c r="I140">
        <v>34.299999999999997</v>
      </c>
      <c r="J140">
        <v>9.1</v>
      </c>
    </row>
    <row r="141" spans="1:10" x14ac:dyDescent="0.35">
      <c r="A141" t="s">
        <v>175</v>
      </c>
      <c r="B141" t="s">
        <v>18</v>
      </c>
      <c r="C141" t="s">
        <v>19</v>
      </c>
      <c r="D141" t="s">
        <v>20</v>
      </c>
      <c r="E141" t="s">
        <v>21</v>
      </c>
      <c r="F141" t="s">
        <v>22</v>
      </c>
      <c r="G141">
        <v>47.67</v>
      </c>
      <c r="H141">
        <v>4</v>
      </c>
      <c r="I141">
        <v>9.5340000000000007</v>
      </c>
      <c r="J141">
        <v>9.1</v>
      </c>
    </row>
    <row r="142" spans="1:10" x14ac:dyDescent="0.35">
      <c r="A142" t="s">
        <v>176</v>
      </c>
      <c r="B142" t="s">
        <v>18</v>
      </c>
      <c r="C142" t="s">
        <v>19</v>
      </c>
      <c r="D142" t="s">
        <v>27</v>
      </c>
      <c r="E142" t="s">
        <v>21</v>
      </c>
      <c r="F142" t="s">
        <v>32</v>
      </c>
      <c r="G142">
        <v>67.09</v>
      </c>
      <c r="H142">
        <v>5</v>
      </c>
      <c r="I142">
        <v>16.772500000000001</v>
      </c>
      <c r="J142">
        <v>9.1</v>
      </c>
    </row>
    <row r="143" spans="1:10" x14ac:dyDescent="0.35">
      <c r="A143" t="s">
        <v>177</v>
      </c>
      <c r="B143" t="s">
        <v>18</v>
      </c>
      <c r="C143" t="s">
        <v>19</v>
      </c>
      <c r="D143" t="s">
        <v>27</v>
      </c>
      <c r="E143" t="s">
        <v>31</v>
      </c>
      <c r="F143" t="s">
        <v>32</v>
      </c>
      <c r="G143">
        <v>30.68</v>
      </c>
      <c r="H143">
        <v>3</v>
      </c>
      <c r="I143">
        <v>4.6020000000000003</v>
      </c>
      <c r="J143">
        <v>9.1</v>
      </c>
    </row>
    <row r="144" spans="1:10" x14ac:dyDescent="0.35">
      <c r="A144" t="s">
        <v>178</v>
      </c>
      <c r="B144" t="s">
        <v>18</v>
      </c>
      <c r="C144" t="s">
        <v>19</v>
      </c>
      <c r="D144" t="s">
        <v>27</v>
      </c>
      <c r="E144" t="s">
        <v>31</v>
      </c>
      <c r="F144" t="s">
        <v>44</v>
      </c>
      <c r="G144">
        <v>32.9</v>
      </c>
      <c r="H144">
        <v>3</v>
      </c>
      <c r="I144">
        <v>4.9349999999999996</v>
      </c>
      <c r="J144">
        <v>9.1</v>
      </c>
    </row>
    <row r="145" spans="1:10" x14ac:dyDescent="0.35">
      <c r="A145" t="s">
        <v>179</v>
      </c>
      <c r="B145" t="s">
        <v>18</v>
      </c>
      <c r="C145" t="s">
        <v>19</v>
      </c>
      <c r="D145" t="s">
        <v>20</v>
      </c>
      <c r="E145" t="s">
        <v>21</v>
      </c>
      <c r="F145" t="s">
        <v>28</v>
      </c>
      <c r="G145">
        <v>28.45</v>
      </c>
      <c r="H145">
        <v>5</v>
      </c>
      <c r="I145">
        <v>7.1124999999999998</v>
      </c>
      <c r="J145">
        <v>9.1</v>
      </c>
    </row>
    <row r="146" spans="1:10" x14ac:dyDescent="0.35">
      <c r="A146" t="s">
        <v>180</v>
      </c>
      <c r="B146" t="s">
        <v>25</v>
      </c>
      <c r="C146" t="s">
        <v>26</v>
      </c>
      <c r="D146" t="s">
        <v>27</v>
      </c>
      <c r="E146" t="s">
        <v>21</v>
      </c>
      <c r="F146" t="s">
        <v>44</v>
      </c>
      <c r="G146">
        <v>94.47</v>
      </c>
      <c r="H146">
        <v>8</v>
      </c>
      <c r="I146">
        <v>37.787999999999997</v>
      </c>
      <c r="J146">
        <v>9.1</v>
      </c>
    </row>
    <row r="147" spans="1:10" x14ac:dyDescent="0.35">
      <c r="A147" t="s">
        <v>181</v>
      </c>
      <c r="B147" t="s">
        <v>18</v>
      </c>
      <c r="C147" t="s">
        <v>19</v>
      </c>
      <c r="D147" t="s">
        <v>20</v>
      </c>
      <c r="E147" t="s">
        <v>31</v>
      </c>
      <c r="F147" t="s">
        <v>44</v>
      </c>
      <c r="G147">
        <v>51.34</v>
      </c>
      <c r="H147">
        <v>5</v>
      </c>
      <c r="I147">
        <v>12.835000000000001</v>
      </c>
      <c r="J147">
        <v>9.1</v>
      </c>
    </row>
    <row r="148" spans="1:10" x14ac:dyDescent="0.35">
      <c r="A148" t="s">
        <v>182</v>
      </c>
      <c r="B148" t="s">
        <v>42</v>
      </c>
      <c r="C148" t="s">
        <v>43</v>
      </c>
      <c r="D148" t="s">
        <v>20</v>
      </c>
      <c r="E148" t="s">
        <v>21</v>
      </c>
      <c r="F148" t="s">
        <v>44</v>
      </c>
      <c r="G148">
        <v>78.88</v>
      </c>
      <c r="H148">
        <v>2</v>
      </c>
      <c r="I148">
        <v>7.8879999999999999</v>
      </c>
      <c r="J148">
        <v>9.1</v>
      </c>
    </row>
    <row r="149" spans="1:10" x14ac:dyDescent="0.35">
      <c r="A149" t="s">
        <v>183</v>
      </c>
      <c r="B149" t="s">
        <v>18</v>
      </c>
      <c r="C149" t="s">
        <v>19</v>
      </c>
      <c r="D149" t="s">
        <v>20</v>
      </c>
      <c r="E149" t="s">
        <v>31</v>
      </c>
      <c r="F149" t="s">
        <v>44</v>
      </c>
      <c r="G149">
        <v>80.62</v>
      </c>
      <c r="H149">
        <v>6</v>
      </c>
      <c r="I149">
        <v>24.186</v>
      </c>
      <c r="J149">
        <v>9.1</v>
      </c>
    </row>
    <row r="150" spans="1:10" x14ac:dyDescent="0.35">
      <c r="A150" t="s">
        <v>184</v>
      </c>
      <c r="B150" t="s">
        <v>25</v>
      </c>
      <c r="C150" t="s">
        <v>26</v>
      </c>
      <c r="D150" t="s">
        <v>27</v>
      </c>
      <c r="E150" t="s">
        <v>21</v>
      </c>
      <c r="F150" t="s">
        <v>46</v>
      </c>
      <c r="G150">
        <v>81.680000000000007</v>
      </c>
      <c r="H150">
        <v>4</v>
      </c>
      <c r="I150">
        <v>16.335999999999999</v>
      </c>
      <c r="J150">
        <v>9.1</v>
      </c>
    </row>
    <row r="151" spans="1:10" x14ac:dyDescent="0.35">
      <c r="A151" t="s">
        <v>185</v>
      </c>
      <c r="B151" t="s">
        <v>25</v>
      </c>
      <c r="C151" t="s">
        <v>26</v>
      </c>
      <c r="D151" t="s">
        <v>20</v>
      </c>
      <c r="E151" t="s">
        <v>21</v>
      </c>
      <c r="F151" t="s">
        <v>46</v>
      </c>
      <c r="G151">
        <v>31.9</v>
      </c>
      <c r="H151">
        <v>1</v>
      </c>
      <c r="I151">
        <v>1.595</v>
      </c>
      <c r="J151">
        <v>9.1</v>
      </c>
    </row>
    <row r="152" spans="1:10" x14ac:dyDescent="0.35">
      <c r="A152" t="s">
        <v>186</v>
      </c>
      <c r="B152" t="s">
        <v>25</v>
      </c>
      <c r="C152" t="s">
        <v>26</v>
      </c>
      <c r="D152" t="s">
        <v>27</v>
      </c>
      <c r="E152" t="s">
        <v>31</v>
      </c>
      <c r="F152" t="s">
        <v>46</v>
      </c>
      <c r="G152">
        <v>15.62</v>
      </c>
      <c r="H152">
        <v>8</v>
      </c>
      <c r="I152">
        <v>6.2480000000000002</v>
      </c>
      <c r="J152">
        <v>9.1</v>
      </c>
    </row>
    <row r="153" spans="1:10" x14ac:dyDescent="0.35">
      <c r="A153" t="s">
        <v>187</v>
      </c>
      <c r="B153" t="s">
        <v>25</v>
      </c>
      <c r="C153" t="s">
        <v>26</v>
      </c>
      <c r="D153" t="s">
        <v>20</v>
      </c>
      <c r="E153" t="s">
        <v>31</v>
      </c>
      <c r="F153" t="s">
        <v>22</v>
      </c>
      <c r="G153">
        <v>81.23</v>
      </c>
      <c r="H153">
        <v>7</v>
      </c>
      <c r="I153">
        <v>28.430499999999999</v>
      </c>
      <c r="J153">
        <v>9</v>
      </c>
    </row>
    <row r="154" spans="1:10" x14ac:dyDescent="0.35">
      <c r="A154" t="s">
        <v>188</v>
      </c>
      <c r="B154" t="s">
        <v>18</v>
      </c>
      <c r="C154" t="s">
        <v>19</v>
      </c>
      <c r="D154" t="s">
        <v>27</v>
      </c>
      <c r="E154" t="s">
        <v>21</v>
      </c>
      <c r="F154" t="s">
        <v>36</v>
      </c>
      <c r="G154">
        <v>32.25</v>
      </c>
      <c r="H154">
        <v>5</v>
      </c>
      <c r="I154">
        <v>8.0625</v>
      </c>
      <c r="J154">
        <v>9</v>
      </c>
    </row>
    <row r="155" spans="1:10" x14ac:dyDescent="0.35">
      <c r="A155" t="s">
        <v>189</v>
      </c>
      <c r="B155" t="s">
        <v>25</v>
      </c>
      <c r="C155" t="s">
        <v>26</v>
      </c>
      <c r="D155" t="s">
        <v>27</v>
      </c>
      <c r="E155" t="s">
        <v>31</v>
      </c>
      <c r="F155" t="s">
        <v>36</v>
      </c>
      <c r="G155">
        <v>99.24</v>
      </c>
      <c r="H155">
        <v>9</v>
      </c>
      <c r="I155">
        <v>44.658000000000001</v>
      </c>
      <c r="J155">
        <v>9</v>
      </c>
    </row>
    <row r="156" spans="1:10" x14ac:dyDescent="0.35">
      <c r="A156" t="s">
        <v>190</v>
      </c>
      <c r="B156" t="s">
        <v>25</v>
      </c>
      <c r="C156" t="s">
        <v>26</v>
      </c>
      <c r="D156" t="s">
        <v>20</v>
      </c>
      <c r="E156" t="s">
        <v>31</v>
      </c>
      <c r="F156" t="s">
        <v>36</v>
      </c>
      <c r="G156">
        <v>80.930000000000007</v>
      </c>
      <c r="H156">
        <v>1</v>
      </c>
      <c r="I156">
        <v>4.0465</v>
      </c>
      <c r="J156">
        <v>9</v>
      </c>
    </row>
    <row r="157" spans="1:10" x14ac:dyDescent="0.35">
      <c r="A157" t="s">
        <v>191</v>
      </c>
      <c r="B157" t="s">
        <v>25</v>
      </c>
      <c r="C157" t="s">
        <v>26</v>
      </c>
      <c r="D157" t="s">
        <v>27</v>
      </c>
      <c r="E157" t="s">
        <v>31</v>
      </c>
      <c r="F157" t="s">
        <v>32</v>
      </c>
      <c r="G157">
        <v>69.400000000000006</v>
      </c>
      <c r="H157">
        <v>2</v>
      </c>
      <c r="I157">
        <v>6.94</v>
      </c>
      <c r="J157">
        <v>9</v>
      </c>
    </row>
    <row r="158" spans="1:10" x14ac:dyDescent="0.35">
      <c r="A158" t="s">
        <v>192</v>
      </c>
      <c r="B158" t="s">
        <v>18</v>
      </c>
      <c r="C158" t="s">
        <v>19</v>
      </c>
      <c r="D158" t="s">
        <v>20</v>
      </c>
      <c r="E158" t="s">
        <v>31</v>
      </c>
      <c r="F158" t="s">
        <v>44</v>
      </c>
      <c r="G158">
        <v>92.29</v>
      </c>
      <c r="H158">
        <v>5</v>
      </c>
      <c r="I158">
        <v>23.072500000000002</v>
      </c>
      <c r="J158">
        <v>9</v>
      </c>
    </row>
    <row r="159" spans="1:10" x14ac:dyDescent="0.35">
      <c r="A159" t="s">
        <v>193</v>
      </c>
      <c r="B159" t="s">
        <v>25</v>
      </c>
      <c r="C159" t="s">
        <v>26</v>
      </c>
      <c r="D159" t="s">
        <v>27</v>
      </c>
      <c r="E159" t="s">
        <v>31</v>
      </c>
      <c r="F159" t="s">
        <v>28</v>
      </c>
      <c r="G159">
        <v>58.76</v>
      </c>
      <c r="H159">
        <v>10</v>
      </c>
      <c r="I159">
        <v>29.38</v>
      </c>
      <c r="J159">
        <v>9</v>
      </c>
    </row>
    <row r="160" spans="1:10" x14ac:dyDescent="0.35">
      <c r="A160" t="s">
        <v>194</v>
      </c>
      <c r="B160" t="s">
        <v>18</v>
      </c>
      <c r="C160" t="s">
        <v>19</v>
      </c>
      <c r="D160" t="s">
        <v>27</v>
      </c>
      <c r="E160" t="s">
        <v>31</v>
      </c>
      <c r="F160" t="s">
        <v>28</v>
      </c>
      <c r="G160">
        <v>74.58</v>
      </c>
      <c r="H160">
        <v>7</v>
      </c>
      <c r="I160">
        <v>26.103000000000002</v>
      </c>
      <c r="J160">
        <v>9</v>
      </c>
    </row>
    <row r="161" spans="1:10" x14ac:dyDescent="0.35">
      <c r="A161" t="s">
        <v>195</v>
      </c>
      <c r="B161" t="s">
        <v>42</v>
      </c>
      <c r="C161" t="s">
        <v>43</v>
      </c>
      <c r="D161" t="s">
        <v>20</v>
      </c>
      <c r="E161" t="s">
        <v>21</v>
      </c>
      <c r="F161" t="s">
        <v>44</v>
      </c>
      <c r="G161">
        <v>84.63</v>
      </c>
      <c r="H161">
        <v>10</v>
      </c>
      <c r="I161">
        <v>42.314999999999998</v>
      </c>
      <c r="J161">
        <v>9</v>
      </c>
    </row>
    <row r="162" spans="1:10" x14ac:dyDescent="0.35">
      <c r="A162" t="s">
        <v>196</v>
      </c>
      <c r="B162" t="s">
        <v>18</v>
      </c>
      <c r="C162" t="s">
        <v>19</v>
      </c>
      <c r="D162" t="s">
        <v>27</v>
      </c>
      <c r="E162" t="s">
        <v>21</v>
      </c>
      <c r="F162" t="s">
        <v>28</v>
      </c>
      <c r="G162">
        <v>50.23</v>
      </c>
      <c r="H162">
        <v>4</v>
      </c>
      <c r="I162">
        <v>10.045999999999999</v>
      </c>
      <c r="J162">
        <v>9</v>
      </c>
    </row>
    <row r="163" spans="1:10" x14ac:dyDescent="0.35">
      <c r="A163" t="s">
        <v>197</v>
      </c>
      <c r="B163" t="s">
        <v>42</v>
      </c>
      <c r="C163" t="s">
        <v>43</v>
      </c>
      <c r="D163" t="s">
        <v>27</v>
      </c>
      <c r="E163" t="s">
        <v>21</v>
      </c>
      <c r="F163" t="s">
        <v>28</v>
      </c>
      <c r="G163">
        <v>13.78</v>
      </c>
      <c r="H163">
        <v>4</v>
      </c>
      <c r="I163">
        <v>2.7559999999999998</v>
      </c>
      <c r="J163">
        <v>9</v>
      </c>
    </row>
    <row r="164" spans="1:10" x14ac:dyDescent="0.35">
      <c r="A164" t="s">
        <v>198</v>
      </c>
      <c r="B164" t="s">
        <v>42</v>
      </c>
      <c r="C164" t="s">
        <v>43</v>
      </c>
      <c r="D164" t="s">
        <v>20</v>
      </c>
      <c r="E164" t="s">
        <v>21</v>
      </c>
      <c r="F164" t="s">
        <v>28</v>
      </c>
      <c r="G164">
        <v>34.49</v>
      </c>
      <c r="H164">
        <v>5</v>
      </c>
      <c r="I164">
        <v>8.6225000000000005</v>
      </c>
      <c r="J164">
        <v>9</v>
      </c>
    </row>
    <row r="165" spans="1:10" x14ac:dyDescent="0.35">
      <c r="A165" t="s">
        <v>199</v>
      </c>
      <c r="B165" t="s">
        <v>42</v>
      </c>
      <c r="C165" t="s">
        <v>43</v>
      </c>
      <c r="D165" t="s">
        <v>20</v>
      </c>
      <c r="E165" t="s">
        <v>31</v>
      </c>
      <c r="F165" t="s">
        <v>46</v>
      </c>
      <c r="G165">
        <v>32.619999999999997</v>
      </c>
      <c r="H165">
        <v>4</v>
      </c>
      <c r="I165">
        <v>6.524</v>
      </c>
      <c r="J165">
        <v>9</v>
      </c>
    </row>
    <row r="166" spans="1:10" x14ac:dyDescent="0.35">
      <c r="A166" t="s">
        <v>200</v>
      </c>
      <c r="B166" t="s">
        <v>42</v>
      </c>
      <c r="C166" t="s">
        <v>43</v>
      </c>
      <c r="D166" t="s">
        <v>27</v>
      </c>
      <c r="E166" t="s">
        <v>31</v>
      </c>
      <c r="F166" t="s">
        <v>46</v>
      </c>
      <c r="G166">
        <v>39.21</v>
      </c>
      <c r="H166">
        <v>4</v>
      </c>
      <c r="I166">
        <v>7.8419999999999996</v>
      </c>
      <c r="J166">
        <v>9</v>
      </c>
    </row>
    <row r="167" spans="1:10" x14ac:dyDescent="0.35">
      <c r="A167" t="s">
        <v>201</v>
      </c>
      <c r="B167" t="s">
        <v>42</v>
      </c>
      <c r="C167" t="s">
        <v>43</v>
      </c>
      <c r="D167" t="s">
        <v>27</v>
      </c>
      <c r="E167" t="s">
        <v>31</v>
      </c>
      <c r="F167" t="s">
        <v>46</v>
      </c>
      <c r="G167">
        <v>99.25</v>
      </c>
      <c r="H167">
        <v>2</v>
      </c>
      <c r="I167">
        <v>9.9250000000000007</v>
      </c>
      <c r="J167">
        <v>9</v>
      </c>
    </row>
    <row r="168" spans="1:10" x14ac:dyDescent="0.35">
      <c r="A168" t="s">
        <v>202</v>
      </c>
      <c r="B168" t="s">
        <v>42</v>
      </c>
      <c r="C168" t="s">
        <v>43</v>
      </c>
      <c r="D168" t="s">
        <v>20</v>
      </c>
      <c r="E168" t="s">
        <v>21</v>
      </c>
      <c r="F168" t="s">
        <v>22</v>
      </c>
      <c r="G168">
        <v>55.97</v>
      </c>
      <c r="H168">
        <v>7</v>
      </c>
      <c r="I168">
        <v>19.589500000000001</v>
      </c>
      <c r="J168">
        <v>8.9</v>
      </c>
    </row>
    <row r="169" spans="1:10" x14ac:dyDescent="0.35">
      <c r="A169" t="s">
        <v>203</v>
      </c>
      <c r="B169" t="s">
        <v>42</v>
      </c>
      <c r="C169" t="s">
        <v>43</v>
      </c>
      <c r="D169" t="s">
        <v>20</v>
      </c>
      <c r="E169" t="s">
        <v>21</v>
      </c>
      <c r="F169" t="s">
        <v>36</v>
      </c>
      <c r="G169">
        <v>98.13</v>
      </c>
      <c r="H169">
        <v>1</v>
      </c>
      <c r="I169">
        <v>4.9065000000000003</v>
      </c>
      <c r="J169">
        <v>8.9</v>
      </c>
    </row>
    <row r="170" spans="1:10" x14ac:dyDescent="0.35">
      <c r="A170" t="s">
        <v>204</v>
      </c>
      <c r="B170" t="s">
        <v>18</v>
      </c>
      <c r="C170" t="s">
        <v>19</v>
      </c>
      <c r="D170" t="s">
        <v>20</v>
      </c>
      <c r="E170" t="s">
        <v>31</v>
      </c>
      <c r="F170" t="s">
        <v>22</v>
      </c>
      <c r="G170">
        <v>53.17</v>
      </c>
      <c r="H170">
        <v>7</v>
      </c>
      <c r="I170">
        <v>18.609500000000001</v>
      </c>
      <c r="J170">
        <v>8.9</v>
      </c>
    </row>
    <row r="171" spans="1:10" x14ac:dyDescent="0.35">
      <c r="A171" t="s">
        <v>205</v>
      </c>
      <c r="B171" t="s">
        <v>42</v>
      </c>
      <c r="C171" t="s">
        <v>43</v>
      </c>
      <c r="D171" t="s">
        <v>27</v>
      </c>
      <c r="E171" t="s">
        <v>31</v>
      </c>
      <c r="F171" t="s">
        <v>22</v>
      </c>
      <c r="G171">
        <v>71.77</v>
      </c>
      <c r="H171">
        <v>7</v>
      </c>
      <c r="I171">
        <v>25.119499999999999</v>
      </c>
      <c r="J171">
        <v>8.9</v>
      </c>
    </row>
    <row r="172" spans="1:10" x14ac:dyDescent="0.35">
      <c r="A172" t="s">
        <v>206</v>
      </c>
      <c r="B172" t="s">
        <v>18</v>
      </c>
      <c r="C172" t="s">
        <v>19</v>
      </c>
      <c r="D172" t="s">
        <v>20</v>
      </c>
      <c r="E172" t="s">
        <v>31</v>
      </c>
      <c r="F172" t="s">
        <v>32</v>
      </c>
      <c r="G172">
        <v>58.9</v>
      </c>
      <c r="H172">
        <v>8</v>
      </c>
      <c r="I172">
        <v>23.56</v>
      </c>
      <c r="J172">
        <v>8.9</v>
      </c>
    </row>
    <row r="173" spans="1:10" x14ac:dyDescent="0.35">
      <c r="A173" t="s">
        <v>207</v>
      </c>
      <c r="B173" t="s">
        <v>42</v>
      </c>
      <c r="C173" t="s">
        <v>43</v>
      </c>
      <c r="D173" t="s">
        <v>27</v>
      </c>
      <c r="E173" t="s">
        <v>31</v>
      </c>
      <c r="F173" t="s">
        <v>36</v>
      </c>
      <c r="G173">
        <v>69.739999999999995</v>
      </c>
      <c r="H173">
        <v>10</v>
      </c>
      <c r="I173">
        <v>34.869999999999997</v>
      </c>
      <c r="J173">
        <v>8.9</v>
      </c>
    </row>
    <row r="174" spans="1:10" x14ac:dyDescent="0.35">
      <c r="A174" t="s">
        <v>208</v>
      </c>
      <c r="B174" t="s">
        <v>42</v>
      </c>
      <c r="C174" t="s">
        <v>43</v>
      </c>
      <c r="D174" t="s">
        <v>20</v>
      </c>
      <c r="E174" t="s">
        <v>21</v>
      </c>
      <c r="F174" t="s">
        <v>44</v>
      </c>
      <c r="G174">
        <v>42.82</v>
      </c>
      <c r="H174">
        <v>9</v>
      </c>
      <c r="I174">
        <v>19.268999999999998</v>
      </c>
      <c r="J174">
        <v>8.9</v>
      </c>
    </row>
    <row r="175" spans="1:10" x14ac:dyDescent="0.35">
      <c r="A175" t="s">
        <v>209</v>
      </c>
      <c r="B175" t="s">
        <v>25</v>
      </c>
      <c r="C175" t="s">
        <v>26</v>
      </c>
      <c r="D175" t="s">
        <v>20</v>
      </c>
      <c r="E175" t="s">
        <v>31</v>
      </c>
      <c r="F175" t="s">
        <v>44</v>
      </c>
      <c r="G175">
        <v>27.66</v>
      </c>
      <c r="H175">
        <v>10</v>
      </c>
      <c r="I175">
        <v>13.83</v>
      </c>
      <c r="J175">
        <v>8.9</v>
      </c>
    </row>
    <row r="176" spans="1:10" x14ac:dyDescent="0.35">
      <c r="A176" t="s">
        <v>210</v>
      </c>
      <c r="B176" t="s">
        <v>42</v>
      </c>
      <c r="C176" t="s">
        <v>43</v>
      </c>
      <c r="D176" t="s">
        <v>20</v>
      </c>
      <c r="E176" t="s">
        <v>31</v>
      </c>
      <c r="F176" t="s">
        <v>44</v>
      </c>
      <c r="G176">
        <v>57.89</v>
      </c>
      <c r="H176">
        <v>2</v>
      </c>
      <c r="I176">
        <v>5.7889999999999997</v>
      </c>
      <c r="J176">
        <v>8.9</v>
      </c>
    </row>
    <row r="177" spans="1:10" x14ac:dyDescent="0.35">
      <c r="A177" t="s">
        <v>211</v>
      </c>
      <c r="B177" t="s">
        <v>25</v>
      </c>
      <c r="C177" t="s">
        <v>26</v>
      </c>
      <c r="D177" t="s">
        <v>20</v>
      </c>
      <c r="E177" t="s">
        <v>21</v>
      </c>
      <c r="F177" t="s">
        <v>44</v>
      </c>
      <c r="G177">
        <v>14.87</v>
      </c>
      <c r="H177">
        <v>2</v>
      </c>
      <c r="I177">
        <v>1.4870000000000001</v>
      </c>
      <c r="J177">
        <v>8.9</v>
      </c>
    </row>
    <row r="178" spans="1:10" x14ac:dyDescent="0.35">
      <c r="A178" t="s">
        <v>212</v>
      </c>
      <c r="B178" t="s">
        <v>42</v>
      </c>
      <c r="C178" t="s">
        <v>43</v>
      </c>
      <c r="D178" t="s">
        <v>27</v>
      </c>
      <c r="E178" t="s">
        <v>21</v>
      </c>
      <c r="F178" t="s">
        <v>44</v>
      </c>
      <c r="G178">
        <v>26.43</v>
      </c>
      <c r="H178">
        <v>8</v>
      </c>
      <c r="I178">
        <v>10.571999999999999</v>
      </c>
      <c r="J178">
        <v>8.9</v>
      </c>
    </row>
    <row r="179" spans="1:10" x14ac:dyDescent="0.35">
      <c r="A179" t="s">
        <v>213</v>
      </c>
      <c r="B179" t="s">
        <v>42</v>
      </c>
      <c r="C179" t="s">
        <v>43</v>
      </c>
      <c r="D179" t="s">
        <v>27</v>
      </c>
      <c r="E179" t="s">
        <v>31</v>
      </c>
      <c r="F179" t="s">
        <v>28</v>
      </c>
      <c r="G179">
        <v>75.88</v>
      </c>
      <c r="H179">
        <v>7</v>
      </c>
      <c r="I179">
        <v>26.558</v>
      </c>
      <c r="J179">
        <v>8.9</v>
      </c>
    </row>
    <row r="180" spans="1:10" x14ac:dyDescent="0.35">
      <c r="A180" t="s">
        <v>214</v>
      </c>
      <c r="B180" t="s">
        <v>42</v>
      </c>
      <c r="C180" t="s">
        <v>43</v>
      </c>
      <c r="D180" t="s">
        <v>20</v>
      </c>
      <c r="E180" t="s">
        <v>31</v>
      </c>
      <c r="F180" t="s">
        <v>28</v>
      </c>
      <c r="G180">
        <v>50.45</v>
      </c>
      <c r="H180">
        <v>6</v>
      </c>
      <c r="I180">
        <v>15.135</v>
      </c>
      <c r="J180">
        <v>8.9</v>
      </c>
    </row>
    <row r="181" spans="1:10" x14ac:dyDescent="0.35">
      <c r="A181" t="s">
        <v>215</v>
      </c>
      <c r="B181" t="s">
        <v>25</v>
      </c>
      <c r="C181" t="s">
        <v>26</v>
      </c>
      <c r="D181" t="s">
        <v>27</v>
      </c>
      <c r="E181" t="s">
        <v>31</v>
      </c>
      <c r="F181" t="s">
        <v>46</v>
      </c>
      <c r="G181">
        <v>42.08</v>
      </c>
      <c r="H181">
        <v>6</v>
      </c>
      <c r="I181">
        <v>12.624000000000001</v>
      </c>
      <c r="J181">
        <v>8.9</v>
      </c>
    </row>
    <row r="182" spans="1:10" x14ac:dyDescent="0.35">
      <c r="A182" t="s">
        <v>216</v>
      </c>
      <c r="B182" t="s">
        <v>18</v>
      </c>
      <c r="C182" t="s">
        <v>19</v>
      </c>
      <c r="D182" t="s">
        <v>27</v>
      </c>
      <c r="E182" t="s">
        <v>21</v>
      </c>
      <c r="F182" t="s">
        <v>46</v>
      </c>
      <c r="G182">
        <v>29.42</v>
      </c>
      <c r="H182">
        <v>10</v>
      </c>
      <c r="I182">
        <v>14.71</v>
      </c>
      <c r="J182">
        <v>8.9</v>
      </c>
    </row>
    <row r="183" spans="1:10" x14ac:dyDescent="0.35">
      <c r="A183" t="s">
        <v>217</v>
      </c>
      <c r="B183" t="s">
        <v>42</v>
      </c>
      <c r="C183" t="s">
        <v>43</v>
      </c>
      <c r="D183" t="s">
        <v>27</v>
      </c>
      <c r="E183" t="s">
        <v>21</v>
      </c>
      <c r="F183" t="s">
        <v>46</v>
      </c>
      <c r="G183">
        <v>54.31</v>
      </c>
      <c r="H183">
        <v>9</v>
      </c>
      <c r="I183">
        <v>24.439499999999999</v>
      </c>
      <c r="J183">
        <v>8.9</v>
      </c>
    </row>
    <row r="184" spans="1:10" x14ac:dyDescent="0.35">
      <c r="A184" t="s">
        <v>218</v>
      </c>
      <c r="B184" t="s">
        <v>18</v>
      </c>
      <c r="C184" t="s">
        <v>19</v>
      </c>
      <c r="D184" t="s">
        <v>20</v>
      </c>
      <c r="E184" t="s">
        <v>31</v>
      </c>
      <c r="F184" t="s">
        <v>22</v>
      </c>
      <c r="G184">
        <v>48.63</v>
      </c>
      <c r="H184">
        <v>10</v>
      </c>
      <c r="I184">
        <v>24.315000000000001</v>
      </c>
      <c r="J184">
        <v>8.8000000000000007</v>
      </c>
    </row>
    <row r="185" spans="1:10" x14ac:dyDescent="0.35">
      <c r="A185" t="s">
        <v>219</v>
      </c>
      <c r="B185" t="s">
        <v>18</v>
      </c>
      <c r="C185" t="s">
        <v>19</v>
      </c>
      <c r="D185" t="s">
        <v>20</v>
      </c>
      <c r="E185" t="s">
        <v>21</v>
      </c>
      <c r="F185" t="s">
        <v>22</v>
      </c>
      <c r="G185">
        <v>95.95</v>
      </c>
      <c r="H185">
        <v>5</v>
      </c>
      <c r="I185">
        <v>23.987500000000001</v>
      </c>
      <c r="J185">
        <v>8.8000000000000007</v>
      </c>
    </row>
    <row r="186" spans="1:10" x14ac:dyDescent="0.35">
      <c r="A186" t="s">
        <v>220</v>
      </c>
      <c r="B186" t="s">
        <v>25</v>
      </c>
      <c r="C186" t="s">
        <v>26</v>
      </c>
      <c r="D186" t="s">
        <v>27</v>
      </c>
      <c r="E186" t="s">
        <v>31</v>
      </c>
      <c r="F186" t="s">
        <v>22</v>
      </c>
      <c r="G186">
        <v>84.61</v>
      </c>
      <c r="H186">
        <v>10</v>
      </c>
      <c r="I186">
        <v>42.305</v>
      </c>
      <c r="J186">
        <v>8.8000000000000007</v>
      </c>
    </row>
    <row r="187" spans="1:10" x14ac:dyDescent="0.35">
      <c r="A187" t="s">
        <v>221</v>
      </c>
      <c r="B187" t="s">
        <v>18</v>
      </c>
      <c r="C187" t="s">
        <v>19</v>
      </c>
      <c r="D187" t="s">
        <v>20</v>
      </c>
      <c r="E187" t="s">
        <v>21</v>
      </c>
      <c r="F187" t="s">
        <v>36</v>
      </c>
      <c r="G187">
        <v>71.63</v>
      </c>
      <c r="H187">
        <v>2</v>
      </c>
      <c r="I187">
        <v>7.1630000000000003</v>
      </c>
      <c r="J187">
        <v>8.8000000000000007</v>
      </c>
    </row>
    <row r="188" spans="1:10" x14ac:dyDescent="0.35">
      <c r="A188" t="s">
        <v>222</v>
      </c>
      <c r="B188" t="s">
        <v>18</v>
      </c>
      <c r="C188" t="s">
        <v>19</v>
      </c>
      <c r="D188" t="s">
        <v>20</v>
      </c>
      <c r="E188" t="s">
        <v>31</v>
      </c>
      <c r="F188" t="s">
        <v>32</v>
      </c>
      <c r="G188">
        <v>33.840000000000003</v>
      </c>
      <c r="H188">
        <v>9</v>
      </c>
      <c r="I188">
        <v>15.228</v>
      </c>
      <c r="J188">
        <v>8.8000000000000007</v>
      </c>
    </row>
    <row r="189" spans="1:10" x14ac:dyDescent="0.35">
      <c r="A189" t="s">
        <v>223</v>
      </c>
      <c r="B189" t="s">
        <v>18</v>
      </c>
      <c r="C189" t="s">
        <v>19</v>
      </c>
      <c r="D189" t="s">
        <v>20</v>
      </c>
      <c r="E189" t="s">
        <v>21</v>
      </c>
      <c r="F189" t="s">
        <v>32</v>
      </c>
      <c r="G189">
        <v>21.54</v>
      </c>
      <c r="H189">
        <v>9</v>
      </c>
      <c r="I189">
        <v>9.6929999999999996</v>
      </c>
      <c r="J189">
        <v>8.8000000000000007</v>
      </c>
    </row>
    <row r="190" spans="1:10" x14ac:dyDescent="0.35">
      <c r="A190" t="s">
        <v>224</v>
      </c>
      <c r="B190" t="s">
        <v>25</v>
      </c>
      <c r="C190" t="s">
        <v>26</v>
      </c>
      <c r="D190" t="s">
        <v>27</v>
      </c>
      <c r="E190" t="s">
        <v>21</v>
      </c>
      <c r="F190" t="s">
        <v>32</v>
      </c>
      <c r="G190">
        <v>44.01</v>
      </c>
      <c r="H190">
        <v>8</v>
      </c>
      <c r="I190">
        <v>17.603999999999999</v>
      </c>
      <c r="J190">
        <v>8.8000000000000007</v>
      </c>
    </row>
    <row r="191" spans="1:10" x14ac:dyDescent="0.35">
      <c r="A191" t="s">
        <v>225</v>
      </c>
      <c r="B191" t="s">
        <v>25</v>
      </c>
      <c r="C191" t="s">
        <v>26</v>
      </c>
      <c r="D191" t="s">
        <v>27</v>
      </c>
      <c r="E191" t="s">
        <v>21</v>
      </c>
      <c r="F191" t="s">
        <v>44</v>
      </c>
      <c r="G191">
        <v>93.26</v>
      </c>
      <c r="H191">
        <v>9</v>
      </c>
      <c r="I191">
        <v>41.966999999999999</v>
      </c>
      <c r="J191">
        <v>8.8000000000000007</v>
      </c>
    </row>
    <row r="192" spans="1:10" x14ac:dyDescent="0.35">
      <c r="A192" t="s">
        <v>226</v>
      </c>
      <c r="B192" t="s">
        <v>42</v>
      </c>
      <c r="C192" t="s">
        <v>43</v>
      </c>
      <c r="D192" t="s">
        <v>20</v>
      </c>
      <c r="E192" t="s">
        <v>31</v>
      </c>
      <c r="F192" t="s">
        <v>28</v>
      </c>
      <c r="G192">
        <v>87.45</v>
      </c>
      <c r="H192">
        <v>6</v>
      </c>
      <c r="I192">
        <v>26.234999999999999</v>
      </c>
      <c r="J192">
        <v>8.8000000000000007</v>
      </c>
    </row>
    <row r="193" spans="1:10" x14ac:dyDescent="0.35">
      <c r="A193" t="s">
        <v>227</v>
      </c>
      <c r="B193" t="s">
        <v>25</v>
      </c>
      <c r="C193" t="s">
        <v>26</v>
      </c>
      <c r="D193" t="s">
        <v>27</v>
      </c>
      <c r="E193" t="s">
        <v>31</v>
      </c>
      <c r="F193" t="s">
        <v>44</v>
      </c>
      <c r="G193">
        <v>84.83</v>
      </c>
      <c r="H193">
        <v>1</v>
      </c>
      <c r="I193">
        <v>4.2415000000000003</v>
      </c>
      <c r="J193">
        <v>8.8000000000000007</v>
      </c>
    </row>
    <row r="194" spans="1:10" x14ac:dyDescent="0.35">
      <c r="A194" t="s">
        <v>228</v>
      </c>
      <c r="B194" t="s">
        <v>18</v>
      </c>
      <c r="C194" t="s">
        <v>19</v>
      </c>
      <c r="D194" t="s">
        <v>27</v>
      </c>
      <c r="E194" t="s">
        <v>21</v>
      </c>
      <c r="F194" t="s">
        <v>28</v>
      </c>
      <c r="G194">
        <v>26.31</v>
      </c>
      <c r="H194">
        <v>5</v>
      </c>
      <c r="I194">
        <v>6.5774999999999997</v>
      </c>
      <c r="J194">
        <v>8.8000000000000007</v>
      </c>
    </row>
    <row r="195" spans="1:10" x14ac:dyDescent="0.35">
      <c r="A195" t="s">
        <v>229</v>
      </c>
      <c r="B195" t="s">
        <v>25</v>
      </c>
      <c r="C195" t="s">
        <v>26</v>
      </c>
      <c r="D195" t="s">
        <v>20</v>
      </c>
      <c r="E195" t="s">
        <v>21</v>
      </c>
      <c r="F195" t="s">
        <v>44</v>
      </c>
      <c r="G195">
        <v>47.27</v>
      </c>
      <c r="H195">
        <v>6</v>
      </c>
      <c r="I195">
        <v>14.180999999999999</v>
      </c>
      <c r="J195">
        <v>8.8000000000000007</v>
      </c>
    </row>
    <row r="196" spans="1:10" x14ac:dyDescent="0.35">
      <c r="A196" t="s">
        <v>230</v>
      </c>
      <c r="B196" t="s">
        <v>18</v>
      </c>
      <c r="C196" t="s">
        <v>19</v>
      </c>
      <c r="D196" t="s">
        <v>20</v>
      </c>
      <c r="E196" t="s">
        <v>31</v>
      </c>
      <c r="F196" t="s">
        <v>28</v>
      </c>
      <c r="G196">
        <v>77.72</v>
      </c>
      <c r="H196">
        <v>4</v>
      </c>
      <c r="I196">
        <v>15.544</v>
      </c>
      <c r="J196">
        <v>8.8000000000000007</v>
      </c>
    </row>
    <row r="197" spans="1:10" x14ac:dyDescent="0.35">
      <c r="A197" t="s">
        <v>231</v>
      </c>
      <c r="B197" t="s">
        <v>18</v>
      </c>
      <c r="C197" t="s">
        <v>19</v>
      </c>
      <c r="D197" t="s">
        <v>27</v>
      </c>
      <c r="E197" t="s">
        <v>31</v>
      </c>
      <c r="F197" t="s">
        <v>28</v>
      </c>
      <c r="G197">
        <v>58.03</v>
      </c>
      <c r="H197">
        <v>2</v>
      </c>
      <c r="I197">
        <v>5.8029999999999999</v>
      </c>
      <c r="J197">
        <v>8.8000000000000007</v>
      </c>
    </row>
    <row r="198" spans="1:10" x14ac:dyDescent="0.35">
      <c r="A198" t="s">
        <v>232</v>
      </c>
      <c r="B198" t="s">
        <v>42</v>
      </c>
      <c r="C198" t="s">
        <v>43</v>
      </c>
      <c r="D198" t="s">
        <v>20</v>
      </c>
      <c r="E198" t="s">
        <v>31</v>
      </c>
      <c r="F198" t="s">
        <v>22</v>
      </c>
      <c r="G198">
        <v>25.9</v>
      </c>
      <c r="H198">
        <v>10</v>
      </c>
      <c r="I198">
        <v>12.95</v>
      </c>
      <c r="J198">
        <v>8.6999999999999993</v>
      </c>
    </row>
    <row r="199" spans="1:10" x14ac:dyDescent="0.35">
      <c r="A199" t="s">
        <v>233</v>
      </c>
      <c r="B199" t="s">
        <v>18</v>
      </c>
      <c r="C199" t="s">
        <v>19</v>
      </c>
      <c r="D199" t="s">
        <v>20</v>
      </c>
      <c r="E199" t="s">
        <v>21</v>
      </c>
      <c r="F199" t="s">
        <v>36</v>
      </c>
      <c r="G199">
        <v>98.4</v>
      </c>
      <c r="H199">
        <v>7</v>
      </c>
      <c r="I199">
        <v>34.44</v>
      </c>
      <c r="J199">
        <v>8.6999999999999993</v>
      </c>
    </row>
    <row r="200" spans="1:10" x14ac:dyDescent="0.35">
      <c r="A200" t="s">
        <v>234</v>
      </c>
      <c r="B200" t="s">
        <v>25</v>
      </c>
      <c r="C200" t="s">
        <v>26</v>
      </c>
      <c r="D200" t="s">
        <v>27</v>
      </c>
      <c r="E200" t="s">
        <v>31</v>
      </c>
      <c r="F200" t="s">
        <v>36</v>
      </c>
      <c r="G200">
        <v>95.49</v>
      </c>
      <c r="H200">
        <v>7</v>
      </c>
      <c r="I200">
        <v>33.421500000000002</v>
      </c>
      <c r="J200">
        <v>8.6999999999999993</v>
      </c>
    </row>
    <row r="201" spans="1:10" x14ac:dyDescent="0.35">
      <c r="A201" t="s">
        <v>235</v>
      </c>
      <c r="B201" t="s">
        <v>18</v>
      </c>
      <c r="C201" t="s">
        <v>19</v>
      </c>
      <c r="D201" t="s">
        <v>27</v>
      </c>
      <c r="E201" t="s">
        <v>31</v>
      </c>
      <c r="F201" t="s">
        <v>36</v>
      </c>
      <c r="G201">
        <v>60.87</v>
      </c>
      <c r="H201">
        <v>2</v>
      </c>
      <c r="I201">
        <v>6.0869999999999997</v>
      </c>
      <c r="J201">
        <v>8.6999999999999993</v>
      </c>
    </row>
    <row r="202" spans="1:10" x14ac:dyDescent="0.35">
      <c r="A202" t="s">
        <v>236</v>
      </c>
      <c r="B202" t="s">
        <v>42</v>
      </c>
      <c r="C202" t="s">
        <v>43</v>
      </c>
      <c r="D202" t="s">
        <v>20</v>
      </c>
      <c r="E202" t="s">
        <v>21</v>
      </c>
      <c r="F202" t="s">
        <v>22</v>
      </c>
      <c r="G202">
        <v>25.32</v>
      </c>
      <c r="H202">
        <v>8</v>
      </c>
      <c r="I202">
        <v>10.128</v>
      </c>
      <c r="J202">
        <v>8.6999999999999993</v>
      </c>
    </row>
    <row r="203" spans="1:10" x14ac:dyDescent="0.35">
      <c r="A203" t="s">
        <v>237</v>
      </c>
      <c r="B203" t="s">
        <v>42</v>
      </c>
      <c r="C203" t="s">
        <v>43</v>
      </c>
      <c r="D203" t="s">
        <v>27</v>
      </c>
      <c r="E203" t="s">
        <v>31</v>
      </c>
      <c r="F203" t="s">
        <v>22</v>
      </c>
      <c r="G203">
        <v>14.82</v>
      </c>
      <c r="H203">
        <v>3</v>
      </c>
      <c r="I203">
        <v>2.2229999999999999</v>
      </c>
      <c r="J203">
        <v>8.6999999999999993</v>
      </c>
    </row>
    <row r="204" spans="1:10" x14ac:dyDescent="0.35">
      <c r="A204" t="s">
        <v>238</v>
      </c>
      <c r="B204" t="s">
        <v>18</v>
      </c>
      <c r="C204" t="s">
        <v>19</v>
      </c>
      <c r="D204" t="s">
        <v>27</v>
      </c>
      <c r="E204" t="s">
        <v>21</v>
      </c>
      <c r="F204" t="s">
        <v>22</v>
      </c>
      <c r="G204">
        <v>68.709999999999994</v>
      </c>
      <c r="H204">
        <v>3</v>
      </c>
      <c r="I204">
        <v>10.3065</v>
      </c>
      <c r="J204">
        <v>8.6999999999999993</v>
      </c>
    </row>
    <row r="205" spans="1:10" x14ac:dyDescent="0.35">
      <c r="A205" t="s">
        <v>239</v>
      </c>
      <c r="B205" t="s">
        <v>18</v>
      </c>
      <c r="C205" t="s">
        <v>19</v>
      </c>
      <c r="D205" t="s">
        <v>20</v>
      </c>
      <c r="E205" t="s">
        <v>31</v>
      </c>
      <c r="F205" t="s">
        <v>32</v>
      </c>
      <c r="G205">
        <v>25.91</v>
      </c>
      <c r="H205">
        <v>6</v>
      </c>
      <c r="I205">
        <v>7.7729999999999997</v>
      </c>
      <c r="J205">
        <v>8.6999999999999993</v>
      </c>
    </row>
    <row r="206" spans="1:10" x14ac:dyDescent="0.35">
      <c r="A206" t="s">
        <v>240</v>
      </c>
      <c r="B206" t="s">
        <v>25</v>
      </c>
      <c r="C206" t="s">
        <v>26</v>
      </c>
      <c r="D206" t="s">
        <v>27</v>
      </c>
      <c r="E206" t="s">
        <v>21</v>
      </c>
      <c r="F206" t="s">
        <v>32</v>
      </c>
      <c r="G206">
        <v>45.38</v>
      </c>
      <c r="H206">
        <v>4</v>
      </c>
      <c r="I206">
        <v>9.0760000000000005</v>
      </c>
      <c r="J206">
        <v>8.6999999999999993</v>
      </c>
    </row>
    <row r="207" spans="1:10" x14ac:dyDescent="0.35">
      <c r="A207" t="s">
        <v>241</v>
      </c>
      <c r="B207" t="s">
        <v>25</v>
      </c>
      <c r="C207" t="s">
        <v>26</v>
      </c>
      <c r="D207" t="s">
        <v>20</v>
      </c>
      <c r="E207" t="s">
        <v>31</v>
      </c>
      <c r="F207" t="s">
        <v>32</v>
      </c>
      <c r="G207">
        <v>39.39</v>
      </c>
      <c r="H207">
        <v>5</v>
      </c>
      <c r="I207">
        <v>9.8475000000000001</v>
      </c>
      <c r="J207">
        <v>8.6999999999999993</v>
      </c>
    </row>
    <row r="208" spans="1:10" x14ac:dyDescent="0.35">
      <c r="A208" t="s">
        <v>242</v>
      </c>
      <c r="B208" t="s">
        <v>18</v>
      </c>
      <c r="C208" t="s">
        <v>19</v>
      </c>
      <c r="D208" t="s">
        <v>20</v>
      </c>
      <c r="E208" t="s">
        <v>31</v>
      </c>
      <c r="F208" t="s">
        <v>32</v>
      </c>
      <c r="G208">
        <v>19.36</v>
      </c>
      <c r="H208">
        <v>9</v>
      </c>
      <c r="I208">
        <v>8.7119999999999997</v>
      </c>
      <c r="J208">
        <v>8.6999999999999993</v>
      </c>
    </row>
    <row r="209" spans="1:10" x14ac:dyDescent="0.35">
      <c r="A209" t="s">
        <v>243</v>
      </c>
      <c r="B209" t="s">
        <v>42</v>
      </c>
      <c r="C209" t="s">
        <v>43</v>
      </c>
      <c r="D209" t="s">
        <v>27</v>
      </c>
      <c r="E209" t="s">
        <v>31</v>
      </c>
      <c r="F209" t="s">
        <v>32</v>
      </c>
      <c r="G209">
        <v>68.97</v>
      </c>
      <c r="H209">
        <v>3</v>
      </c>
      <c r="I209">
        <v>10.345499999999999</v>
      </c>
      <c r="J209">
        <v>8.6999999999999993</v>
      </c>
    </row>
    <row r="210" spans="1:10" x14ac:dyDescent="0.35">
      <c r="A210" t="s">
        <v>244</v>
      </c>
      <c r="B210" t="s">
        <v>42</v>
      </c>
      <c r="C210" t="s">
        <v>43</v>
      </c>
      <c r="D210" t="s">
        <v>27</v>
      </c>
      <c r="E210" t="s">
        <v>31</v>
      </c>
      <c r="F210" t="s">
        <v>44</v>
      </c>
      <c r="G210">
        <v>19.79</v>
      </c>
      <c r="H210">
        <v>8</v>
      </c>
      <c r="I210">
        <v>7.9160000000000004</v>
      </c>
      <c r="J210">
        <v>8.6999999999999993</v>
      </c>
    </row>
    <row r="211" spans="1:10" x14ac:dyDescent="0.35">
      <c r="A211" t="s">
        <v>245</v>
      </c>
      <c r="B211" t="s">
        <v>42</v>
      </c>
      <c r="C211" t="s">
        <v>43</v>
      </c>
      <c r="D211" t="s">
        <v>20</v>
      </c>
      <c r="E211" t="s">
        <v>21</v>
      </c>
      <c r="F211" t="s">
        <v>44</v>
      </c>
      <c r="G211">
        <v>73.05</v>
      </c>
      <c r="H211">
        <v>10</v>
      </c>
      <c r="I211">
        <v>36.524999999999999</v>
      </c>
      <c r="J211">
        <v>8.6999999999999993</v>
      </c>
    </row>
    <row r="212" spans="1:10" x14ac:dyDescent="0.35">
      <c r="A212" t="s">
        <v>246</v>
      </c>
      <c r="B212" t="s">
        <v>25</v>
      </c>
      <c r="C212" t="s">
        <v>26</v>
      </c>
      <c r="D212" t="s">
        <v>27</v>
      </c>
      <c r="E212" t="s">
        <v>21</v>
      </c>
      <c r="F212" t="s">
        <v>28</v>
      </c>
      <c r="G212">
        <v>75.91</v>
      </c>
      <c r="H212">
        <v>6</v>
      </c>
      <c r="I212">
        <v>22.773</v>
      </c>
      <c r="J212">
        <v>8.6999999999999993</v>
      </c>
    </row>
    <row r="213" spans="1:10" x14ac:dyDescent="0.35">
      <c r="A213" t="s">
        <v>247</v>
      </c>
      <c r="B213" t="s">
        <v>42</v>
      </c>
      <c r="C213" t="s">
        <v>43</v>
      </c>
      <c r="D213" t="s">
        <v>20</v>
      </c>
      <c r="E213" t="s">
        <v>21</v>
      </c>
      <c r="F213" t="s">
        <v>28</v>
      </c>
      <c r="G213">
        <v>10.59</v>
      </c>
      <c r="H213">
        <v>3</v>
      </c>
      <c r="I213">
        <v>1.5885</v>
      </c>
      <c r="J213">
        <v>8.6999999999999993</v>
      </c>
    </row>
    <row r="214" spans="1:10" x14ac:dyDescent="0.35">
      <c r="A214" t="s">
        <v>248</v>
      </c>
      <c r="B214" t="s">
        <v>18</v>
      </c>
      <c r="C214" t="s">
        <v>19</v>
      </c>
      <c r="D214" t="s">
        <v>27</v>
      </c>
      <c r="E214" t="s">
        <v>31</v>
      </c>
      <c r="F214" t="s">
        <v>46</v>
      </c>
      <c r="G214">
        <v>98.98</v>
      </c>
      <c r="H214">
        <v>10</v>
      </c>
      <c r="I214">
        <v>49.49</v>
      </c>
      <c r="J214">
        <v>8.6999999999999993</v>
      </c>
    </row>
    <row r="215" spans="1:10" x14ac:dyDescent="0.35">
      <c r="A215" t="s">
        <v>249</v>
      </c>
      <c r="B215" t="s">
        <v>42</v>
      </c>
      <c r="C215" t="s">
        <v>43</v>
      </c>
      <c r="D215" t="s">
        <v>20</v>
      </c>
      <c r="E215" t="s">
        <v>21</v>
      </c>
      <c r="F215" t="s">
        <v>44</v>
      </c>
      <c r="G215">
        <v>62.85</v>
      </c>
      <c r="H215">
        <v>4</v>
      </c>
      <c r="I215">
        <v>12.57</v>
      </c>
      <c r="J215">
        <v>8.6999999999999993</v>
      </c>
    </row>
    <row r="216" spans="1:10" x14ac:dyDescent="0.35">
      <c r="A216" t="s">
        <v>250</v>
      </c>
      <c r="B216" t="s">
        <v>42</v>
      </c>
      <c r="C216" t="s">
        <v>43</v>
      </c>
      <c r="D216" t="s">
        <v>27</v>
      </c>
      <c r="E216" t="s">
        <v>31</v>
      </c>
      <c r="F216" t="s">
        <v>46</v>
      </c>
      <c r="G216">
        <v>94.87</v>
      </c>
      <c r="H216">
        <v>8</v>
      </c>
      <c r="I216">
        <v>37.948</v>
      </c>
      <c r="J216">
        <v>8.6999999999999993</v>
      </c>
    </row>
    <row r="217" spans="1:10" x14ac:dyDescent="0.35">
      <c r="A217" t="s">
        <v>251</v>
      </c>
      <c r="B217" t="s">
        <v>25</v>
      </c>
      <c r="C217" t="s">
        <v>26</v>
      </c>
      <c r="D217" t="s">
        <v>20</v>
      </c>
      <c r="E217" t="s">
        <v>21</v>
      </c>
      <c r="F217" t="s">
        <v>46</v>
      </c>
      <c r="G217">
        <v>97.21</v>
      </c>
      <c r="H217">
        <v>10</v>
      </c>
      <c r="I217">
        <v>48.604999999999997</v>
      </c>
      <c r="J217">
        <v>8.6999999999999993</v>
      </c>
    </row>
    <row r="218" spans="1:10" x14ac:dyDescent="0.35">
      <c r="A218" t="s">
        <v>252</v>
      </c>
      <c r="B218" t="s">
        <v>18</v>
      </c>
      <c r="C218" t="s">
        <v>19</v>
      </c>
      <c r="D218" t="s">
        <v>20</v>
      </c>
      <c r="E218" t="s">
        <v>31</v>
      </c>
      <c r="F218" t="s">
        <v>36</v>
      </c>
      <c r="G218">
        <v>15.81</v>
      </c>
      <c r="H218">
        <v>10</v>
      </c>
      <c r="I218">
        <v>7.9050000000000002</v>
      </c>
      <c r="J218">
        <v>8.6</v>
      </c>
    </row>
    <row r="219" spans="1:10" x14ac:dyDescent="0.35">
      <c r="A219" t="s">
        <v>253</v>
      </c>
      <c r="B219" t="s">
        <v>42</v>
      </c>
      <c r="C219" t="s">
        <v>43</v>
      </c>
      <c r="D219" t="s">
        <v>20</v>
      </c>
      <c r="E219" t="s">
        <v>31</v>
      </c>
      <c r="F219" t="s">
        <v>36</v>
      </c>
      <c r="G219">
        <v>26.67</v>
      </c>
      <c r="H219">
        <v>10</v>
      </c>
      <c r="I219">
        <v>13.335000000000001</v>
      </c>
      <c r="J219">
        <v>8.6</v>
      </c>
    </row>
    <row r="220" spans="1:10" x14ac:dyDescent="0.35">
      <c r="A220" t="s">
        <v>254</v>
      </c>
      <c r="B220" t="s">
        <v>42</v>
      </c>
      <c r="C220" t="s">
        <v>43</v>
      </c>
      <c r="D220" t="s">
        <v>20</v>
      </c>
      <c r="E220" t="s">
        <v>31</v>
      </c>
      <c r="F220" t="s">
        <v>22</v>
      </c>
      <c r="G220">
        <v>64.36</v>
      </c>
      <c r="H220">
        <v>9</v>
      </c>
      <c r="I220">
        <v>28.962</v>
      </c>
      <c r="J220">
        <v>8.6</v>
      </c>
    </row>
    <row r="221" spans="1:10" x14ac:dyDescent="0.35">
      <c r="A221" t="s">
        <v>255</v>
      </c>
      <c r="B221" t="s">
        <v>18</v>
      </c>
      <c r="C221" t="s">
        <v>19</v>
      </c>
      <c r="D221" t="s">
        <v>27</v>
      </c>
      <c r="E221" t="s">
        <v>31</v>
      </c>
      <c r="F221" t="s">
        <v>36</v>
      </c>
      <c r="G221">
        <v>85.91</v>
      </c>
      <c r="H221">
        <v>5</v>
      </c>
      <c r="I221">
        <v>21.477499999999999</v>
      </c>
      <c r="J221">
        <v>8.6</v>
      </c>
    </row>
    <row r="222" spans="1:10" x14ac:dyDescent="0.35">
      <c r="A222" t="s">
        <v>256</v>
      </c>
      <c r="B222" t="s">
        <v>42</v>
      </c>
      <c r="C222" t="s">
        <v>43</v>
      </c>
      <c r="D222" t="s">
        <v>27</v>
      </c>
      <c r="E222" t="s">
        <v>31</v>
      </c>
      <c r="F222" t="s">
        <v>32</v>
      </c>
      <c r="G222">
        <v>31.75</v>
      </c>
      <c r="H222">
        <v>4</v>
      </c>
      <c r="I222">
        <v>6.35</v>
      </c>
      <c r="J222">
        <v>8.6</v>
      </c>
    </row>
    <row r="223" spans="1:10" x14ac:dyDescent="0.35">
      <c r="A223" t="s">
        <v>257</v>
      </c>
      <c r="B223" t="s">
        <v>42</v>
      </c>
      <c r="C223" t="s">
        <v>43</v>
      </c>
      <c r="D223" t="s">
        <v>27</v>
      </c>
      <c r="E223" t="s">
        <v>21</v>
      </c>
      <c r="F223" t="s">
        <v>22</v>
      </c>
      <c r="G223">
        <v>17.75</v>
      </c>
      <c r="H223">
        <v>1</v>
      </c>
      <c r="I223">
        <v>0.88749999999999996</v>
      </c>
      <c r="J223">
        <v>8.6</v>
      </c>
    </row>
    <row r="224" spans="1:10" x14ac:dyDescent="0.35">
      <c r="A224" t="s">
        <v>258</v>
      </c>
      <c r="B224" t="s">
        <v>25</v>
      </c>
      <c r="C224" t="s">
        <v>26</v>
      </c>
      <c r="D224" t="s">
        <v>27</v>
      </c>
      <c r="E224" t="s">
        <v>21</v>
      </c>
      <c r="F224" t="s">
        <v>36</v>
      </c>
      <c r="G224">
        <v>22.38</v>
      </c>
      <c r="H224">
        <v>1</v>
      </c>
      <c r="I224">
        <v>1.119</v>
      </c>
      <c r="J224">
        <v>8.6</v>
      </c>
    </row>
    <row r="225" spans="1:10" x14ac:dyDescent="0.35">
      <c r="A225" t="s">
        <v>259</v>
      </c>
      <c r="B225" t="s">
        <v>42</v>
      </c>
      <c r="C225" t="s">
        <v>43</v>
      </c>
      <c r="D225" t="s">
        <v>27</v>
      </c>
      <c r="E225" t="s">
        <v>21</v>
      </c>
      <c r="F225" t="s">
        <v>28</v>
      </c>
      <c r="G225">
        <v>14.96</v>
      </c>
      <c r="H225">
        <v>8</v>
      </c>
      <c r="I225">
        <v>5.984</v>
      </c>
      <c r="J225">
        <v>8.6</v>
      </c>
    </row>
    <row r="226" spans="1:10" x14ac:dyDescent="0.35">
      <c r="A226" t="s">
        <v>260</v>
      </c>
      <c r="B226" t="s">
        <v>25</v>
      </c>
      <c r="C226" t="s">
        <v>26</v>
      </c>
      <c r="D226" t="s">
        <v>27</v>
      </c>
      <c r="E226" t="s">
        <v>31</v>
      </c>
      <c r="F226" t="s">
        <v>28</v>
      </c>
      <c r="G226">
        <v>22.21</v>
      </c>
      <c r="H226">
        <v>6</v>
      </c>
      <c r="I226">
        <v>6.6630000000000003</v>
      </c>
      <c r="J226">
        <v>8.6</v>
      </c>
    </row>
    <row r="227" spans="1:10" x14ac:dyDescent="0.35">
      <c r="A227" t="s">
        <v>261</v>
      </c>
      <c r="B227" t="s">
        <v>42</v>
      </c>
      <c r="C227" t="s">
        <v>43</v>
      </c>
      <c r="D227" t="s">
        <v>20</v>
      </c>
      <c r="E227" t="s">
        <v>21</v>
      </c>
      <c r="F227" t="s">
        <v>28</v>
      </c>
      <c r="G227">
        <v>12.1</v>
      </c>
      <c r="H227">
        <v>8</v>
      </c>
      <c r="I227">
        <v>4.84</v>
      </c>
      <c r="J227">
        <v>8.6</v>
      </c>
    </row>
    <row r="228" spans="1:10" x14ac:dyDescent="0.35">
      <c r="A228" t="s">
        <v>262</v>
      </c>
      <c r="B228" t="s">
        <v>25</v>
      </c>
      <c r="C228" t="s">
        <v>26</v>
      </c>
      <c r="D228" t="s">
        <v>27</v>
      </c>
      <c r="E228" t="s">
        <v>21</v>
      </c>
      <c r="F228" t="s">
        <v>28</v>
      </c>
      <c r="G228">
        <v>56.13</v>
      </c>
      <c r="H228">
        <v>4</v>
      </c>
      <c r="I228">
        <v>11.226000000000001</v>
      </c>
      <c r="J228">
        <v>8.6</v>
      </c>
    </row>
    <row r="229" spans="1:10" x14ac:dyDescent="0.35">
      <c r="A229" t="s">
        <v>263</v>
      </c>
      <c r="B229" t="s">
        <v>18</v>
      </c>
      <c r="C229" t="s">
        <v>19</v>
      </c>
      <c r="D229" t="s">
        <v>27</v>
      </c>
      <c r="E229" t="s">
        <v>31</v>
      </c>
      <c r="F229" t="s">
        <v>44</v>
      </c>
      <c r="G229">
        <v>54.67</v>
      </c>
      <c r="H229">
        <v>3</v>
      </c>
      <c r="I229">
        <v>8.2004999999999999</v>
      </c>
      <c r="J229">
        <v>8.6</v>
      </c>
    </row>
    <row r="230" spans="1:10" x14ac:dyDescent="0.35">
      <c r="A230" t="s">
        <v>264</v>
      </c>
      <c r="B230" t="s">
        <v>25</v>
      </c>
      <c r="C230" t="s">
        <v>26</v>
      </c>
      <c r="D230" t="s">
        <v>20</v>
      </c>
      <c r="E230" t="s">
        <v>31</v>
      </c>
      <c r="F230" t="s">
        <v>44</v>
      </c>
      <c r="G230">
        <v>94.26</v>
      </c>
      <c r="H230">
        <v>4</v>
      </c>
      <c r="I230">
        <v>18.852</v>
      </c>
      <c r="J230">
        <v>8.6</v>
      </c>
    </row>
    <row r="231" spans="1:10" x14ac:dyDescent="0.35">
      <c r="A231" t="s">
        <v>265</v>
      </c>
      <c r="B231" t="s">
        <v>25</v>
      </c>
      <c r="C231" t="s">
        <v>26</v>
      </c>
      <c r="D231" t="s">
        <v>20</v>
      </c>
      <c r="E231" t="s">
        <v>31</v>
      </c>
      <c r="F231" t="s">
        <v>46</v>
      </c>
      <c r="G231">
        <v>49.04</v>
      </c>
      <c r="H231">
        <v>9</v>
      </c>
      <c r="I231">
        <v>22.068000000000001</v>
      </c>
      <c r="J231">
        <v>8.6</v>
      </c>
    </row>
    <row r="232" spans="1:10" x14ac:dyDescent="0.35">
      <c r="A232" t="s">
        <v>266</v>
      </c>
      <c r="B232" t="s">
        <v>25</v>
      </c>
      <c r="C232" t="s">
        <v>26</v>
      </c>
      <c r="D232" t="s">
        <v>20</v>
      </c>
      <c r="E232" t="s">
        <v>21</v>
      </c>
      <c r="F232" t="s">
        <v>46</v>
      </c>
      <c r="G232">
        <v>44.22</v>
      </c>
      <c r="H232">
        <v>5</v>
      </c>
      <c r="I232">
        <v>11.055</v>
      </c>
      <c r="J232">
        <v>8.6</v>
      </c>
    </row>
    <row r="233" spans="1:10" x14ac:dyDescent="0.35">
      <c r="A233" t="s">
        <v>267</v>
      </c>
      <c r="B233" t="s">
        <v>25</v>
      </c>
      <c r="C233" t="s">
        <v>26</v>
      </c>
      <c r="D233" t="s">
        <v>20</v>
      </c>
      <c r="E233" t="s">
        <v>21</v>
      </c>
      <c r="F233" t="s">
        <v>46</v>
      </c>
      <c r="G233">
        <v>92.49</v>
      </c>
      <c r="H233">
        <v>5</v>
      </c>
      <c r="I233">
        <v>23.122499999999999</v>
      </c>
      <c r="J233">
        <v>8.6</v>
      </c>
    </row>
    <row r="234" spans="1:10" x14ac:dyDescent="0.35">
      <c r="A234" t="s">
        <v>268</v>
      </c>
      <c r="B234" t="s">
        <v>25</v>
      </c>
      <c r="C234" t="s">
        <v>26</v>
      </c>
      <c r="D234" t="s">
        <v>20</v>
      </c>
      <c r="E234" t="s">
        <v>21</v>
      </c>
      <c r="F234" t="s">
        <v>44</v>
      </c>
      <c r="G234">
        <v>38.42</v>
      </c>
      <c r="H234">
        <v>1</v>
      </c>
      <c r="I234">
        <v>1.921</v>
      </c>
      <c r="J234">
        <v>8.6</v>
      </c>
    </row>
    <row r="235" spans="1:10" x14ac:dyDescent="0.35">
      <c r="A235" t="s">
        <v>269</v>
      </c>
      <c r="B235" t="s">
        <v>18</v>
      </c>
      <c r="C235" t="s">
        <v>19</v>
      </c>
      <c r="D235" t="s">
        <v>27</v>
      </c>
      <c r="E235" t="s">
        <v>21</v>
      </c>
      <c r="F235" t="s">
        <v>44</v>
      </c>
      <c r="G235">
        <v>27.28</v>
      </c>
      <c r="H235">
        <v>5</v>
      </c>
      <c r="I235">
        <v>6.82</v>
      </c>
      <c r="J235">
        <v>8.6</v>
      </c>
    </row>
    <row r="236" spans="1:10" x14ac:dyDescent="0.35">
      <c r="A236" t="s">
        <v>270</v>
      </c>
      <c r="B236" t="s">
        <v>18</v>
      </c>
      <c r="C236" t="s">
        <v>19</v>
      </c>
      <c r="D236" t="s">
        <v>20</v>
      </c>
      <c r="E236" t="s">
        <v>21</v>
      </c>
      <c r="F236" t="s">
        <v>32</v>
      </c>
      <c r="G236">
        <v>52.59</v>
      </c>
      <c r="H236">
        <v>8</v>
      </c>
      <c r="I236">
        <v>21.036000000000001</v>
      </c>
      <c r="J236">
        <v>8.5</v>
      </c>
    </row>
    <row r="237" spans="1:10" x14ac:dyDescent="0.35">
      <c r="A237" t="s">
        <v>271</v>
      </c>
      <c r="B237" t="s">
        <v>18</v>
      </c>
      <c r="C237" t="s">
        <v>19</v>
      </c>
      <c r="D237" t="s">
        <v>20</v>
      </c>
      <c r="E237" t="s">
        <v>31</v>
      </c>
      <c r="F237" t="s">
        <v>22</v>
      </c>
      <c r="G237">
        <v>99.83</v>
      </c>
      <c r="H237">
        <v>6</v>
      </c>
      <c r="I237">
        <v>29.949000000000002</v>
      </c>
      <c r="J237">
        <v>8.5</v>
      </c>
    </row>
    <row r="238" spans="1:10" x14ac:dyDescent="0.35">
      <c r="A238" t="s">
        <v>272</v>
      </c>
      <c r="B238" t="s">
        <v>25</v>
      </c>
      <c r="C238" t="s">
        <v>26</v>
      </c>
      <c r="D238" t="s">
        <v>27</v>
      </c>
      <c r="E238" t="s">
        <v>31</v>
      </c>
      <c r="F238" t="s">
        <v>32</v>
      </c>
      <c r="G238">
        <v>55.61</v>
      </c>
      <c r="H238">
        <v>7</v>
      </c>
      <c r="I238">
        <v>19.4635</v>
      </c>
      <c r="J238">
        <v>8.5</v>
      </c>
    </row>
    <row r="239" spans="1:10" x14ac:dyDescent="0.35">
      <c r="A239" t="s">
        <v>273</v>
      </c>
      <c r="B239" t="s">
        <v>18</v>
      </c>
      <c r="C239" t="s">
        <v>19</v>
      </c>
      <c r="D239" t="s">
        <v>20</v>
      </c>
      <c r="E239" t="s">
        <v>31</v>
      </c>
      <c r="F239" t="s">
        <v>36</v>
      </c>
      <c r="G239">
        <v>69.52</v>
      </c>
      <c r="H239">
        <v>7</v>
      </c>
      <c r="I239">
        <v>24.332000000000001</v>
      </c>
      <c r="J239">
        <v>8.5</v>
      </c>
    </row>
    <row r="240" spans="1:10" x14ac:dyDescent="0.35">
      <c r="A240" t="s">
        <v>274</v>
      </c>
      <c r="B240" t="s">
        <v>42</v>
      </c>
      <c r="C240" t="s">
        <v>43</v>
      </c>
      <c r="D240" t="s">
        <v>27</v>
      </c>
      <c r="E240" t="s">
        <v>21</v>
      </c>
      <c r="F240" t="s">
        <v>36</v>
      </c>
      <c r="G240">
        <v>24.77</v>
      </c>
      <c r="H240">
        <v>5</v>
      </c>
      <c r="I240">
        <v>6.1924999999999999</v>
      </c>
      <c r="J240">
        <v>8.5</v>
      </c>
    </row>
    <row r="241" spans="1:10" x14ac:dyDescent="0.35">
      <c r="A241" t="s">
        <v>275</v>
      </c>
      <c r="B241" t="s">
        <v>25</v>
      </c>
      <c r="C241" t="s">
        <v>26</v>
      </c>
      <c r="D241" t="s">
        <v>20</v>
      </c>
      <c r="E241" t="s">
        <v>31</v>
      </c>
      <c r="F241" t="s">
        <v>36</v>
      </c>
      <c r="G241">
        <v>14.7</v>
      </c>
      <c r="H241">
        <v>5</v>
      </c>
      <c r="I241">
        <v>3.6749999999999998</v>
      </c>
      <c r="J241">
        <v>8.5</v>
      </c>
    </row>
    <row r="242" spans="1:10" x14ac:dyDescent="0.35">
      <c r="A242" t="s">
        <v>276</v>
      </c>
      <c r="B242" t="s">
        <v>18</v>
      </c>
      <c r="C242" t="s">
        <v>19</v>
      </c>
      <c r="D242" t="s">
        <v>27</v>
      </c>
      <c r="E242" t="s">
        <v>21</v>
      </c>
      <c r="F242" t="s">
        <v>36</v>
      </c>
      <c r="G242">
        <v>93.18</v>
      </c>
      <c r="H242">
        <v>2</v>
      </c>
      <c r="I242">
        <v>9.3179999999999996</v>
      </c>
      <c r="J242">
        <v>8.5</v>
      </c>
    </row>
    <row r="243" spans="1:10" x14ac:dyDescent="0.35">
      <c r="A243" t="s">
        <v>277</v>
      </c>
      <c r="B243" t="s">
        <v>25</v>
      </c>
      <c r="C243" t="s">
        <v>26</v>
      </c>
      <c r="D243" t="s">
        <v>27</v>
      </c>
      <c r="E243" t="s">
        <v>21</v>
      </c>
      <c r="F243" t="s">
        <v>28</v>
      </c>
      <c r="G243">
        <v>63.22</v>
      </c>
      <c r="H243">
        <v>2</v>
      </c>
      <c r="I243">
        <v>6.3220000000000001</v>
      </c>
      <c r="J243">
        <v>8.5</v>
      </c>
    </row>
    <row r="244" spans="1:10" x14ac:dyDescent="0.35">
      <c r="A244" t="s">
        <v>278</v>
      </c>
      <c r="B244" t="s">
        <v>42</v>
      </c>
      <c r="C244" t="s">
        <v>43</v>
      </c>
      <c r="D244" t="s">
        <v>20</v>
      </c>
      <c r="E244" t="s">
        <v>21</v>
      </c>
      <c r="F244" t="s">
        <v>46</v>
      </c>
      <c r="G244">
        <v>54.73</v>
      </c>
      <c r="H244">
        <v>7</v>
      </c>
      <c r="I244">
        <v>19.1555</v>
      </c>
      <c r="J244">
        <v>8.5</v>
      </c>
    </row>
    <row r="245" spans="1:10" x14ac:dyDescent="0.35">
      <c r="A245" t="s">
        <v>279</v>
      </c>
      <c r="B245" t="s">
        <v>25</v>
      </c>
      <c r="C245" t="s">
        <v>26</v>
      </c>
      <c r="D245" t="s">
        <v>20</v>
      </c>
      <c r="E245" t="s">
        <v>21</v>
      </c>
      <c r="F245" t="s">
        <v>46</v>
      </c>
      <c r="G245">
        <v>51.47</v>
      </c>
      <c r="H245">
        <v>1</v>
      </c>
      <c r="I245">
        <v>2.5735000000000001</v>
      </c>
      <c r="J245">
        <v>8.5</v>
      </c>
    </row>
    <row r="246" spans="1:10" x14ac:dyDescent="0.35">
      <c r="A246" t="s">
        <v>280</v>
      </c>
      <c r="B246" t="s">
        <v>25</v>
      </c>
      <c r="C246" t="s">
        <v>26</v>
      </c>
      <c r="D246" t="s">
        <v>20</v>
      </c>
      <c r="E246" t="s">
        <v>21</v>
      </c>
      <c r="F246" t="s">
        <v>46</v>
      </c>
      <c r="G246">
        <v>43.46</v>
      </c>
      <c r="H246">
        <v>6</v>
      </c>
      <c r="I246">
        <v>13.038</v>
      </c>
      <c r="J246">
        <v>8.5</v>
      </c>
    </row>
    <row r="247" spans="1:10" x14ac:dyDescent="0.35">
      <c r="A247" t="s">
        <v>281</v>
      </c>
      <c r="B247" t="s">
        <v>25</v>
      </c>
      <c r="C247" t="s">
        <v>26</v>
      </c>
      <c r="D247" t="s">
        <v>20</v>
      </c>
      <c r="E247" t="s">
        <v>31</v>
      </c>
      <c r="F247" t="s">
        <v>46</v>
      </c>
      <c r="G247">
        <v>98.7</v>
      </c>
      <c r="H247">
        <v>8</v>
      </c>
      <c r="I247">
        <v>39.479999999999997</v>
      </c>
      <c r="J247">
        <v>8.5</v>
      </c>
    </row>
    <row r="248" spans="1:10" x14ac:dyDescent="0.35">
      <c r="A248" t="s">
        <v>282</v>
      </c>
      <c r="B248" t="s">
        <v>18</v>
      </c>
      <c r="C248" t="s">
        <v>19</v>
      </c>
      <c r="D248" t="s">
        <v>20</v>
      </c>
      <c r="E248" t="s">
        <v>21</v>
      </c>
      <c r="F248" t="s">
        <v>44</v>
      </c>
      <c r="G248">
        <v>44.59</v>
      </c>
      <c r="H248">
        <v>5</v>
      </c>
      <c r="I248">
        <v>11.147500000000001</v>
      </c>
      <c r="J248">
        <v>8.5</v>
      </c>
    </row>
    <row r="249" spans="1:10" x14ac:dyDescent="0.35">
      <c r="A249" t="s">
        <v>283</v>
      </c>
      <c r="B249" t="s">
        <v>18</v>
      </c>
      <c r="C249" t="s">
        <v>19</v>
      </c>
      <c r="D249" t="s">
        <v>20</v>
      </c>
      <c r="E249" t="s">
        <v>31</v>
      </c>
      <c r="F249" t="s">
        <v>46</v>
      </c>
      <c r="G249">
        <v>41.28</v>
      </c>
      <c r="H249">
        <v>3</v>
      </c>
      <c r="I249">
        <v>6.1920000000000002</v>
      </c>
      <c r="J249">
        <v>8.5</v>
      </c>
    </row>
    <row r="250" spans="1:10" x14ac:dyDescent="0.35">
      <c r="A250" t="s">
        <v>284</v>
      </c>
      <c r="B250" t="s">
        <v>25</v>
      </c>
      <c r="C250" t="s">
        <v>26</v>
      </c>
      <c r="D250" t="s">
        <v>20</v>
      </c>
      <c r="E250" t="s">
        <v>21</v>
      </c>
      <c r="F250" t="s">
        <v>44</v>
      </c>
      <c r="G250">
        <v>68.540000000000006</v>
      </c>
      <c r="H250">
        <v>8</v>
      </c>
      <c r="I250">
        <v>27.416</v>
      </c>
      <c r="J250">
        <v>8.5</v>
      </c>
    </row>
    <row r="251" spans="1:10" x14ac:dyDescent="0.35">
      <c r="A251" t="s">
        <v>285</v>
      </c>
      <c r="B251" t="s">
        <v>42</v>
      </c>
      <c r="C251" t="s">
        <v>43</v>
      </c>
      <c r="D251" t="s">
        <v>27</v>
      </c>
      <c r="E251" t="s">
        <v>21</v>
      </c>
      <c r="F251" t="s">
        <v>46</v>
      </c>
      <c r="G251">
        <v>63.71</v>
      </c>
      <c r="H251">
        <v>5</v>
      </c>
      <c r="I251">
        <v>15.9275</v>
      </c>
      <c r="J251">
        <v>8.5</v>
      </c>
    </row>
    <row r="252" spans="1:10" x14ac:dyDescent="0.35">
      <c r="A252" t="s">
        <v>286</v>
      </c>
      <c r="B252" t="s">
        <v>42</v>
      </c>
      <c r="C252" t="s">
        <v>43</v>
      </c>
      <c r="D252" t="s">
        <v>20</v>
      </c>
      <c r="E252" t="s">
        <v>21</v>
      </c>
      <c r="F252" t="s">
        <v>44</v>
      </c>
      <c r="G252">
        <v>17.63</v>
      </c>
      <c r="H252">
        <v>5</v>
      </c>
      <c r="I252">
        <v>4.4074999999999998</v>
      </c>
      <c r="J252">
        <v>8.5</v>
      </c>
    </row>
    <row r="253" spans="1:10" x14ac:dyDescent="0.35">
      <c r="A253" t="s">
        <v>287</v>
      </c>
      <c r="B253" t="s">
        <v>18</v>
      </c>
      <c r="C253" t="s">
        <v>19</v>
      </c>
      <c r="D253" t="s">
        <v>27</v>
      </c>
      <c r="E253" t="s">
        <v>21</v>
      </c>
      <c r="F253" t="s">
        <v>44</v>
      </c>
      <c r="G253">
        <v>74.66</v>
      </c>
      <c r="H253">
        <v>4</v>
      </c>
      <c r="I253">
        <v>14.932</v>
      </c>
      <c r="J253">
        <v>8.5</v>
      </c>
    </row>
    <row r="254" spans="1:10" x14ac:dyDescent="0.35">
      <c r="A254" t="s">
        <v>288</v>
      </c>
      <c r="B254" t="s">
        <v>18</v>
      </c>
      <c r="C254" t="s">
        <v>19</v>
      </c>
      <c r="D254" t="s">
        <v>20</v>
      </c>
      <c r="E254" t="s">
        <v>31</v>
      </c>
      <c r="F254" t="s">
        <v>22</v>
      </c>
      <c r="G254">
        <v>58.22</v>
      </c>
      <c r="H254">
        <v>8</v>
      </c>
      <c r="I254">
        <v>23.288</v>
      </c>
      <c r="J254">
        <v>8.4</v>
      </c>
    </row>
    <row r="255" spans="1:10" x14ac:dyDescent="0.35">
      <c r="A255" t="s">
        <v>289</v>
      </c>
      <c r="B255" t="s">
        <v>42</v>
      </c>
      <c r="C255" t="s">
        <v>43</v>
      </c>
      <c r="D255" t="s">
        <v>20</v>
      </c>
      <c r="E255" t="s">
        <v>31</v>
      </c>
      <c r="F255" t="s">
        <v>22</v>
      </c>
      <c r="G255">
        <v>56.69</v>
      </c>
      <c r="H255">
        <v>9</v>
      </c>
      <c r="I255">
        <v>25.5105</v>
      </c>
      <c r="J255">
        <v>8.4</v>
      </c>
    </row>
    <row r="256" spans="1:10" x14ac:dyDescent="0.35">
      <c r="A256" t="s">
        <v>290</v>
      </c>
      <c r="B256" t="s">
        <v>25</v>
      </c>
      <c r="C256" t="s">
        <v>26</v>
      </c>
      <c r="D256" t="s">
        <v>20</v>
      </c>
      <c r="E256" t="s">
        <v>21</v>
      </c>
      <c r="F256" t="s">
        <v>32</v>
      </c>
      <c r="G256">
        <v>12.12</v>
      </c>
      <c r="H256">
        <v>10</v>
      </c>
      <c r="I256">
        <v>6.06</v>
      </c>
      <c r="J256">
        <v>8.4</v>
      </c>
    </row>
    <row r="257" spans="1:10" x14ac:dyDescent="0.35">
      <c r="A257" t="s">
        <v>291</v>
      </c>
      <c r="B257" t="s">
        <v>42</v>
      </c>
      <c r="C257" t="s">
        <v>43</v>
      </c>
      <c r="D257" t="s">
        <v>27</v>
      </c>
      <c r="E257" t="s">
        <v>31</v>
      </c>
      <c r="F257" t="s">
        <v>32</v>
      </c>
      <c r="G257">
        <v>73.28</v>
      </c>
      <c r="H257">
        <v>5</v>
      </c>
      <c r="I257">
        <v>18.32</v>
      </c>
      <c r="J257">
        <v>8.4</v>
      </c>
    </row>
    <row r="258" spans="1:10" x14ac:dyDescent="0.35">
      <c r="A258" t="s">
        <v>292</v>
      </c>
      <c r="B258" t="s">
        <v>25</v>
      </c>
      <c r="C258" t="s">
        <v>26</v>
      </c>
      <c r="D258" t="s">
        <v>20</v>
      </c>
      <c r="E258" t="s">
        <v>31</v>
      </c>
      <c r="F258" t="s">
        <v>22</v>
      </c>
      <c r="G258">
        <v>44.07</v>
      </c>
      <c r="H258">
        <v>4</v>
      </c>
      <c r="I258">
        <v>8.8140000000000001</v>
      </c>
      <c r="J258">
        <v>8.4</v>
      </c>
    </row>
    <row r="259" spans="1:10" x14ac:dyDescent="0.35">
      <c r="A259" t="s">
        <v>293</v>
      </c>
      <c r="B259" t="s">
        <v>25</v>
      </c>
      <c r="C259" t="s">
        <v>26</v>
      </c>
      <c r="D259" t="s">
        <v>27</v>
      </c>
      <c r="E259" t="s">
        <v>21</v>
      </c>
      <c r="F259" t="s">
        <v>22</v>
      </c>
      <c r="G259">
        <v>39.42</v>
      </c>
      <c r="H259">
        <v>1</v>
      </c>
      <c r="I259">
        <v>1.9710000000000001</v>
      </c>
      <c r="J259">
        <v>8.4</v>
      </c>
    </row>
    <row r="260" spans="1:10" x14ac:dyDescent="0.35">
      <c r="A260" t="s">
        <v>294</v>
      </c>
      <c r="B260" t="s">
        <v>18</v>
      </c>
      <c r="C260" t="s">
        <v>19</v>
      </c>
      <c r="D260" t="s">
        <v>20</v>
      </c>
      <c r="E260" t="s">
        <v>21</v>
      </c>
      <c r="F260" t="s">
        <v>22</v>
      </c>
      <c r="G260">
        <v>77.680000000000007</v>
      </c>
      <c r="H260">
        <v>4</v>
      </c>
      <c r="I260">
        <v>15.536</v>
      </c>
      <c r="J260">
        <v>8.4</v>
      </c>
    </row>
    <row r="261" spans="1:10" x14ac:dyDescent="0.35">
      <c r="A261" t="s">
        <v>295</v>
      </c>
      <c r="B261" t="s">
        <v>42</v>
      </c>
      <c r="C261" t="s">
        <v>43</v>
      </c>
      <c r="D261" t="s">
        <v>20</v>
      </c>
      <c r="E261" t="s">
        <v>31</v>
      </c>
      <c r="F261" t="s">
        <v>22</v>
      </c>
      <c r="G261">
        <v>96.16</v>
      </c>
      <c r="H261">
        <v>4</v>
      </c>
      <c r="I261">
        <v>19.231999999999999</v>
      </c>
      <c r="J261">
        <v>8.4</v>
      </c>
    </row>
    <row r="262" spans="1:10" x14ac:dyDescent="0.35">
      <c r="A262" t="s">
        <v>296</v>
      </c>
      <c r="B262" t="s">
        <v>18</v>
      </c>
      <c r="C262" t="s">
        <v>19</v>
      </c>
      <c r="D262" t="s">
        <v>27</v>
      </c>
      <c r="E262" t="s">
        <v>31</v>
      </c>
      <c r="F262" t="s">
        <v>22</v>
      </c>
      <c r="G262">
        <v>58.15</v>
      </c>
      <c r="H262">
        <v>4</v>
      </c>
      <c r="I262">
        <v>11.63</v>
      </c>
      <c r="J262">
        <v>8.4</v>
      </c>
    </row>
    <row r="263" spans="1:10" x14ac:dyDescent="0.35">
      <c r="A263" t="s">
        <v>297</v>
      </c>
      <c r="B263" t="s">
        <v>25</v>
      </c>
      <c r="C263" t="s">
        <v>26</v>
      </c>
      <c r="D263" t="s">
        <v>27</v>
      </c>
      <c r="E263" t="s">
        <v>21</v>
      </c>
      <c r="F263" t="s">
        <v>28</v>
      </c>
      <c r="G263">
        <v>30.24</v>
      </c>
      <c r="H263">
        <v>1</v>
      </c>
      <c r="I263">
        <v>1.512</v>
      </c>
      <c r="J263">
        <v>8.4</v>
      </c>
    </row>
    <row r="264" spans="1:10" x14ac:dyDescent="0.35">
      <c r="A264" t="s">
        <v>298</v>
      </c>
      <c r="B264" t="s">
        <v>25</v>
      </c>
      <c r="C264" t="s">
        <v>26</v>
      </c>
      <c r="D264" t="s">
        <v>20</v>
      </c>
      <c r="E264" t="s">
        <v>21</v>
      </c>
      <c r="F264" t="s">
        <v>28</v>
      </c>
      <c r="G264">
        <v>98.84</v>
      </c>
      <c r="H264">
        <v>1</v>
      </c>
      <c r="I264">
        <v>4.9420000000000002</v>
      </c>
      <c r="J264">
        <v>8.4</v>
      </c>
    </row>
    <row r="265" spans="1:10" x14ac:dyDescent="0.35">
      <c r="A265" t="s">
        <v>299</v>
      </c>
      <c r="B265" t="s">
        <v>42</v>
      </c>
      <c r="C265" t="s">
        <v>43</v>
      </c>
      <c r="D265" t="s">
        <v>20</v>
      </c>
      <c r="E265" t="s">
        <v>31</v>
      </c>
      <c r="F265" t="s">
        <v>22</v>
      </c>
      <c r="G265">
        <v>75.37</v>
      </c>
      <c r="H265">
        <v>8</v>
      </c>
      <c r="I265">
        <v>30.148</v>
      </c>
      <c r="J265">
        <v>8.4</v>
      </c>
    </row>
    <row r="266" spans="1:10" x14ac:dyDescent="0.35">
      <c r="A266" t="s">
        <v>300</v>
      </c>
      <c r="B266" t="s">
        <v>42</v>
      </c>
      <c r="C266" t="s">
        <v>43</v>
      </c>
      <c r="D266" t="s">
        <v>27</v>
      </c>
      <c r="E266" t="s">
        <v>21</v>
      </c>
      <c r="F266" t="s">
        <v>46</v>
      </c>
      <c r="G266">
        <v>72.84</v>
      </c>
      <c r="H266">
        <v>7</v>
      </c>
      <c r="I266">
        <v>25.494</v>
      </c>
      <c r="J266">
        <v>8.4</v>
      </c>
    </row>
    <row r="267" spans="1:10" x14ac:dyDescent="0.35">
      <c r="A267" t="s">
        <v>301</v>
      </c>
      <c r="B267" t="s">
        <v>25</v>
      </c>
      <c r="C267" t="s">
        <v>26</v>
      </c>
      <c r="D267" t="s">
        <v>20</v>
      </c>
      <c r="E267" t="s">
        <v>21</v>
      </c>
      <c r="F267" t="s">
        <v>44</v>
      </c>
      <c r="G267">
        <v>30.41</v>
      </c>
      <c r="H267">
        <v>1</v>
      </c>
      <c r="I267">
        <v>1.5205</v>
      </c>
      <c r="J267">
        <v>8.4</v>
      </c>
    </row>
    <row r="268" spans="1:10" x14ac:dyDescent="0.35">
      <c r="A268" t="s">
        <v>302</v>
      </c>
      <c r="B268" t="s">
        <v>25</v>
      </c>
      <c r="C268" t="s">
        <v>26</v>
      </c>
      <c r="D268" t="s">
        <v>27</v>
      </c>
      <c r="E268" t="s">
        <v>31</v>
      </c>
      <c r="F268" t="s">
        <v>44</v>
      </c>
      <c r="G268">
        <v>65.97</v>
      </c>
      <c r="H268">
        <v>8</v>
      </c>
      <c r="I268">
        <v>26.388000000000002</v>
      </c>
      <c r="J268">
        <v>8.4</v>
      </c>
    </row>
    <row r="269" spans="1:10" x14ac:dyDescent="0.35">
      <c r="A269" t="s">
        <v>303</v>
      </c>
      <c r="B269" t="s">
        <v>25</v>
      </c>
      <c r="C269" t="s">
        <v>26</v>
      </c>
      <c r="D269" t="s">
        <v>20</v>
      </c>
      <c r="E269" t="s">
        <v>31</v>
      </c>
      <c r="F269" t="s">
        <v>46</v>
      </c>
      <c r="G269">
        <v>35.19</v>
      </c>
      <c r="H269">
        <v>10</v>
      </c>
      <c r="I269">
        <v>17.594999999999999</v>
      </c>
      <c r="J269">
        <v>8.4</v>
      </c>
    </row>
    <row r="270" spans="1:10" x14ac:dyDescent="0.35">
      <c r="A270" t="s">
        <v>304</v>
      </c>
      <c r="B270" t="s">
        <v>25</v>
      </c>
      <c r="C270" t="s">
        <v>26</v>
      </c>
      <c r="D270" t="s">
        <v>27</v>
      </c>
      <c r="E270" t="s">
        <v>21</v>
      </c>
      <c r="F270" t="s">
        <v>44</v>
      </c>
      <c r="G270">
        <v>16.309999999999999</v>
      </c>
      <c r="H270">
        <v>9</v>
      </c>
      <c r="I270">
        <v>7.3395000000000001</v>
      </c>
      <c r="J270">
        <v>8.4</v>
      </c>
    </row>
    <row r="271" spans="1:10" x14ac:dyDescent="0.35">
      <c r="A271" t="s">
        <v>305</v>
      </c>
      <c r="B271" t="s">
        <v>18</v>
      </c>
      <c r="C271" t="s">
        <v>19</v>
      </c>
      <c r="D271" t="s">
        <v>20</v>
      </c>
      <c r="E271" t="s">
        <v>21</v>
      </c>
      <c r="F271" t="s">
        <v>44</v>
      </c>
      <c r="G271">
        <v>98.66</v>
      </c>
      <c r="H271">
        <v>9</v>
      </c>
      <c r="I271">
        <v>44.396999999999998</v>
      </c>
      <c r="J271">
        <v>8.4</v>
      </c>
    </row>
    <row r="272" spans="1:10" x14ac:dyDescent="0.35">
      <c r="A272" t="s">
        <v>306</v>
      </c>
      <c r="B272" t="s">
        <v>18</v>
      </c>
      <c r="C272" t="s">
        <v>19</v>
      </c>
      <c r="D272" t="s">
        <v>27</v>
      </c>
      <c r="E272" t="s">
        <v>31</v>
      </c>
      <c r="F272" t="s">
        <v>32</v>
      </c>
      <c r="G272">
        <v>18.28</v>
      </c>
      <c r="H272">
        <v>1</v>
      </c>
      <c r="I272">
        <v>0.91400000000000003</v>
      </c>
      <c r="J272">
        <v>8.3000000000000007</v>
      </c>
    </row>
    <row r="273" spans="1:10" x14ac:dyDescent="0.35">
      <c r="A273" t="s">
        <v>307</v>
      </c>
      <c r="B273" t="s">
        <v>42</v>
      </c>
      <c r="C273" t="s">
        <v>43</v>
      </c>
      <c r="D273" t="s">
        <v>27</v>
      </c>
      <c r="E273" t="s">
        <v>31</v>
      </c>
      <c r="F273" t="s">
        <v>32</v>
      </c>
      <c r="G273">
        <v>93.87</v>
      </c>
      <c r="H273">
        <v>8</v>
      </c>
      <c r="I273">
        <v>37.548000000000002</v>
      </c>
      <c r="J273">
        <v>8.3000000000000007</v>
      </c>
    </row>
    <row r="274" spans="1:10" x14ac:dyDescent="0.35">
      <c r="A274" t="s">
        <v>308</v>
      </c>
      <c r="B274" t="s">
        <v>18</v>
      </c>
      <c r="C274" t="s">
        <v>19</v>
      </c>
      <c r="D274" t="s">
        <v>20</v>
      </c>
      <c r="E274" t="s">
        <v>21</v>
      </c>
      <c r="F274" t="s">
        <v>36</v>
      </c>
      <c r="G274">
        <v>92.13</v>
      </c>
      <c r="H274">
        <v>6</v>
      </c>
      <c r="I274">
        <v>27.638999999999999</v>
      </c>
      <c r="J274">
        <v>8.3000000000000007</v>
      </c>
    </row>
    <row r="275" spans="1:10" x14ac:dyDescent="0.35">
      <c r="A275" t="s">
        <v>309</v>
      </c>
      <c r="B275" t="s">
        <v>25</v>
      </c>
      <c r="C275" t="s">
        <v>26</v>
      </c>
      <c r="D275" t="s">
        <v>20</v>
      </c>
      <c r="E275" t="s">
        <v>21</v>
      </c>
      <c r="F275" t="s">
        <v>32</v>
      </c>
      <c r="G275">
        <v>75.53</v>
      </c>
      <c r="H275">
        <v>4</v>
      </c>
      <c r="I275">
        <v>15.106</v>
      </c>
      <c r="J275">
        <v>8.3000000000000007</v>
      </c>
    </row>
    <row r="276" spans="1:10" x14ac:dyDescent="0.35">
      <c r="A276" t="s">
        <v>310</v>
      </c>
      <c r="B276" t="s">
        <v>42</v>
      </c>
      <c r="C276" t="s">
        <v>43</v>
      </c>
      <c r="D276" t="s">
        <v>20</v>
      </c>
      <c r="E276" t="s">
        <v>21</v>
      </c>
      <c r="F276" t="s">
        <v>22</v>
      </c>
      <c r="G276">
        <v>41.06</v>
      </c>
      <c r="H276">
        <v>6</v>
      </c>
      <c r="I276">
        <v>12.318</v>
      </c>
      <c r="J276">
        <v>8.3000000000000007</v>
      </c>
    </row>
    <row r="277" spans="1:10" x14ac:dyDescent="0.35">
      <c r="A277" t="s">
        <v>311</v>
      </c>
      <c r="B277" t="s">
        <v>42</v>
      </c>
      <c r="C277" t="s">
        <v>43</v>
      </c>
      <c r="D277" t="s">
        <v>27</v>
      </c>
      <c r="E277" t="s">
        <v>21</v>
      </c>
      <c r="F277" t="s">
        <v>22</v>
      </c>
      <c r="G277">
        <v>57.22</v>
      </c>
      <c r="H277">
        <v>2</v>
      </c>
      <c r="I277">
        <v>5.7220000000000004</v>
      </c>
      <c r="J277">
        <v>8.3000000000000007</v>
      </c>
    </row>
    <row r="278" spans="1:10" x14ac:dyDescent="0.35">
      <c r="A278" t="s">
        <v>312</v>
      </c>
      <c r="B278" t="s">
        <v>25</v>
      </c>
      <c r="C278" t="s">
        <v>26</v>
      </c>
      <c r="D278" t="s">
        <v>27</v>
      </c>
      <c r="E278" t="s">
        <v>31</v>
      </c>
      <c r="F278" t="s">
        <v>22</v>
      </c>
      <c r="G278">
        <v>21.8</v>
      </c>
      <c r="H278">
        <v>8</v>
      </c>
      <c r="I278">
        <v>8.7200000000000006</v>
      </c>
      <c r="J278">
        <v>8.3000000000000007</v>
      </c>
    </row>
    <row r="279" spans="1:10" x14ac:dyDescent="0.35">
      <c r="A279" t="s">
        <v>313</v>
      </c>
      <c r="B279" t="s">
        <v>25</v>
      </c>
      <c r="C279" t="s">
        <v>26</v>
      </c>
      <c r="D279" t="s">
        <v>20</v>
      </c>
      <c r="E279" t="s">
        <v>21</v>
      </c>
      <c r="F279" t="s">
        <v>44</v>
      </c>
      <c r="G279">
        <v>80.36</v>
      </c>
      <c r="H279">
        <v>4</v>
      </c>
      <c r="I279">
        <v>16.071999999999999</v>
      </c>
      <c r="J279">
        <v>8.3000000000000007</v>
      </c>
    </row>
    <row r="280" spans="1:10" x14ac:dyDescent="0.35">
      <c r="A280" t="s">
        <v>314</v>
      </c>
      <c r="B280" t="s">
        <v>18</v>
      </c>
      <c r="C280" t="s">
        <v>19</v>
      </c>
      <c r="D280" t="s">
        <v>27</v>
      </c>
      <c r="E280" t="s">
        <v>31</v>
      </c>
      <c r="F280" t="s">
        <v>46</v>
      </c>
      <c r="G280">
        <v>37.15</v>
      </c>
      <c r="H280">
        <v>4</v>
      </c>
      <c r="I280">
        <v>7.43</v>
      </c>
      <c r="J280">
        <v>8.3000000000000007</v>
      </c>
    </row>
    <row r="281" spans="1:10" x14ac:dyDescent="0.35">
      <c r="A281" t="s">
        <v>315</v>
      </c>
      <c r="B281" t="s">
        <v>25</v>
      </c>
      <c r="C281" t="s">
        <v>26</v>
      </c>
      <c r="D281" t="s">
        <v>27</v>
      </c>
      <c r="E281" t="s">
        <v>21</v>
      </c>
      <c r="F281" t="s">
        <v>44</v>
      </c>
      <c r="G281">
        <v>43.18</v>
      </c>
      <c r="H281">
        <v>8</v>
      </c>
      <c r="I281">
        <v>17.271999999999998</v>
      </c>
      <c r="J281">
        <v>8.3000000000000007</v>
      </c>
    </row>
    <row r="282" spans="1:10" x14ac:dyDescent="0.35">
      <c r="A282" t="s">
        <v>316</v>
      </c>
      <c r="B282" t="s">
        <v>18</v>
      </c>
      <c r="C282" t="s">
        <v>19</v>
      </c>
      <c r="D282" t="s">
        <v>20</v>
      </c>
      <c r="E282" t="s">
        <v>31</v>
      </c>
      <c r="F282" t="s">
        <v>44</v>
      </c>
      <c r="G282">
        <v>10.130000000000001</v>
      </c>
      <c r="H282">
        <v>7</v>
      </c>
      <c r="I282">
        <v>3.5455000000000001</v>
      </c>
      <c r="J282">
        <v>8.3000000000000007</v>
      </c>
    </row>
    <row r="283" spans="1:10" x14ac:dyDescent="0.35">
      <c r="A283" t="s">
        <v>317</v>
      </c>
      <c r="B283" t="s">
        <v>18</v>
      </c>
      <c r="C283" t="s">
        <v>19</v>
      </c>
      <c r="D283" t="s">
        <v>20</v>
      </c>
      <c r="E283" t="s">
        <v>21</v>
      </c>
      <c r="F283" t="s">
        <v>32</v>
      </c>
      <c r="G283">
        <v>72.42</v>
      </c>
      <c r="H283">
        <v>3</v>
      </c>
      <c r="I283">
        <v>10.863</v>
      </c>
      <c r="J283">
        <v>8.1999999999999993</v>
      </c>
    </row>
    <row r="284" spans="1:10" x14ac:dyDescent="0.35">
      <c r="A284" t="s">
        <v>318</v>
      </c>
      <c r="B284" t="s">
        <v>18</v>
      </c>
      <c r="C284" t="s">
        <v>19</v>
      </c>
      <c r="D284" t="s">
        <v>20</v>
      </c>
      <c r="E284" t="s">
        <v>21</v>
      </c>
      <c r="F284" t="s">
        <v>32</v>
      </c>
      <c r="G284">
        <v>28.31</v>
      </c>
      <c r="H284">
        <v>4</v>
      </c>
      <c r="I284">
        <v>5.6619999999999999</v>
      </c>
      <c r="J284">
        <v>8.1999999999999993</v>
      </c>
    </row>
    <row r="285" spans="1:10" x14ac:dyDescent="0.35">
      <c r="A285" t="s">
        <v>319</v>
      </c>
      <c r="B285" t="s">
        <v>25</v>
      </c>
      <c r="C285" t="s">
        <v>26</v>
      </c>
      <c r="D285" t="s">
        <v>27</v>
      </c>
      <c r="E285" t="s">
        <v>21</v>
      </c>
      <c r="F285" t="s">
        <v>36</v>
      </c>
      <c r="G285">
        <v>44.86</v>
      </c>
      <c r="H285">
        <v>10</v>
      </c>
      <c r="I285">
        <v>22.43</v>
      </c>
      <c r="J285">
        <v>8.1999999999999993</v>
      </c>
    </row>
    <row r="286" spans="1:10" x14ac:dyDescent="0.35">
      <c r="A286" t="s">
        <v>320</v>
      </c>
      <c r="B286" t="s">
        <v>25</v>
      </c>
      <c r="C286" t="s">
        <v>26</v>
      </c>
      <c r="D286" t="s">
        <v>27</v>
      </c>
      <c r="E286" t="s">
        <v>21</v>
      </c>
      <c r="F286" t="s">
        <v>28</v>
      </c>
      <c r="G286">
        <v>85.98</v>
      </c>
      <c r="H286">
        <v>8</v>
      </c>
      <c r="I286">
        <v>34.392000000000003</v>
      </c>
      <c r="J286">
        <v>8.1999999999999993</v>
      </c>
    </row>
    <row r="287" spans="1:10" x14ac:dyDescent="0.35">
      <c r="A287" t="s">
        <v>321</v>
      </c>
      <c r="B287" t="s">
        <v>42</v>
      </c>
      <c r="C287" t="s">
        <v>43</v>
      </c>
      <c r="D287" t="s">
        <v>27</v>
      </c>
      <c r="E287" t="s">
        <v>31</v>
      </c>
      <c r="F287" t="s">
        <v>36</v>
      </c>
      <c r="G287">
        <v>51.91</v>
      </c>
      <c r="H287">
        <v>10</v>
      </c>
      <c r="I287">
        <v>25.954999999999998</v>
      </c>
      <c r="J287">
        <v>8.1999999999999993</v>
      </c>
    </row>
    <row r="288" spans="1:10" x14ac:dyDescent="0.35">
      <c r="A288" t="s">
        <v>322</v>
      </c>
      <c r="B288" t="s">
        <v>25</v>
      </c>
      <c r="C288" t="s">
        <v>26</v>
      </c>
      <c r="D288" t="s">
        <v>20</v>
      </c>
      <c r="E288" t="s">
        <v>31</v>
      </c>
      <c r="F288" t="s">
        <v>36</v>
      </c>
      <c r="G288">
        <v>58.39</v>
      </c>
      <c r="H288">
        <v>7</v>
      </c>
      <c r="I288">
        <v>20.436499999999999</v>
      </c>
      <c r="J288">
        <v>8.1999999999999993</v>
      </c>
    </row>
    <row r="289" spans="1:10" x14ac:dyDescent="0.35">
      <c r="A289" t="s">
        <v>323</v>
      </c>
      <c r="B289" t="s">
        <v>25</v>
      </c>
      <c r="C289" t="s">
        <v>26</v>
      </c>
      <c r="D289" t="s">
        <v>27</v>
      </c>
      <c r="E289" t="s">
        <v>31</v>
      </c>
      <c r="F289" t="s">
        <v>22</v>
      </c>
      <c r="G289">
        <v>41.5</v>
      </c>
      <c r="H289">
        <v>4</v>
      </c>
      <c r="I289">
        <v>8.3000000000000007</v>
      </c>
      <c r="J289">
        <v>8.1999999999999993</v>
      </c>
    </row>
    <row r="290" spans="1:10" x14ac:dyDescent="0.35">
      <c r="A290" t="s">
        <v>324</v>
      </c>
      <c r="B290" t="s">
        <v>18</v>
      </c>
      <c r="C290" t="s">
        <v>19</v>
      </c>
      <c r="D290" t="s">
        <v>20</v>
      </c>
      <c r="E290" t="s">
        <v>21</v>
      </c>
      <c r="F290" t="s">
        <v>28</v>
      </c>
      <c r="G290">
        <v>25.22</v>
      </c>
      <c r="H290">
        <v>7</v>
      </c>
      <c r="I290">
        <v>8.827</v>
      </c>
      <c r="J290">
        <v>8.1999999999999993</v>
      </c>
    </row>
    <row r="291" spans="1:10" x14ac:dyDescent="0.35">
      <c r="A291" t="s">
        <v>325</v>
      </c>
      <c r="B291" t="s">
        <v>42</v>
      </c>
      <c r="C291" t="s">
        <v>43</v>
      </c>
      <c r="D291" t="s">
        <v>27</v>
      </c>
      <c r="E291" t="s">
        <v>31</v>
      </c>
      <c r="F291" t="s">
        <v>28</v>
      </c>
      <c r="G291">
        <v>22.95</v>
      </c>
      <c r="H291">
        <v>10</v>
      </c>
      <c r="I291">
        <v>11.475</v>
      </c>
      <c r="J291">
        <v>8.1999999999999993</v>
      </c>
    </row>
    <row r="292" spans="1:10" x14ac:dyDescent="0.35">
      <c r="A292" t="s">
        <v>326</v>
      </c>
      <c r="B292" t="s">
        <v>25</v>
      </c>
      <c r="C292" t="s">
        <v>26</v>
      </c>
      <c r="D292" t="s">
        <v>20</v>
      </c>
      <c r="E292" t="s">
        <v>21</v>
      </c>
      <c r="F292" t="s">
        <v>46</v>
      </c>
      <c r="G292">
        <v>12.54</v>
      </c>
      <c r="H292">
        <v>1</v>
      </c>
      <c r="I292">
        <v>0.627</v>
      </c>
      <c r="J292">
        <v>8.1999999999999993</v>
      </c>
    </row>
    <row r="293" spans="1:10" x14ac:dyDescent="0.35">
      <c r="A293" t="s">
        <v>327</v>
      </c>
      <c r="B293" t="s">
        <v>18</v>
      </c>
      <c r="C293" t="s">
        <v>19</v>
      </c>
      <c r="D293" t="s">
        <v>27</v>
      </c>
      <c r="E293" t="s">
        <v>31</v>
      </c>
      <c r="F293" t="s">
        <v>44</v>
      </c>
      <c r="G293">
        <v>43.19</v>
      </c>
      <c r="H293">
        <v>10</v>
      </c>
      <c r="I293">
        <v>21.594999999999999</v>
      </c>
      <c r="J293">
        <v>8.1999999999999993</v>
      </c>
    </row>
    <row r="294" spans="1:10" x14ac:dyDescent="0.35">
      <c r="A294" t="s">
        <v>328</v>
      </c>
      <c r="B294" t="s">
        <v>42</v>
      </c>
      <c r="C294" t="s">
        <v>43</v>
      </c>
      <c r="D294" t="s">
        <v>27</v>
      </c>
      <c r="E294" t="s">
        <v>21</v>
      </c>
      <c r="F294" t="s">
        <v>46</v>
      </c>
      <c r="G294">
        <v>34.700000000000003</v>
      </c>
      <c r="H294">
        <v>2</v>
      </c>
      <c r="I294">
        <v>3.47</v>
      </c>
      <c r="J294">
        <v>8.1999999999999993</v>
      </c>
    </row>
    <row r="295" spans="1:10" x14ac:dyDescent="0.35">
      <c r="A295" t="s">
        <v>329</v>
      </c>
      <c r="B295" t="s">
        <v>18</v>
      </c>
      <c r="C295" t="s">
        <v>19</v>
      </c>
      <c r="D295" t="s">
        <v>27</v>
      </c>
      <c r="E295" t="s">
        <v>21</v>
      </c>
      <c r="F295" t="s">
        <v>46</v>
      </c>
      <c r="G295">
        <v>12.09</v>
      </c>
      <c r="H295">
        <v>1</v>
      </c>
      <c r="I295">
        <v>0.60450000000000004</v>
      </c>
      <c r="J295">
        <v>8.1999999999999993</v>
      </c>
    </row>
    <row r="296" spans="1:10" x14ac:dyDescent="0.35">
      <c r="A296" t="s">
        <v>330</v>
      </c>
      <c r="B296" t="s">
        <v>25</v>
      </c>
      <c r="C296" t="s">
        <v>26</v>
      </c>
      <c r="D296" t="s">
        <v>27</v>
      </c>
      <c r="E296" t="s">
        <v>31</v>
      </c>
      <c r="F296" t="s">
        <v>46</v>
      </c>
      <c r="G296">
        <v>86.13</v>
      </c>
      <c r="H296">
        <v>2</v>
      </c>
      <c r="I296">
        <v>8.6129999999999995</v>
      </c>
      <c r="J296">
        <v>8.1999999999999993</v>
      </c>
    </row>
    <row r="297" spans="1:10" x14ac:dyDescent="0.35">
      <c r="A297" t="s">
        <v>331</v>
      </c>
      <c r="B297" t="s">
        <v>25</v>
      </c>
      <c r="C297" t="s">
        <v>26</v>
      </c>
      <c r="D297" t="s">
        <v>20</v>
      </c>
      <c r="E297" t="s">
        <v>21</v>
      </c>
      <c r="F297" t="s">
        <v>32</v>
      </c>
      <c r="G297">
        <v>81.2</v>
      </c>
      <c r="H297">
        <v>7</v>
      </c>
      <c r="I297">
        <v>28.42</v>
      </c>
      <c r="J297">
        <v>8.1</v>
      </c>
    </row>
    <row r="298" spans="1:10" x14ac:dyDescent="0.35">
      <c r="A298" t="s">
        <v>332</v>
      </c>
      <c r="B298" t="s">
        <v>18</v>
      </c>
      <c r="C298" t="s">
        <v>19</v>
      </c>
      <c r="D298" t="s">
        <v>20</v>
      </c>
      <c r="E298" t="s">
        <v>21</v>
      </c>
      <c r="F298" t="s">
        <v>36</v>
      </c>
      <c r="G298">
        <v>24.49</v>
      </c>
      <c r="H298">
        <v>10</v>
      </c>
      <c r="I298">
        <v>12.244999999999999</v>
      </c>
      <c r="J298">
        <v>8.1</v>
      </c>
    </row>
    <row r="299" spans="1:10" x14ac:dyDescent="0.35">
      <c r="A299" t="s">
        <v>333</v>
      </c>
      <c r="B299" t="s">
        <v>42</v>
      </c>
      <c r="C299" t="s">
        <v>43</v>
      </c>
      <c r="D299" t="s">
        <v>20</v>
      </c>
      <c r="E299" t="s">
        <v>31</v>
      </c>
      <c r="F299" t="s">
        <v>28</v>
      </c>
      <c r="G299">
        <v>18.93</v>
      </c>
      <c r="H299">
        <v>6</v>
      </c>
      <c r="I299">
        <v>5.6790000000000003</v>
      </c>
      <c r="J299">
        <v>8.1</v>
      </c>
    </row>
    <row r="300" spans="1:10" x14ac:dyDescent="0.35">
      <c r="A300" t="s">
        <v>334</v>
      </c>
      <c r="B300" t="s">
        <v>25</v>
      </c>
      <c r="C300" t="s">
        <v>26</v>
      </c>
      <c r="D300" t="s">
        <v>20</v>
      </c>
      <c r="E300" t="s">
        <v>31</v>
      </c>
      <c r="F300" t="s">
        <v>22</v>
      </c>
      <c r="G300">
        <v>90.5</v>
      </c>
      <c r="H300">
        <v>10</v>
      </c>
      <c r="I300">
        <v>45.25</v>
      </c>
      <c r="J300">
        <v>8.1</v>
      </c>
    </row>
    <row r="301" spans="1:10" x14ac:dyDescent="0.35">
      <c r="A301" t="s">
        <v>335</v>
      </c>
      <c r="B301" t="s">
        <v>18</v>
      </c>
      <c r="C301" t="s">
        <v>19</v>
      </c>
      <c r="D301" t="s">
        <v>20</v>
      </c>
      <c r="E301" t="s">
        <v>31</v>
      </c>
      <c r="F301" t="s">
        <v>28</v>
      </c>
      <c r="G301">
        <v>11.94</v>
      </c>
      <c r="H301">
        <v>3</v>
      </c>
      <c r="I301">
        <v>1.7909999999999999</v>
      </c>
      <c r="J301">
        <v>8.1</v>
      </c>
    </row>
    <row r="302" spans="1:10" x14ac:dyDescent="0.35">
      <c r="A302" t="s">
        <v>336</v>
      </c>
      <c r="B302" t="s">
        <v>42</v>
      </c>
      <c r="C302" t="s">
        <v>43</v>
      </c>
      <c r="D302" t="s">
        <v>27</v>
      </c>
      <c r="E302" t="s">
        <v>21</v>
      </c>
      <c r="F302" t="s">
        <v>28</v>
      </c>
      <c r="G302">
        <v>57.91</v>
      </c>
      <c r="H302">
        <v>8</v>
      </c>
      <c r="I302">
        <v>23.164000000000001</v>
      </c>
      <c r="J302">
        <v>8.1</v>
      </c>
    </row>
    <row r="303" spans="1:10" x14ac:dyDescent="0.35">
      <c r="A303" t="s">
        <v>337</v>
      </c>
      <c r="B303" t="s">
        <v>25</v>
      </c>
      <c r="C303" t="s">
        <v>26</v>
      </c>
      <c r="D303" t="s">
        <v>20</v>
      </c>
      <c r="E303" t="s">
        <v>21</v>
      </c>
      <c r="F303" t="s">
        <v>22</v>
      </c>
      <c r="G303">
        <v>29.67</v>
      </c>
      <c r="H303">
        <v>7</v>
      </c>
      <c r="I303">
        <v>10.384499999999999</v>
      </c>
      <c r="J303">
        <v>8.1</v>
      </c>
    </row>
    <row r="304" spans="1:10" x14ac:dyDescent="0.35">
      <c r="A304" t="s">
        <v>338</v>
      </c>
      <c r="B304" t="s">
        <v>42</v>
      </c>
      <c r="C304" t="s">
        <v>43</v>
      </c>
      <c r="D304" t="s">
        <v>27</v>
      </c>
      <c r="E304" t="s">
        <v>31</v>
      </c>
      <c r="F304" t="s">
        <v>22</v>
      </c>
      <c r="G304">
        <v>69.510000000000005</v>
      </c>
      <c r="H304">
        <v>2</v>
      </c>
      <c r="I304">
        <v>6.9509999999999996</v>
      </c>
      <c r="J304">
        <v>8.1</v>
      </c>
    </row>
    <row r="305" spans="1:10" x14ac:dyDescent="0.35">
      <c r="A305" t="s">
        <v>339</v>
      </c>
      <c r="B305" t="s">
        <v>25</v>
      </c>
      <c r="C305" t="s">
        <v>26</v>
      </c>
      <c r="D305" t="s">
        <v>27</v>
      </c>
      <c r="E305" t="s">
        <v>31</v>
      </c>
      <c r="F305" t="s">
        <v>22</v>
      </c>
      <c r="G305">
        <v>58.95</v>
      </c>
      <c r="H305">
        <v>10</v>
      </c>
      <c r="I305">
        <v>29.475000000000001</v>
      </c>
      <c r="J305">
        <v>8.1</v>
      </c>
    </row>
    <row r="306" spans="1:10" x14ac:dyDescent="0.35">
      <c r="A306" t="s">
        <v>340</v>
      </c>
      <c r="B306" t="s">
        <v>25</v>
      </c>
      <c r="C306" t="s">
        <v>26</v>
      </c>
      <c r="D306" t="s">
        <v>20</v>
      </c>
      <c r="E306" t="s">
        <v>31</v>
      </c>
      <c r="F306" t="s">
        <v>44</v>
      </c>
      <c r="G306">
        <v>17.440000000000001</v>
      </c>
      <c r="H306">
        <v>5</v>
      </c>
      <c r="I306">
        <v>4.3600000000000003</v>
      </c>
      <c r="J306">
        <v>8.1</v>
      </c>
    </row>
    <row r="307" spans="1:10" x14ac:dyDescent="0.35">
      <c r="A307" t="s">
        <v>341</v>
      </c>
      <c r="B307" t="s">
        <v>25</v>
      </c>
      <c r="C307" t="s">
        <v>26</v>
      </c>
      <c r="D307" t="s">
        <v>20</v>
      </c>
      <c r="E307" t="s">
        <v>21</v>
      </c>
      <c r="F307" t="s">
        <v>46</v>
      </c>
      <c r="G307">
        <v>80.48</v>
      </c>
      <c r="H307">
        <v>3</v>
      </c>
      <c r="I307">
        <v>12.071999999999999</v>
      </c>
      <c r="J307">
        <v>8.1</v>
      </c>
    </row>
    <row r="308" spans="1:10" x14ac:dyDescent="0.35">
      <c r="A308" t="s">
        <v>342</v>
      </c>
      <c r="B308" t="s">
        <v>42</v>
      </c>
      <c r="C308" t="s">
        <v>43</v>
      </c>
      <c r="D308" t="s">
        <v>27</v>
      </c>
      <c r="E308" t="s">
        <v>31</v>
      </c>
      <c r="F308" t="s">
        <v>44</v>
      </c>
      <c r="G308">
        <v>72.39</v>
      </c>
      <c r="H308">
        <v>2</v>
      </c>
      <c r="I308">
        <v>7.2389999999999999</v>
      </c>
      <c r="J308">
        <v>8.1</v>
      </c>
    </row>
    <row r="309" spans="1:10" x14ac:dyDescent="0.35">
      <c r="A309" t="s">
        <v>343</v>
      </c>
      <c r="B309" t="s">
        <v>18</v>
      </c>
      <c r="C309" t="s">
        <v>19</v>
      </c>
      <c r="D309" t="s">
        <v>27</v>
      </c>
      <c r="E309" t="s">
        <v>31</v>
      </c>
      <c r="F309" t="s">
        <v>44</v>
      </c>
      <c r="G309">
        <v>11.53</v>
      </c>
      <c r="H309">
        <v>7</v>
      </c>
      <c r="I309">
        <v>4.0354999999999999</v>
      </c>
      <c r="J309">
        <v>8.1</v>
      </c>
    </row>
    <row r="310" spans="1:10" x14ac:dyDescent="0.35">
      <c r="A310" t="s">
        <v>344</v>
      </c>
      <c r="B310" t="s">
        <v>25</v>
      </c>
      <c r="C310" t="s">
        <v>26</v>
      </c>
      <c r="D310" t="s">
        <v>27</v>
      </c>
      <c r="E310" t="s">
        <v>21</v>
      </c>
      <c r="F310" t="s">
        <v>32</v>
      </c>
      <c r="G310">
        <v>73.56</v>
      </c>
      <c r="H310">
        <v>10</v>
      </c>
      <c r="I310">
        <v>36.78</v>
      </c>
      <c r="J310">
        <v>8</v>
      </c>
    </row>
    <row r="311" spans="1:10" x14ac:dyDescent="0.35">
      <c r="A311" t="s">
        <v>345</v>
      </c>
      <c r="B311" t="s">
        <v>18</v>
      </c>
      <c r="C311" t="s">
        <v>19</v>
      </c>
      <c r="D311" t="s">
        <v>27</v>
      </c>
      <c r="E311" t="s">
        <v>21</v>
      </c>
      <c r="F311" t="s">
        <v>32</v>
      </c>
      <c r="G311">
        <v>77.95</v>
      </c>
      <c r="H311">
        <v>6</v>
      </c>
      <c r="I311">
        <v>23.385000000000002</v>
      </c>
      <c r="J311">
        <v>8</v>
      </c>
    </row>
    <row r="312" spans="1:10" x14ac:dyDescent="0.35">
      <c r="A312" t="s">
        <v>346</v>
      </c>
      <c r="B312" t="s">
        <v>25</v>
      </c>
      <c r="C312" t="s">
        <v>26</v>
      </c>
      <c r="D312" t="s">
        <v>27</v>
      </c>
      <c r="E312" t="s">
        <v>31</v>
      </c>
      <c r="F312" t="s">
        <v>32</v>
      </c>
      <c r="G312">
        <v>97.5</v>
      </c>
      <c r="H312">
        <v>10</v>
      </c>
      <c r="I312">
        <v>48.75</v>
      </c>
      <c r="J312">
        <v>8</v>
      </c>
    </row>
    <row r="313" spans="1:10" x14ac:dyDescent="0.35">
      <c r="A313" t="s">
        <v>347</v>
      </c>
      <c r="B313" t="s">
        <v>42</v>
      </c>
      <c r="C313" t="s">
        <v>43</v>
      </c>
      <c r="D313" t="s">
        <v>20</v>
      </c>
      <c r="E313" t="s">
        <v>21</v>
      </c>
      <c r="F313" t="s">
        <v>32</v>
      </c>
      <c r="G313">
        <v>12.29</v>
      </c>
      <c r="H313">
        <v>9</v>
      </c>
      <c r="I313">
        <v>5.5305</v>
      </c>
      <c r="J313">
        <v>8</v>
      </c>
    </row>
    <row r="314" spans="1:10" x14ac:dyDescent="0.35">
      <c r="A314" t="s">
        <v>348</v>
      </c>
      <c r="B314" t="s">
        <v>18</v>
      </c>
      <c r="C314" t="s">
        <v>19</v>
      </c>
      <c r="D314" t="s">
        <v>20</v>
      </c>
      <c r="E314" t="s">
        <v>31</v>
      </c>
      <c r="F314" t="s">
        <v>36</v>
      </c>
      <c r="G314">
        <v>15.5</v>
      </c>
      <c r="H314">
        <v>10</v>
      </c>
      <c r="I314">
        <v>7.75</v>
      </c>
      <c r="J314">
        <v>8</v>
      </c>
    </row>
    <row r="315" spans="1:10" x14ac:dyDescent="0.35">
      <c r="A315" t="s">
        <v>349</v>
      </c>
      <c r="B315" t="s">
        <v>18</v>
      </c>
      <c r="C315" t="s">
        <v>19</v>
      </c>
      <c r="D315" t="s">
        <v>20</v>
      </c>
      <c r="E315" t="s">
        <v>31</v>
      </c>
      <c r="F315" t="s">
        <v>36</v>
      </c>
      <c r="G315">
        <v>67.260000000000005</v>
      </c>
      <c r="H315">
        <v>4</v>
      </c>
      <c r="I315">
        <v>13.452</v>
      </c>
      <c r="J315">
        <v>8</v>
      </c>
    </row>
    <row r="316" spans="1:10" x14ac:dyDescent="0.35">
      <c r="A316" t="s">
        <v>350</v>
      </c>
      <c r="B316" t="s">
        <v>42</v>
      </c>
      <c r="C316" t="s">
        <v>43</v>
      </c>
      <c r="D316" t="s">
        <v>20</v>
      </c>
      <c r="E316" t="s">
        <v>21</v>
      </c>
      <c r="F316" t="s">
        <v>36</v>
      </c>
      <c r="G316">
        <v>64.83</v>
      </c>
      <c r="H316">
        <v>2</v>
      </c>
      <c r="I316">
        <v>6.4829999999999997</v>
      </c>
      <c r="J316">
        <v>8</v>
      </c>
    </row>
    <row r="317" spans="1:10" x14ac:dyDescent="0.35">
      <c r="A317" t="s">
        <v>351</v>
      </c>
      <c r="B317" t="s">
        <v>42</v>
      </c>
      <c r="C317" t="s">
        <v>43</v>
      </c>
      <c r="D317" t="s">
        <v>20</v>
      </c>
      <c r="E317" t="s">
        <v>31</v>
      </c>
      <c r="F317" t="s">
        <v>28</v>
      </c>
      <c r="G317">
        <v>19.239999999999998</v>
      </c>
      <c r="H317">
        <v>9</v>
      </c>
      <c r="I317">
        <v>8.6579999999999995</v>
      </c>
      <c r="J317">
        <v>8</v>
      </c>
    </row>
    <row r="318" spans="1:10" x14ac:dyDescent="0.35">
      <c r="A318" t="s">
        <v>352</v>
      </c>
      <c r="B318" t="s">
        <v>25</v>
      </c>
      <c r="C318" t="s">
        <v>26</v>
      </c>
      <c r="D318" t="s">
        <v>27</v>
      </c>
      <c r="E318" t="s">
        <v>21</v>
      </c>
      <c r="F318" t="s">
        <v>28</v>
      </c>
      <c r="G318">
        <v>99.69</v>
      </c>
      <c r="H318">
        <v>1</v>
      </c>
      <c r="I318">
        <v>4.9844999999999997</v>
      </c>
      <c r="J318">
        <v>8</v>
      </c>
    </row>
    <row r="319" spans="1:10" x14ac:dyDescent="0.35">
      <c r="A319" t="s">
        <v>353</v>
      </c>
      <c r="B319" t="s">
        <v>42</v>
      </c>
      <c r="C319" t="s">
        <v>43</v>
      </c>
      <c r="D319" t="s">
        <v>20</v>
      </c>
      <c r="E319" t="s">
        <v>21</v>
      </c>
      <c r="F319" t="s">
        <v>28</v>
      </c>
      <c r="G319">
        <v>75.59</v>
      </c>
      <c r="H319">
        <v>9</v>
      </c>
      <c r="I319">
        <v>34.015500000000003</v>
      </c>
      <c r="J319">
        <v>8</v>
      </c>
    </row>
    <row r="320" spans="1:10" x14ac:dyDescent="0.35">
      <c r="A320" t="s">
        <v>354</v>
      </c>
      <c r="B320" t="s">
        <v>42</v>
      </c>
      <c r="C320" t="s">
        <v>43</v>
      </c>
      <c r="D320" t="s">
        <v>27</v>
      </c>
      <c r="E320" t="s">
        <v>31</v>
      </c>
      <c r="F320" t="s">
        <v>22</v>
      </c>
      <c r="G320">
        <v>30.35</v>
      </c>
      <c r="H320">
        <v>7</v>
      </c>
      <c r="I320">
        <v>10.6225</v>
      </c>
      <c r="J320">
        <v>8</v>
      </c>
    </row>
    <row r="321" spans="1:10" x14ac:dyDescent="0.35">
      <c r="A321" t="s">
        <v>355</v>
      </c>
      <c r="B321" t="s">
        <v>42</v>
      </c>
      <c r="C321" t="s">
        <v>43</v>
      </c>
      <c r="D321" t="s">
        <v>27</v>
      </c>
      <c r="E321" t="s">
        <v>21</v>
      </c>
      <c r="F321" t="s">
        <v>22</v>
      </c>
      <c r="G321">
        <v>84.09</v>
      </c>
      <c r="H321">
        <v>9</v>
      </c>
      <c r="I321">
        <v>37.840499999999999</v>
      </c>
      <c r="J321">
        <v>8</v>
      </c>
    </row>
    <row r="322" spans="1:10" x14ac:dyDescent="0.35">
      <c r="A322" t="s">
        <v>356</v>
      </c>
      <c r="B322" t="s">
        <v>25</v>
      </c>
      <c r="C322" t="s">
        <v>26</v>
      </c>
      <c r="D322" t="s">
        <v>20</v>
      </c>
      <c r="E322" t="s">
        <v>21</v>
      </c>
      <c r="F322" t="s">
        <v>22</v>
      </c>
      <c r="G322">
        <v>85.87</v>
      </c>
      <c r="H322">
        <v>7</v>
      </c>
      <c r="I322">
        <v>30.054500000000001</v>
      </c>
      <c r="J322">
        <v>8</v>
      </c>
    </row>
    <row r="323" spans="1:10" x14ac:dyDescent="0.35">
      <c r="A323" t="s">
        <v>357</v>
      </c>
      <c r="B323" t="s">
        <v>42</v>
      </c>
      <c r="C323" t="s">
        <v>43</v>
      </c>
      <c r="D323" t="s">
        <v>20</v>
      </c>
      <c r="E323" t="s">
        <v>31</v>
      </c>
      <c r="F323" t="s">
        <v>44</v>
      </c>
      <c r="G323">
        <v>18.079999999999998</v>
      </c>
      <c r="H323">
        <v>3</v>
      </c>
      <c r="I323">
        <v>2.7120000000000002</v>
      </c>
      <c r="J323">
        <v>8</v>
      </c>
    </row>
    <row r="324" spans="1:10" x14ac:dyDescent="0.35">
      <c r="A324" t="s">
        <v>358</v>
      </c>
      <c r="B324" t="s">
        <v>25</v>
      </c>
      <c r="C324" t="s">
        <v>26</v>
      </c>
      <c r="D324" t="s">
        <v>27</v>
      </c>
      <c r="E324" t="s">
        <v>31</v>
      </c>
      <c r="F324" t="s">
        <v>44</v>
      </c>
      <c r="G324">
        <v>99.79</v>
      </c>
      <c r="H324">
        <v>2</v>
      </c>
      <c r="I324">
        <v>9.9789999999999992</v>
      </c>
      <c r="J324">
        <v>8</v>
      </c>
    </row>
    <row r="325" spans="1:10" x14ac:dyDescent="0.35">
      <c r="A325" t="s">
        <v>359</v>
      </c>
      <c r="B325" t="s">
        <v>25</v>
      </c>
      <c r="C325" t="s">
        <v>26</v>
      </c>
      <c r="D325" t="s">
        <v>20</v>
      </c>
      <c r="E325" t="s">
        <v>21</v>
      </c>
      <c r="F325" t="s">
        <v>46</v>
      </c>
      <c r="G325">
        <v>92.98</v>
      </c>
      <c r="H325">
        <v>2</v>
      </c>
      <c r="I325">
        <v>9.298</v>
      </c>
      <c r="J325">
        <v>8</v>
      </c>
    </row>
    <row r="326" spans="1:10" x14ac:dyDescent="0.35">
      <c r="A326" t="s">
        <v>360</v>
      </c>
      <c r="B326" t="s">
        <v>18</v>
      </c>
      <c r="C326" t="s">
        <v>19</v>
      </c>
      <c r="D326" t="s">
        <v>20</v>
      </c>
      <c r="E326" t="s">
        <v>21</v>
      </c>
      <c r="F326" t="s">
        <v>46</v>
      </c>
      <c r="G326">
        <v>48.96</v>
      </c>
      <c r="H326">
        <v>9</v>
      </c>
      <c r="I326">
        <v>22.032</v>
      </c>
      <c r="J326">
        <v>8</v>
      </c>
    </row>
    <row r="327" spans="1:10" x14ac:dyDescent="0.35">
      <c r="A327" t="s">
        <v>361</v>
      </c>
      <c r="B327" t="s">
        <v>42</v>
      </c>
      <c r="C327" t="s">
        <v>43</v>
      </c>
      <c r="D327" t="s">
        <v>20</v>
      </c>
      <c r="E327" t="s">
        <v>21</v>
      </c>
      <c r="F327" t="s">
        <v>44</v>
      </c>
      <c r="G327">
        <v>20.87</v>
      </c>
      <c r="H327">
        <v>3</v>
      </c>
      <c r="I327">
        <v>3.1305000000000001</v>
      </c>
      <c r="J327">
        <v>8</v>
      </c>
    </row>
    <row r="328" spans="1:10" x14ac:dyDescent="0.35">
      <c r="A328" t="s">
        <v>362</v>
      </c>
      <c r="B328" t="s">
        <v>18</v>
      </c>
      <c r="C328" t="s">
        <v>19</v>
      </c>
      <c r="D328" t="s">
        <v>27</v>
      </c>
      <c r="E328" t="s">
        <v>31</v>
      </c>
      <c r="F328" t="s">
        <v>44</v>
      </c>
      <c r="G328">
        <v>81.709999999999994</v>
      </c>
      <c r="H328">
        <v>6</v>
      </c>
      <c r="I328">
        <v>24.513000000000002</v>
      </c>
      <c r="J328">
        <v>8</v>
      </c>
    </row>
    <row r="329" spans="1:10" x14ac:dyDescent="0.35">
      <c r="A329" t="s">
        <v>363</v>
      </c>
      <c r="B329" t="s">
        <v>18</v>
      </c>
      <c r="C329" t="s">
        <v>19</v>
      </c>
      <c r="D329" t="s">
        <v>27</v>
      </c>
      <c r="E329" t="s">
        <v>21</v>
      </c>
      <c r="F329" t="s">
        <v>44</v>
      </c>
      <c r="G329">
        <v>55.39</v>
      </c>
      <c r="H329">
        <v>4</v>
      </c>
      <c r="I329">
        <v>11.077999999999999</v>
      </c>
      <c r="J329">
        <v>8</v>
      </c>
    </row>
    <row r="330" spans="1:10" x14ac:dyDescent="0.35">
      <c r="A330" t="s">
        <v>364</v>
      </c>
      <c r="B330" t="s">
        <v>42</v>
      </c>
      <c r="C330" t="s">
        <v>43</v>
      </c>
      <c r="D330" t="s">
        <v>27</v>
      </c>
      <c r="E330" t="s">
        <v>21</v>
      </c>
      <c r="F330" t="s">
        <v>44</v>
      </c>
      <c r="G330">
        <v>28.86</v>
      </c>
      <c r="H330">
        <v>5</v>
      </c>
      <c r="I330">
        <v>7.2149999999999999</v>
      </c>
      <c r="J330">
        <v>8</v>
      </c>
    </row>
    <row r="331" spans="1:10" x14ac:dyDescent="0.35">
      <c r="A331" t="s">
        <v>365</v>
      </c>
      <c r="B331" t="s">
        <v>42</v>
      </c>
      <c r="C331" t="s">
        <v>43</v>
      </c>
      <c r="D331" t="s">
        <v>20</v>
      </c>
      <c r="E331" t="s">
        <v>21</v>
      </c>
      <c r="F331" t="s">
        <v>32</v>
      </c>
      <c r="G331">
        <v>86.72</v>
      </c>
      <c r="H331">
        <v>1</v>
      </c>
      <c r="I331">
        <v>4.3360000000000003</v>
      </c>
      <c r="J331">
        <v>7.9</v>
      </c>
    </row>
    <row r="332" spans="1:10" x14ac:dyDescent="0.35">
      <c r="A332" t="s">
        <v>366</v>
      </c>
      <c r="B332" t="s">
        <v>25</v>
      </c>
      <c r="C332" t="s">
        <v>26</v>
      </c>
      <c r="D332" t="s">
        <v>27</v>
      </c>
      <c r="E332" t="s">
        <v>31</v>
      </c>
      <c r="F332" t="s">
        <v>32</v>
      </c>
      <c r="G332">
        <v>37</v>
      </c>
      <c r="H332">
        <v>1</v>
      </c>
      <c r="I332">
        <v>1.85</v>
      </c>
      <c r="J332">
        <v>7.9</v>
      </c>
    </row>
    <row r="333" spans="1:10" x14ac:dyDescent="0.35">
      <c r="A333" t="s">
        <v>367</v>
      </c>
      <c r="B333" t="s">
        <v>42</v>
      </c>
      <c r="C333" t="s">
        <v>43</v>
      </c>
      <c r="D333" t="s">
        <v>27</v>
      </c>
      <c r="E333" t="s">
        <v>31</v>
      </c>
      <c r="F333" t="s">
        <v>32</v>
      </c>
      <c r="G333">
        <v>44.12</v>
      </c>
      <c r="H333">
        <v>3</v>
      </c>
      <c r="I333">
        <v>6.6180000000000003</v>
      </c>
      <c r="J333">
        <v>7.9</v>
      </c>
    </row>
    <row r="334" spans="1:10" x14ac:dyDescent="0.35">
      <c r="A334" t="s">
        <v>368</v>
      </c>
      <c r="B334" t="s">
        <v>25</v>
      </c>
      <c r="C334" t="s">
        <v>26</v>
      </c>
      <c r="D334" t="s">
        <v>20</v>
      </c>
      <c r="E334" t="s">
        <v>21</v>
      </c>
      <c r="F334" t="s">
        <v>32</v>
      </c>
      <c r="G334">
        <v>78.38</v>
      </c>
      <c r="H334">
        <v>4</v>
      </c>
      <c r="I334">
        <v>15.676</v>
      </c>
      <c r="J334">
        <v>7.9</v>
      </c>
    </row>
    <row r="335" spans="1:10" x14ac:dyDescent="0.35">
      <c r="A335" t="s">
        <v>369</v>
      </c>
      <c r="B335" t="s">
        <v>25</v>
      </c>
      <c r="C335" t="s">
        <v>26</v>
      </c>
      <c r="D335" t="s">
        <v>20</v>
      </c>
      <c r="E335" t="s">
        <v>31</v>
      </c>
      <c r="F335" t="s">
        <v>32</v>
      </c>
      <c r="G335">
        <v>35.81</v>
      </c>
      <c r="H335">
        <v>5</v>
      </c>
      <c r="I335">
        <v>8.9525000000000006</v>
      </c>
      <c r="J335">
        <v>7.9</v>
      </c>
    </row>
    <row r="336" spans="1:10" x14ac:dyDescent="0.35">
      <c r="A336" t="s">
        <v>370</v>
      </c>
      <c r="B336" t="s">
        <v>42</v>
      </c>
      <c r="C336" t="s">
        <v>43</v>
      </c>
      <c r="D336" t="s">
        <v>27</v>
      </c>
      <c r="E336" t="s">
        <v>31</v>
      </c>
      <c r="F336" t="s">
        <v>36</v>
      </c>
      <c r="G336">
        <v>54.45</v>
      </c>
      <c r="H336">
        <v>1</v>
      </c>
      <c r="I336">
        <v>2.7225000000000001</v>
      </c>
      <c r="J336">
        <v>7.9</v>
      </c>
    </row>
    <row r="337" spans="1:10" x14ac:dyDescent="0.35">
      <c r="A337" t="s">
        <v>371</v>
      </c>
      <c r="B337" t="s">
        <v>25</v>
      </c>
      <c r="C337" t="s">
        <v>26</v>
      </c>
      <c r="D337" t="s">
        <v>20</v>
      </c>
      <c r="E337" t="s">
        <v>31</v>
      </c>
      <c r="F337" t="s">
        <v>36</v>
      </c>
      <c r="G337">
        <v>17.14</v>
      </c>
      <c r="H337">
        <v>7</v>
      </c>
      <c r="I337">
        <v>5.9989999999999997</v>
      </c>
      <c r="J337">
        <v>7.9</v>
      </c>
    </row>
    <row r="338" spans="1:10" x14ac:dyDescent="0.35">
      <c r="A338" t="s">
        <v>372</v>
      </c>
      <c r="B338" t="s">
        <v>42</v>
      </c>
      <c r="C338" t="s">
        <v>43</v>
      </c>
      <c r="D338" t="s">
        <v>27</v>
      </c>
      <c r="E338" t="s">
        <v>21</v>
      </c>
      <c r="F338" t="s">
        <v>28</v>
      </c>
      <c r="G338">
        <v>95.64</v>
      </c>
      <c r="H338">
        <v>4</v>
      </c>
      <c r="I338">
        <v>19.128</v>
      </c>
      <c r="J338">
        <v>7.9</v>
      </c>
    </row>
    <row r="339" spans="1:10" x14ac:dyDescent="0.35">
      <c r="A339" t="s">
        <v>373</v>
      </c>
      <c r="B339" t="s">
        <v>42</v>
      </c>
      <c r="C339" t="s">
        <v>43</v>
      </c>
      <c r="D339" t="s">
        <v>27</v>
      </c>
      <c r="E339" t="s">
        <v>31</v>
      </c>
      <c r="F339" t="s">
        <v>36</v>
      </c>
      <c r="G339">
        <v>23.01</v>
      </c>
      <c r="H339">
        <v>6</v>
      </c>
      <c r="I339">
        <v>6.9029999999999996</v>
      </c>
      <c r="J339">
        <v>7.9</v>
      </c>
    </row>
    <row r="340" spans="1:10" x14ac:dyDescent="0.35">
      <c r="A340" t="s">
        <v>374</v>
      </c>
      <c r="B340" t="s">
        <v>18</v>
      </c>
      <c r="C340" t="s">
        <v>19</v>
      </c>
      <c r="D340" t="s">
        <v>27</v>
      </c>
      <c r="E340" t="s">
        <v>21</v>
      </c>
      <c r="F340" t="s">
        <v>22</v>
      </c>
      <c r="G340">
        <v>23.03</v>
      </c>
      <c r="H340">
        <v>9</v>
      </c>
      <c r="I340">
        <v>10.3635</v>
      </c>
      <c r="J340">
        <v>7.9</v>
      </c>
    </row>
    <row r="341" spans="1:10" x14ac:dyDescent="0.35">
      <c r="A341" t="s">
        <v>375</v>
      </c>
      <c r="B341" t="s">
        <v>42</v>
      </c>
      <c r="C341" t="s">
        <v>43</v>
      </c>
      <c r="D341" t="s">
        <v>27</v>
      </c>
      <c r="E341" t="s">
        <v>21</v>
      </c>
      <c r="F341" t="s">
        <v>22</v>
      </c>
      <c r="G341">
        <v>99.71</v>
      </c>
      <c r="H341">
        <v>6</v>
      </c>
      <c r="I341">
        <v>29.913</v>
      </c>
      <c r="J341">
        <v>7.9</v>
      </c>
    </row>
    <row r="342" spans="1:10" x14ac:dyDescent="0.35">
      <c r="A342" t="s">
        <v>376</v>
      </c>
      <c r="B342" t="s">
        <v>25</v>
      </c>
      <c r="C342" t="s">
        <v>26</v>
      </c>
      <c r="D342" t="s">
        <v>20</v>
      </c>
      <c r="E342" t="s">
        <v>21</v>
      </c>
      <c r="F342" t="s">
        <v>46</v>
      </c>
      <c r="G342">
        <v>82.63</v>
      </c>
      <c r="H342">
        <v>10</v>
      </c>
      <c r="I342">
        <v>41.314999999999998</v>
      </c>
      <c r="J342">
        <v>7.9</v>
      </c>
    </row>
    <row r="343" spans="1:10" x14ac:dyDescent="0.35">
      <c r="A343" t="s">
        <v>377</v>
      </c>
      <c r="B343" t="s">
        <v>25</v>
      </c>
      <c r="C343" t="s">
        <v>26</v>
      </c>
      <c r="D343" t="s">
        <v>27</v>
      </c>
      <c r="E343" t="s">
        <v>31</v>
      </c>
      <c r="F343" t="s">
        <v>46</v>
      </c>
      <c r="G343">
        <v>27.38</v>
      </c>
      <c r="H343">
        <v>6</v>
      </c>
      <c r="I343">
        <v>8.2140000000000004</v>
      </c>
      <c r="J343">
        <v>7.9</v>
      </c>
    </row>
    <row r="344" spans="1:10" x14ac:dyDescent="0.35">
      <c r="A344" t="s">
        <v>378</v>
      </c>
      <c r="B344" t="s">
        <v>18</v>
      </c>
      <c r="C344" t="s">
        <v>19</v>
      </c>
      <c r="D344" t="s">
        <v>20</v>
      </c>
      <c r="E344" t="s">
        <v>21</v>
      </c>
      <c r="F344" t="s">
        <v>46</v>
      </c>
      <c r="G344">
        <v>88.15</v>
      </c>
      <c r="H344">
        <v>3</v>
      </c>
      <c r="I344">
        <v>13.2225</v>
      </c>
      <c r="J344">
        <v>7.9</v>
      </c>
    </row>
    <row r="345" spans="1:10" x14ac:dyDescent="0.35">
      <c r="A345" t="s">
        <v>379</v>
      </c>
      <c r="B345" t="s">
        <v>18</v>
      </c>
      <c r="C345" t="s">
        <v>19</v>
      </c>
      <c r="D345" t="s">
        <v>27</v>
      </c>
      <c r="E345" t="s">
        <v>31</v>
      </c>
      <c r="F345" t="s">
        <v>46</v>
      </c>
      <c r="G345">
        <v>51.94</v>
      </c>
      <c r="H345">
        <v>3</v>
      </c>
      <c r="I345">
        <v>7.7910000000000004</v>
      </c>
      <c r="J345">
        <v>7.9</v>
      </c>
    </row>
    <row r="346" spans="1:10" x14ac:dyDescent="0.35">
      <c r="A346" t="s">
        <v>380</v>
      </c>
      <c r="B346" t="s">
        <v>42</v>
      </c>
      <c r="C346" t="s">
        <v>43</v>
      </c>
      <c r="D346" t="s">
        <v>27</v>
      </c>
      <c r="E346" t="s">
        <v>21</v>
      </c>
      <c r="F346" t="s">
        <v>44</v>
      </c>
      <c r="G346">
        <v>57.34</v>
      </c>
      <c r="H346">
        <v>3</v>
      </c>
      <c r="I346">
        <v>8.6010000000000009</v>
      </c>
      <c r="J346">
        <v>7.9</v>
      </c>
    </row>
    <row r="347" spans="1:10" x14ac:dyDescent="0.35">
      <c r="A347" t="s">
        <v>381</v>
      </c>
      <c r="B347" t="s">
        <v>18</v>
      </c>
      <c r="C347" t="s">
        <v>19</v>
      </c>
      <c r="D347" t="s">
        <v>20</v>
      </c>
      <c r="E347" t="s">
        <v>31</v>
      </c>
      <c r="F347" t="s">
        <v>44</v>
      </c>
      <c r="G347">
        <v>23.48</v>
      </c>
      <c r="H347">
        <v>2</v>
      </c>
      <c r="I347">
        <v>2.3479999999999999</v>
      </c>
      <c r="J347">
        <v>7.9</v>
      </c>
    </row>
    <row r="348" spans="1:10" x14ac:dyDescent="0.35">
      <c r="A348" t="s">
        <v>382</v>
      </c>
      <c r="B348" t="s">
        <v>25</v>
      </c>
      <c r="C348" t="s">
        <v>26</v>
      </c>
      <c r="D348" t="s">
        <v>27</v>
      </c>
      <c r="E348" t="s">
        <v>31</v>
      </c>
      <c r="F348" t="s">
        <v>44</v>
      </c>
      <c r="G348">
        <v>35.89</v>
      </c>
      <c r="H348">
        <v>1</v>
      </c>
      <c r="I348">
        <v>1.7945</v>
      </c>
      <c r="J348">
        <v>7.9</v>
      </c>
    </row>
    <row r="349" spans="1:10" x14ac:dyDescent="0.35">
      <c r="A349" t="s">
        <v>383</v>
      </c>
      <c r="B349" t="s">
        <v>25</v>
      </c>
      <c r="C349" t="s">
        <v>26</v>
      </c>
      <c r="D349" t="s">
        <v>20</v>
      </c>
      <c r="E349" t="s">
        <v>21</v>
      </c>
      <c r="F349" t="s">
        <v>32</v>
      </c>
      <c r="G349">
        <v>28.53</v>
      </c>
      <c r="H349">
        <v>10</v>
      </c>
      <c r="I349">
        <v>14.265000000000001</v>
      </c>
      <c r="J349">
        <v>7.8</v>
      </c>
    </row>
    <row r="350" spans="1:10" x14ac:dyDescent="0.35">
      <c r="A350" t="s">
        <v>384</v>
      </c>
      <c r="B350" t="s">
        <v>25</v>
      </c>
      <c r="C350" t="s">
        <v>26</v>
      </c>
      <c r="D350" t="s">
        <v>27</v>
      </c>
      <c r="E350" t="s">
        <v>21</v>
      </c>
      <c r="F350" t="s">
        <v>32</v>
      </c>
      <c r="G350">
        <v>15.8</v>
      </c>
      <c r="H350">
        <v>10</v>
      </c>
      <c r="I350">
        <v>7.9</v>
      </c>
      <c r="J350">
        <v>7.8</v>
      </c>
    </row>
    <row r="351" spans="1:10" x14ac:dyDescent="0.35">
      <c r="A351" t="s">
        <v>385</v>
      </c>
      <c r="B351" t="s">
        <v>42</v>
      </c>
      <c r="C351" t="s">
        <v>43</v>
      </c>
      <c r="D351" t="s">
        <v>20</v>
      </c>
      <c r="E351" t="s">
        <v>31</v>
      </c>
      <c r="F351" t="s">
        <v>28</v>
      </c>
      <c r="G351">
        <v>48.09</v>
      </c>
      <c r="H351">
        <v>3</v>
      </c>
      <c r="I351">
        <v>7.2134999999999998</v>
      </c>
      <c r="J351">
        <v>7.8</v>
      </c>
    </row>
    <row r="352" spans="1:10" x14ac:dyDescent="0.35">
      <c r="A352" t="s">
        <v>386</v>
      </c>
      <c r="B352" t="s">
        <v>18</v>
      </c>
      <c r="C352" t="s">
        <v>19</v>
      </c>
      <c r="D352" t="s">
        <v>20</v>
      </c>
      <c r="E352" t="s">
        <v>31</v>
      </c>
      <c r="F352" t="s">
        <v>28</v>
      </c>
      <c r="G352">
        <v>21.5</v>
      </c>
      <c r="H352">
        <v>9</v>
      </c>
      <c r="I352">
        <v>9.6750000000000007</v>
      </c>
      <c r="J352">
        <v>7.8</v>
      </c>
    </row>
    <row r="353" spans="1:10" x14ac:dyDescent="0.35">
      <c r="A353" t="s">
        <v>387</v>
      </c>
      <c r="B353" t="s">
        <v>42</v>
      </c>
      <c r="C353" t="s">
        <v>43</v>
      </c>
      <c r="D353" t="s">
        <v>27</v>
      </c>
      <c r="E353" t="s">
        <v>21</v>
      </c>
      <c r="F353" t="s">
        <v>36</v>
      </c>
      <c r="G353">
        <v>54.51</v>
      </c>
      <c r="H353">
        <v>6</v>
      </c>
      <c r="I353">
        <v>16.353000000000002</v>
      </c>
      <c r="J353">
        <v>7.8</v>
      </c>
    </row>
    <row r="354" spans="1:10" x14ac:dyDescent="0.35">
      <c r="A354" t="s">
        <v>388</v>
      </c>
      <c r="B354" t="s">
        <v>42</v>
      </c>
      <c r="C354" t="s">
        <v>43</v>
      </c>
      <c r="D354" t="s">
        <v>27</v>
      </c>
      <c r="E354" t="s">
        <v>31</v>
      </c>
      <c r="F354" t="s">
        <v>28</v>
      </c>
      <c r="G354">
        <v>75.66</v>
      </c>
      <c r="H354">
        <v>5</v>
      </c>
      <c r="I354">
        <v>18.914999999999999</v>
      </c>
      <c r="J354">
        <v>7.8</v>
      </c>
    </row>
    <row r="355" spans="1:10" x14ac:dyDescent="0.35">
      <c r="A355" t="s">
        <v>389</v>
      </c>
      <c r="B355" t="s">
        <v>18</v>
      </c>
      <c r="C355" t="s">
        <v>19</v>
      </c>
      <c r="D355" t="s">
        <v>27</v>
      </c>
      <c r="E355" t="s">
        <v>21</v>
      </c>
      <c r="F355" t="s">
        <v>36</v>
      </c>
      <c r="G355">
        <v>94.76</v>
      </c>
      <c r="H355">
        <v>4</v>
      </c>
      <c r="I355">
        <v>18.952000000000002</v>
      </c>
      <c r="J355">
        <v>7.8</v>
      </c>
    </row>
    <row r="356" spans="1:10" x14ac:dyDescent="0.35">
      <c r="A356" t="s">
        <v>390</v>
      </c>
      <c r="B356" t="s">
        <v>18</v>
      </c>
      <c r="C356" t="s">
        <v>19</v>
      </c>
      <c r="D356" t="s">
        <v>20</v>
      </c>
      <c r="E356" t="s">
        <v>31</v>
      </c>
      <c r="F356" t="s">
        <v>28</v>
      </c>
      <c r="G356">
        <v>69.58</v>
      </c>
      <c r="H356">
        <v>9</v>
      </c>
      <c r="I356">
        <v>31.311</v>
      </c>
      <c r="J356">
        <v>7.8</v>
      </c>
    </row>
    <row r="357" spans="1:10" x14ac:dyDescent="0.35">
      <c r="A357" t="s">
        <v>391</v>
      </c>
      <c r="B357" t="s">
        <v>18</v>
      </c>
      <c r="C357" t="s">
        <v>19</v>
      </c>
      <c r="D357" t="s">
        <v>20</v>
      </c>
      <c r="E357" t="s">
        <v>31</v>
      </c>
      <c r="F357" t="s">
        <v>36</v>
      </c>
      <c r="G357">
        <v>12.76</v>
      </c>
      <c r="H357">
        <v>2</v>
      </c>
      <c r="I357">
        <v>1.276</v>
      </c>
      <c r="J357">
        <v>7.8</v>
      </c>
    </row>
    <row r="358" spans="1:10" x14ac:dyDescent="0.35">
      <c r="A358" t="s">
        <v>392</v>
      </c>
      <c r="B358" t="s">
        <v>25</v>
      </c>
      <c r="C358" t="s">
        <v>26</v>
      </c>
      <c r="D358" t="s">
        <v>20</v>
      </c>
      <c r="E358" t="s">
        <v>21</v>
      </c>
      <c r="F358" t="s">
        <v>22</v>
      </c>
      <c r="G358">
        <v>98.21</v>
      </c>
      <c r="H358">
        <v>3</v>
      </c>
      <c r="I358">
        <v>14.7315</v>
      </c>
      <c r="J358">
        <v>7.8</v>
      </c>
    </row>
    <row r="359" spans="1:10" x14ac:dyDescent="0.35">
      <c r="A359" t="s">
        <v>393</v>
      </c>
      <c r="B359" t="s">
        <v>18</v>
      </c>
      <c r="C359" t="s">
        <v>19</v>
      </c>
      <c r="D359" t="s">
        <v>20</v>
      </c>
      <c r="E359" t="s">
        <v>31</v>
      </c>
      <c r="F359" t="s">
        <v>22</v>
      </c>
      <c r="G359">
        <v>20.97</v>
      </c>
      <c r="H359">
        <v>5</v>
      </c>
      <c r="I359">
        <v>5.2424999999999997</v>
      </c>
      <c r="J359">
        <v>7.8</v>
      </c>
    </row>
    <row r="360" spans="1:10" x14ac:dyDescent="0.35">
      <c r="A360" t="s">
        <v>394</v>
      </c>
      <c r="B360" t="s">
        <v>42</v>
      </c>
      <c r="C360" t="s">
        <v>43</v>
      </c>
      <c r="D360" t="s">
        <v>27</v>
      </c>
      <c r="E360" t="s">
        <v>31</v>
      </c>
      <c r="F360" t="s">
        <v>22</v>
      </c>
      <c r="G360">
        <v>96.11</v>
      </c>
      <c r="H360">
        <v>1</v>
      </c>
      <c r="I360">
        <v>4.8055000000000003</v>
      </c>
      <c r="J360">
        <v>7.8</v>
      </c>
    </row>
    <row r="361" spans="1:10" x14ac:dyDescent="0.35">
      <c r="A361" t="s">
        <v>395</v>
      </c>
      <c r="B361" t="s">
        <v>18</v>
      </c>
      <c r="C361" t="s">
        <v>19</v>
      </c>
      <c r="D361" t="s">
        <v>27</v>
      </c>
      <c r="E361" t="s">
        <v>21</v>
      </c>
      <c r="F361" t="s">
        <v>46</v>
      </c>
      <c r="G361">
        <v>81.91</v>
      </c>
      <c r="H361">
        <v>2</v>
      </c>
      <c r="I361">
        <v>8.1910000000000007</v>
      </c>
      <c r="J361">
        <v>7.8</v>
      </c>
    </row>
    <row r="362" spans="1:10" x14ac:dyDescent="0.35">
      <c r="A362" t="s">
        <v>396</v>
      </c>
      <c r="B362" t="s">
        <v>42</v>
      </c>
      <c r="C362" t="s">
        <v>43</v>
      </c>
      <c r="D362" t="s">
        <v>20</v>
      </c>
      <c r="E362" t="s">
        <v>21</v>
      </c>
      <c r="F362" t="s">
        <v>44</v>
      </c>
      <c r="G362">
        <v>89.14</v>
      </c>
      <c r="H362">
        <v>4</v>
      </c>
      <c r="I362">
        <v>17.827999999999999</v>
      </c>
      <c r="J362">
        <v>7.8</v>
      </c>
    </row>
    <row r="363" spans="1:10" x14ac:dyDescent="0.35">
      <c r="A363" t="s">
        <v>397</v>
      </c>
      <c r="B363" t="s">
        <v>18</v>
      </c>
      <c r="C363" t="s">
        <v>19</v>
      </c>
      <c r="D363" t="s">
        <v>27</v>
      </c>
      <c r="E363" t="s">
        <v>31</v>
      </c>
      <c r="F363" t="s">
        <v>44</v>
      </c>
      <c r="G363">
        <v>13.79</v>
      </c>
      <c r="H363">
        <v>5</v>
      </c>
      <c r="I363">
        <v>3.4474999999999998</v>
      </c>
      <c r="J363">
        <v>7.8</v>
      </c>
    </row>
    <row r="364" spans="1:10" x14ac:dyDescent="0.35">
      <c r="A364" t="s">
        <v>398</v>
      </c>
      <c r="B364" t="s">
        <v>42</v>
      </c>
      <c r="C364" t="s">
        <v>43</v>
      </c>
      <c r="D364" t="s">
        <v>20</v>
      </c>
      <c r="E364" t="s">
        <v>31</v>
      </c>
      <c r="F364" t="s">
        <v>32</v>
      </c>
      <c r="G364">
        <v>30.12</v>
      </c>
      <c r="H364">
        <v>8</v>
      </c>
      <c r="I364">
        <v>12.048</v>
      </c>
      <c r="J364">
        <v>7.7</v>
      </c>
    </row>
    <row r="365" spans="1:10" x14ac:dyDescent="0.35">
      <c r="A365" t="s">
        <v>399</v>
      </c>
      <c r="B365" t="s">
        <v>25</v>
      </c>
      <c r="C365" t="s">
        <v>26</v>
      </c>
      <c r="D365" t="s">
        <v>20</v>
      </c>
      <c r="E365" t="s">
        <v>21</v>
      </c>
      <c r="F365" t="s">
        <v>32</v>
      </c>
      <c r="G365">
        <v>88.61</v>
      </c>
      <c r="H365">
        <v>1</v>
      </c>
      <c r="I365">
        <v>4.4305000000000003</v>
      </c>
      <c r="J365">
        <v>7.7</v>
      </c>
    </row>
    <row r="366" spans="1:10" x14ac:dyDescent="0.35">
      <c r="A366" t="s">
        <v>400</v>
      </c>
      <c r="B366" t="s">
        <v>18</v>
      </c>
      <c r="C366" t="s">
        <v>19</v>
      </c>
      <c r="D366" t="s">
        <v>27</v>
      </c>
      <c r="E366" t="s">
        <v>31</v>
      </c>
      <c r="F366" t="s">
        <v>32</v>
      </c>
      <c r="G366">
        <v>33.99</v>
      </c>
      <c r="H366">
        <v>6</v>
      </c>
      <c r="I366">
        <v>10.196999999999999</v>
      </c>
      <c r="J366">
        <v>7.7</v>
      </c>
    </row>
    <row r="367" spans="1:10" x14ac:dyDescent="0.35">
      <c r="A367" t="s">
        <v>401</v>
      </c>
      <c r="B367" t="s">
        <v>42</v>
      </c>
      <c r="C367" t="s">
        <v>43</v>
      </c>
      <c r="D367" t="s">
        <v>27</v>
      </c>
      <c r="E367" t="s">
        <v>31</v>
      </c>
      <c r="F367" t="s">
        <v>32</v>
      </c>
      <c r="G367">
        <v>37.479999999999997</v>
      </c>
      <c r="H367">
        <v>3</v>
      </c>
      <c r="I367">
        <v>5.6219999999999999</v>
      </c>
      <c r="J367">
        <v>7.7</v>
      </c>
    </row>
    <row r="368" spans="1:10" x14ac:dyDescent="0.35">
      <c r="A368" t="s">
        <v>402</v>
      </c>
      <c r="B368" t="s">
        <v>18</v>
      </c>
      <c r="C368" t="s">
        <v>19</v>
      </c>
      <c r="D368" t="s">
        <v>27</v>
      </c>
      <c r="E368" t="s">
        <v>21</v>
      </c>
      <c r="F368" t="s">
        <v>32</v>
      </c>
      <c r="G368">
        <v>11.43</v>
      </c>
      <c r="H368">
        <v>6</v>
      </c>
      <c r="I368">
        <v>3.4289999999999998</v>
      </c>
      <c r="J368">
        <v>7.7</v>
      </c>
    </row>
    <row r="369" spans="1:10" x14ac:dyDescent="0.35">
      <c r="A369" t="s">
        <v>403</v>
      </c>
      <c r="B369" t="s">
        <v>42</v>
      </c>
      <c r="C369" t="s">
        <v>43</v>
      </c>
      <c r="D369" t="s">
        <v>27</v>
      </c>
      <c r="E369" t="s">
        <v>21</v>
      </c>
      <c r="F369" t="s">
        <v>28</v>
      </c>
      <c r="G369">
        <v>45.71</v>
      </c>
      <c r="H369">
        <v>3</v>
      </c>
      <c r="I369">
        <v>6.8564999999999996</v>
      </c>
      <c r="J369">
        <v>7.7</v>
      </c>
    </row>
    <row r="370" spans="1:10" x14ac:dyDescent="0.35">
      <c r="A370" t="s">
        <v>404</v>
      </c>
      <c r="B370" t="s">
        <v>18</v>
      </c>
      <c r="C370" t="s">
        <v>19</v>
      </c>
      <c r="D370" t="s">
        <v>27</v>
      </c>
      <c r="E370" t="s">
        <v>21</v>
      </c>
      <c r="F370" t="s">
        <v>36</v>
      </c>
      <c r="G370">
        <v>43.06</v>
      </c>
      <c r="H370">
        <v>5</v>
      </c>
      <c r="I370">
        <v>10.765000000000001</v>
      </c>
      <c r="J370">
        <v>7.7</v>
      </c>
    </row>
    <row r="371" spans="1:10" x14ac:dyDescent="0.35">
      <c r="A371" t="s">
        <v>405</v>
      </c>
      <c r="B371" t="s">
        <v>25</v>
      </c>
      <c r="C371" t="s">
        <v>26</v>
      </c>
      <c r="D371" t="s">
        <v>27</v>
      </c>
      <c r="E371" t="s">
        <v>21</v>
      </c>
      <c r="F371" t="s">
        <v>36</v>
      </c>
      <c r="G371">
        <v>98.8</v>
      </c>
      <c r="H371">
        <v>2</v>
      </c>
      <c r="I371">
        <v>9.8800000000000008</v>
      </c>
      <c r="J371">
        <v>7.7</v>
      </c>
    </row>
    <row r="372" spans="1:10" x14ac:dyDescent="0.35">
      <c r="A372" t="s">
        <v>406</v>
      </c>
      <c r="B372" t="s">
        <v>18</v>
      </c>
      <c r="C372" t="s">
        <v>19</v>
      </c>
      <c r="D372" t="s">
        <v>27</v>
      </c>
      <c r="E372" t="s">
        <v>21</v>
      </c>
      <c r="F372" t="s">
        <v>46</v>
      </c>
      <c r="G372">
        <v>87.67</v>
      </c>
      <c r="H372">
        <v>2</v>
      </c>
      <c r="I372">
        <v>8.7669999999999995</v>
      </c>
      <c r="J372">
        <v>7.7</v>
      </c>
    </row>
    <row r="373" spans="1:10" x14ac:dyDescent="0.35">
      <c r="A373" t="s">
        <v>407</v>
      </c>
      <c r="B373" t="s">
        <v>42</v>
      </c>
      <c r="C373" t="s">
        <v>43</v>
      </c>
      <c r="D373" t="s">
        <v>20</v>
      </c>
      <c r="E373" t="s">
        <v>21</v>
      </c>
      <c r="F373" t="s">
        <v>22</v>
      </c>
      <c r="G373">
        <v>76.900000000000006</v>
      </c>
      <c r="H373">
        <v>7</v>
      </c>
      <c r="I373">
        <v>26.914999999999999</v>
      </c>
      <c r="J373">
        <v>7.7</v>
      </c>
    </row>
    <row r="374" spans="1:10" x14ac:dyDescent="0.35">
      <c r="A374" t="s">
        <v>408</v>
      </c>
      <c r="B374" t="s">
        <v>25</v>
      </c>
      <c r="C374" t="s">
        <v>26</v>
      </c>
      <c r="D374" t="s">
        <v>20</v>
      </c>
      <c r="E374" t="s">
        <v>21</v>
      </c>
      <c r="F374" t="s">
        <v>22</v>
      </c>
      <c r="G374">
        <v>37.15</v>
      </c>
      <c r="H374">
        <v>7</v>
      </c>
      <c r="I374">
        <v>13.0025</v>
      </c>
      <c r="J374">
        <v>7.7</v>
      </c>
    </row>
    <row r="375" spans="1:10" x14ac:dyDescent="0.35">
      <c r="A375" t="s">
        <v>409</v>
      </c>
      <c r="B375" t="s">
        <v>18</v>
      </c>
      <c r="C375" t="s">
        <v>19</v>
      </c>
      <c r="D375" t="s">
        <v>27</v>
      </c>
      <c r="E375" t="s">
        <v>21</v>
      </c>
      <c r="F375" t="s">
        <v>22</v>
      </c>
      <c r="G375">
        <v>64.27</v>
      </c>
      <c r="H375">
        <v>4</v>
      </c>
      <c r="I375">
        <v>12.853999999999999</v>
      </c>
      <c r="J375">
        <v>7.7</v>
      </c>
    </row>
    <row r="376" spans="1:10" x14ac:dyDescent="0.35">
      <c r="A376" t="s">
        <v>410</v>
      </c>
      <c r="B376" t="s">
        <v>18</v>
      </c>
      <c r="C376" t="s">
        <v>19</v>
      </c>
      <c r="D376" t="s">
        <v>27</v>
      </c>
      <c r="E376" t="s">
        <v>21</v>
      </c>
      <c r="F376" t="s">
        <v>46</v>
      </c>
      <c r="G376">
        <v>65.739999999999995</v>
      </c>
      <c r="H376">
        <v>9</v>
      </c>
      <c r="I376">
        <v>29.582999999999998</v>
      </c>
      <c r="J376">
        <v>7.7</v>
      </c>
    </row>
    <row r="377" spans="1:10" x14ac:dyDescent="0.35">
      <c r="A377" t="s">
        <v>411</v>
      </c>
      <c r="B377" t="s">
        <v>42</v>
      </c>
      <c r="C377" t="s">
        <v>43</v>
      </c>
      <c r="D377" t="s">
        <v>20</v>
      </c>
      <c r="E377" t="s">
        <v>21</v>
      </c>
      <c r="F377" t="s">
        <v>22</v>
      </c>
      <c r="G377">
        <v>72.11</v>
      </c>
      <c r="H377">
        <v>9</v>
      </c>
      <c r="I377">
        <v>32.4495</v>
      </c>
      <c r="J377">
        <v>7.7</v>
      </c>
    </row>
    <row r="378" spans="1:10" x14ac:dyDescent="0.35">
      <c r="A378" t="s">
        <v>412</v>
      </c>
      <c r="B378" t="s">
        <v>25</v>
      </c>
      <c r="C378" t="s">
        <v>26</v>
      </c>
      <c r="D378" t="s">
        <v>20</v>
      </c>
      <c r="E378" t="s">
        <v>31</v>
      </c>
      <c r="F378" t="s">
        <v>44</v>
      </c>
      <c r="G378">
        <v>38.47</v>
      </c>
      <c r="H378">
        <v>8</v>
      </c>
      <c r="I378">
        <v>15.388</v>
      </c>
      <c r="J378">
        <v>7.7</v>
      </c>
    </row>
    <row r="379" spans="1:10" x14ac:dyDescent="0.35">
      <c r="A379" t="s">
        <v>413</v>
      </c>
      <c r="B379" t="s">
        <v>42</v>
      </c>
      <c r="C379" t="s">
        <v>43</v>
      </c>
      <c r="D379" t="s">
        <v>27</v>
      </c>
      <c r="E379" t="s">
        <v>21</v>
      </c>
      <c r="F379" t="s">
        <v>44</v>
      </c>
      <c r="G379">
        <v>84.05</v>
      </c>
      <c r="H379">
        <v>6</v>
      </c>
      <c r="I379">
        <v>25.215</v>
      </c>
      <c r="J379">
        <v>7.7</v>
      </c>
    </row>
    <row r="380" spans="1:10" x14ac:dyDescent="0.35">
      <c r="A380" t="s">
        <v>414</v>
      </c>
      <c r="B380" t="s">
        <v>42</v>
      </c>
      <c r="C380" t="s">
        <v>43</v>
      </c>
      <c r="D380" t="s">
        <v>20</v>
      </c>
      <c r="E380" t="s">
        <v>31</v>
      </c>
      <c r="F380" t="s">
        <v>44</v>
      </c>
      <c r="G380">
        <v>57.74</v>
      </c>
      <c r="H380">
        <v>3</v>
      </c>
      <c r="I380">
        <v>8.6609999999999996</v>
      </c>
      <c r="J380">
        <v>7.7</v>
      </c>
    </row>
    <row r="381" spans="1:10" x14ac:dyDescent="0.35">
      <c r="A381" t="s">
        <v>415</v>
      </c>
      <c r="B381" t="s">
        <v>18</v>
      </c>
      <c r="C381" t="s">
        <v>19</v>
      </c>
      <c r="D381" t="s">
        <v>20</v>
      </c>
      <c r="E381" t="s">
        <v>31</v>
      </c>
      <c r="F381" t="s">
        <v>44</v>
      </c>
      <c r="G381">
        <v>31.84</v>
      </c>
      <c r="H381">
        <v>1</v>
      </c>
      <c r="I381">
        <v>1.5920000000000001</v>
      </c>
      <c r="J381">
        <v>7.7</v>
      </c>
    </row>
    <row r="382" spans="1:10" x14ac:dyDescent="0.35">
      <c r="A382" t="s">
        <v>416</v>
      </c>
      <c r="B382" t="s">
        <v>42</v>
      </c>
      <c r="C382" t="s">
        <v>43</v>
      </c>
      <c r="D382" t="s">
        <v>20</v>
      </c>
      <c r="E382" t="s">
        <v>21</v>
      </c>
      <c r="F382" t="s">
        <v>32</v>
      </c>
      <c r="G382">
        <v>82.04</v>
      </c>
      <c r="H382">
        <v>5</v>
      </c>
      <c r="I382">
        <v>20.51</v>
      </c>
      <c r="J382">
        <v>7.6</v>
      </c>
    </row>
    <row r="383" spans="1:10" x14ac:dyDescent="0.35">
      <c r="A383" t="s">
        <v>417</v>
      </c>
      <c r="B383" t="s">
        <v>18</v>
      </c>
      <c r="C383" t="s">
        <v>19</v>
      </c>
      <c r="D383" t="s">
        <v>20</v>
      </c>
      <c r="E383" t="s">
        <v>31</v>
      </c>
      <c r="F383" t="s">
        <v>28</v>
      </c>
      <c r="G383">
        <v>36.36</v>
      </c>
      <c r="H383">
        <v>4</v>
      </c>
      <c r="I383">
        <v>7.2720000000000002</v>
      </c>
      <c r="J383">
        <v>7.6</v>
      </c>
    </row>
    <row r="384" spans="1:10" x14ac:dyDescent="0.35">
      <c r="A384" t="s">
        <v>418</v>
      </c>
      <c r="B384" t="s">
        <v>42</v>
      </c>
      <c r="C384" t="s">
        <v>43</v>
      </c>
      <c r="D384" t="s">
        <v>27</v>
      </c>
      <c r="E384" t="s">
        <v>31</v>
      </c>
      <c r="F384" t="s">
        <v>28</v>
      </c>
      <c r="G384">
        <v>22.01</v>
      </c>
      <c r="H384">
        <v>6</v>
      </c>
      <c r="I384">
        <v>6.6029999999999998</v>
      </c>
      <c r="J384">
        <v>7.6</v>
      </c>
    </row>
    <row r="385" spans="1:10" x14ac:dyDescent="0.35">
      <c r="A385" t="s">
        <v>419</v>
      </c>
      <c r="B385" t="s">
        <v>25</v>
      </c>
      <c r="C385" t="s">
        <v>26</v>
      </c>
      <c r="D385" t="s">
        <v>20</v>
      </c>
      <c r="E385" t="s">
        <v>21</v>
      </c>
      <c r="F385" t="s">
        <v>28</v>
      </c>
      <c r="G385">
        <v>46.57</v>
      </c>
      <c r="H385">
        <v>10</v>
      </c>
      <c r="I385">
        <v>23.285</v>
      </c>
      <c r="J385">
        <v>7.6</v>
      </c>
    </row>
    <row r="386" spans="1:10" x14ac:dyDescent="0.35">
      <c r="A386" t="s">
        <v>420</v>
      </c>
      <c r="B386" t="s">
        <v>18</v>
      </c>
      <c r="C386" t="s">
        <v>19</v>
      </c>
      <c r="D386" t="s">
        <v>27</v>
      </c>
      <c r="E386" t="s">
        <v>31</v>
      </c>
      <c r="F386" t="s">
        <v>28</v>
      </c>
      <c r="G386">
        <v>99.55</v>
      </c>
      <c r="H386">
        <v>7</v>
      </c>
      <c r="I386">
        <v>34.842500000000001</v>
      </c>
      <c r="J386">
        <v>7.6</v>
      </c>
    </row>
    <row r="387" spans="1:10" x14ac:dyDescent="0.35">
      <c r="A387" t="s">
        <v>421</v>
      </c>
      <c r="B387" t="s">
        <v>42</v>
      </c>
      <c r="C387" t="s">
        <v>43</v>
      </c>
      <c r="D387" t="s">
        <v>27</v>
      </c>
      <c r="E387" t="s">
        <v>21</v>
      </c>
      <c r="F387" t="s">
        <v>28</v>
      </c>
      <c r="G387">
        <v>43</v>
      </c>
      <c r="H387">
        <v>4</v>
      </c>
      <c r="I387">
        <v>8.6</v>
      </c>
      <c r="J387">
        <v>7.6</v>
      </c>
    </row>
    <row r="388" spans="1:10" x14ac:dyDescent="0.35">
      <c r="A388" t="s">
        <v>422</v>
      </c>
      <c r="B388" t="s">
        <v>18</v>
      </c>
      <c r="C388" t="s">
        <v>19</v>
      </c>
      <c r="D388" t="s">
        <v>27</v>
      </c>
      <c r="E388" t="s">
        <v>31</v>
      </c>
      <c r="F388" t="s">
        <v>28</v>
      </c>
      <c r="G388">
        <v>10.56</v>
      </c>
      <c r="H388">
        <v>8</v>
      </c>
      <c r="I388">
        <v>4.2240000000000002</v>
      </c>
      <c r="J388">
        <v>7.6</v>
      </c>
    </row>
    <row r="389" spans="1:10" x14ac:dyDescent="0.35">
      <c r="A389" t="s">
        <v>423</v>
      </c>
      <c r="B389" t="s">
        <v>42</v>
      </c>
      <c r="C389" t="s">
        <v>43</v>
      </c>
      <c r="D389" t="s">
        <v>27</v>
      </c>
      <c r="E389" t="s">
        <v>21</v>
      </c>
      <c r="F389" t="s">
        <v>28</v>
      </c>
      <c r="G389">
        <v>88.25</v>
      </c>
      <c r="H389">
        <v>9</v>
      </c>
      <c r="I389">
        <v>39.712499999999999</v>
      </c>
      <c r="J389">
        <v>7.6</v>
      </c>
    </row>
    <row r="390" spans="1:10" x14ac:dyDescent="0.35">
      <c r="A390" t="s">
        <v>424</v>
      </c>
      <c r="B390" t="s">
        <v>18</v>
      </c>
      <c r="C390" t="s">
        <v>19</v>
      </c>
      <c r="D390" t="s">
        <v>27</v>
      </c>
      <c r="E390" t="s">
        <v>21</v>
      </c>
      <c r="F390" t="s">
        <v>46</v>
      </c>
      <c r="G390">
        <v>77.930000000000007</v>
      </c>
      <c r="H390">
        <v>9</v>
      </c>
      <c r="I390">
        <v>35.0685</v>
      </c>
      <c r="J390">
        <v>7.6</v>
      </c>
    </row>
    <row r="391" spans="1:10" x14ac:dyDescent="0.35">
      <c r="A391" t="s">
        <v>425</v>
      </c>
      <c r="B391" t="s">
        <v>18</v>
      </c>
      <c r="C391" t="s">
        <v>19</v>
      </c>
      <c r="D391" t="s">
        <v>27</v>
      </c>
      <c r="E391" t="s">
        <v>21</v>
      </c>
      <c r="F391" t="s">
        <v>46</v>
      </c>
      <c r="G391">
        <v>48.63</v>
      </c>
      <c r="H391">
        <v>4</v>
      </c>
      <c r="I391">
        <v>9.7260000000000009</v>
      </c>
      <c r="J391">
        <v>7.6</v>
      </c>
    </row>
    <row r="392" spans="1:10" x14ac:dyDescent="0.35">
      <c r="A392" t="s">
        <v>426</v>
      </c>
      <c r="B392" t="s">
        <v>18</v>
      </c>
      <c r="C392" t="s">
        <v>19</v>
      </c>
      <c r="D392" t="s">
        <v>20</v>
      </c>
      <c r="E392" t="s">
        <v>31</v>
      </c>
      <c r="F392" t="s">
        <v>46</v>
      </c>
      <c r="G392">
        <v>51.34</v>
      </c>
      <c r="H392">
        <v>8</v>
      </c>
      <c r="I392">
        <v>20.536000000000001</v>
      </c>
      <c r="J392">
        <v>7.6</v>
      </c>
    </row>
    <row r="393" spans="1:10" x14ac:dyDescent="0.35">
      <c r="A393" t="s">
        <v>427</v>
      </c>
      <c r="B393" t="s">
        <v>25</v>
      </c>
      <c r="C393" t="s">
        <v>26</v>
      </c>
      <c r="D393" t="s">
        <v>27</v>
      </c>
      <c r="E393" t="s">
        <v>21</v>
      </c>
      <c r="F393" t="s">
        <v>22</v>
      </c>
      <c r="G393">
        <v>54.92</v>
      </c>
      <c r="H393">
        <v>8</v>
      </c>
      <c r="I393">
        <v>21.968</v>
      </c>
      <c r="J393">
        <v>7.6</v>
      </c>
    </row>
    <row r="394" spans="1:10" x14ac:dyDescent="0.35">
      <c r="A394" t="s">
        <v>428</v>
      </c>
      <c r="B394" t="s">
        <v>42</v>
      </c>
      <c r="C394" t="s">
        <v>43</v>
      </c>
      <c r="D394" t="s">
        <v>20</v>
      </c>
      <c r="E394" t="s">
        <v>31</v>
      </c>
      <c r="F394" t="s">
        <v>22</v>
      </c>
      <c r="G394">
        <v>75.739999999999995</v>
      </c>
      <c r="H394">
        <v>4</v>
      </c>
      <c r="I394">
        <v>15.148</v>
      </c>
      <c r="J394">
        <v>7.6</v>
      </c>
    </row>
    <row r="395" spans="1:10" x14ac:dyDescent="0.35">
      <c r="A395" t="s">
        <v>429</v>
      </c>
      <c r="B395" t="s">
        <v>42</v>
      </c>
      <c r="C395" t="s">
        <v>43</v>
      </c>
      <c r="D395" t="s">
        <v>27</v>
      </c>
      <c r="E395" t="s">
        <v>31</v>
      </c>
      <c r="F395" t="s">
        <v>22</v>
      </c>
      <c r="G395">
        <v>66.680000000000007</v>
      </c>
      <c r="H395">
        <v>5</v>
      </c>
      <c r="I395">
        <v>16.670000000000002</v>
      </c>
      <c r="J395">
        <v>7.6</v>
      </c>
    </row>
    <row r="396" spans="1:10" x14ac:dyDescent="0.35">
      <c r="A396" t="s">
        <v>430</v>
      </c>
      <c r="B396" t="s">
        <v>18</v>
      </c>
      <c r="C396" t="s">
        <v>19</v>
      </c>
      <c r="D396" t="s">
        <v>20</v>
      </c>
      <c r="E396" t="s">
        <v>21</v>
      </c>
      <c r="F396" t="s">
        <v>22</v>
      </c>
      <c r="G396">
        <v>10.69</v>
      </c>
      <c r="H396">
        <v>5</v>
      </c>
      <c r="I396">
        <v>2.6724999999999999</v>
      </c>
      <c r="J396">
        <v>7.6</v>
      </c>
    </row>
    <row r="397" spans="1:10" x14ac:dyDescent="0.35">
      <c r="A397" t="s">
        <v>431</v>
      </c>
      <c r="B397" t="s">
        <v>25</v>
      </c>
      <c r="C397" t="s">
        <v>26</v>
      </c>
      <c r="D397" t="s">
        <v>27</v>
      </c>
      <c r="E397" t="s">
        <v>31</v>
      </c>
      <c r="F397" t="s">
        <v>22</v>
      </c>
      <c r="G397">
        <v>64.08</v>
      </c>
      <c r="H397">
        <v>7</v>
      </c>
      <c r="I397">
        <v>22.428000000000001</v>
      </c>
      <c r="J397">
        <v>7.6</v>
      </c>
    </row>
    <row r="398" spans="1:10" x14ac:dyDescent="0.35">
      <c r="A398" t="s">
        <v>432</v>
      </c>
      <c r="B398" t="s">
        <v>25</v>
      </c>
      <c r="C398" t="s">
        <v>26</v>
      </c>
      <c r="D398" t="s">
        <v>20</v>
      </c>
      <c r="E398" t="s">
        <v>21</v>
      </c>
      <c r="F398" t="s">
        <v>44</v>
      </c>
      <c r="G398">
        <v>98.7</v>
      </c>
      <c r="H398">
        <v>8</v>
      </c>
      <c r="I398">
        <v>39.479999999999997</v>
      </c>
      <c r="J398">
        <v>7.6</v>
      </c>
    </row>
    <row r="399" spans="1:10" x14ac:dyDescent="0.35">
      <c r="A399" t="s">
        <v>433</v>
      </c>
      <c r="B399" t="s">
        <v>25</v>
      </c>
      <c r="C399" t="s">
        <v>26</v>
      </c>
      <c r="D399" t="s">
        <v>27</v>
      </c>
      <c r="E399" t="s">
        <v>21</v>
      </c>
      <c r="F399" t="s">
        <v>44</v>
      </c>
      <c r="G399">
        <v>52.6</v>
      </c>
      <c r="H399">
        <v>9</v>
      </c>
      <c r="I399">
        <v>23.67</v>
      </c>
      <c r="J399">
        <v>7.6</v>
      </c>
    </row>
    <row r="400" spans="1:10" x14ac:dyDescent="0.35">
      <c r="A400" t="s">
        <v>434</v>
      </c>
      <c r="B400" t="s">
        <v>18</v>
      </c>
      <c r="C400" t="s">
        <v>19</v>
      </c>
      <c r="D400" t="s">
        <v>20</v>
      </c>
      <c r="E400" t="s">
        <v>21</v>
      </c>
      <c r="F400" t="s">
        <v>44</v>
      </c>
      <c r="G400">
        <v>83.34</v>
      </c>
      <c r="H400">
        <v>2</v>
      </c>
      <c r="I400">
        <v>8.3339999999999996</v>
      </c>
      <c r="J400">
        <v>7.6</v>
      </c>
    </row>
    <row r="401" spans="1:10" x14ac:dyDescent="0.35">
      <c r="A401" t="s">
        <v>435</v>
      </c>
      <c r="B401" t="s">
        <v>25</v>
      </c>
      <c r="C401" t="s">
        <v>26</v>
      </c>
      <c r="D401" t="s">
        <v>20</v>
      </c>
      <c r="E401" t="s">
        <v>21</v>
      </c>
      <c r="F401" t="s">
        <v>44</v>
      </c>
      <c r="G401">
        <v>21.04</v>
      </c>
      <c r="H401">
        <v>4</v>
      </c>
      <c r="I401">
        <v>4.2080000000000002</v>
      </c>
      <c r="J401">
        <v>7.6</v>
      </c>
    </row>
    <row r="402" spans="1:10" x14ac:dyDescent="0.35">
      <c r="A402" t="s">
        <v>436</v>
      </c>
      <c r="B402" t="s">
        <v>42</v>
      </c>
      <c r="C402" t="s">
        <v>43</v>
      </c>
      <c r="D402" t="s">
        <v>20</v>
      </c>
      <c r="E402" t="s">
        <v>21</v>
      </c>
      <c r="F402" t="s">
        <v>32</v>
      </c>
      <c r="G402">
        <v>94.49</v>
      </c>
      <c r="H402">
        <v>8</v>
      </c>
      <c r="I402">
        <v>37.795999999999999</v>
      </c>
      <c r="J402">
        <v>7.5</v>
      </c>
    </row>
    <row r="403" spans="1:10" x14ac:dyDescent="0.35">
      <c r="A403" t="s">
        <v>437</v>
      </c>
      <c r="B403" t="s">
        <v>18</v>
      </c>
      <c r="C403" t="s">
        <v>19</v>
      </c>
      <c r="D403" t="s">
        <v>20</v>
      </c>
      <c r="E403" t="s">
        <v>31</v>
      </c>
      <c r="F403" t="s">
        <v>32</v>
      </c>
      <c r="G403">
        <v>53.3</v>
      </c>
      <c r="H403">
        <v>3</v>
      </c>
      <c r="I403">
        <v>7.9950000000000001</v>
      </c>
      <c r="J403">
        <v>7.5</v>
      </c>
    </row>
    <row r="404" spans="1:10" x14ac:dyDescent="0.35">
      <c r="A404" t="s">
        <v>438</v>
      </c>
      <c r="B404" t="s">
        <v>18</v>
      </c>
      <c r="C404" t="s">
        <v>19</v>
      </c>
      <c r="D404" t="s">
        <v>20</v>
      </c>
      <c r="E404" t="s">
        <v>21</v>
      </c>
      <c r="F404" t="s">
        <v>32</v>
      </c>
      <c r="G404">
        <v>34.42</v>
      </c>
      <c r="H404">
        <v>6</v>
      </c>
      <c r="I404">
        <v>10.326000000000001</v>
      </c>
      <c r="J404">
        <v>7.5</v>
      </c>
    </row>
    <row r="405" spans="1:10" x14ac:dyDescent="0.35">
      <c r="A405" t="s">
        <v>439</v>
      </c>
      <c r="B405" t="s">
        <v>18</v>
      </c>
      <c r="C405" t="s">
        <v>19</v>
      </c>
      <c r="D405" t="s">
        <v>20</v>
      </c>
      <c r="E405" t="s">
        <v>31</v>
      </c>
      <c r="F405" t="s">
        <v>36</v>
      </c>
      <c r="G405">
        <v>82.33</v>
      </c>
      <c r="H405">
        <v>4</v>
      </c>
      <c r="I405">
        <v>16.466000000000001</v>
      </c>
      <c r="J405">
        <v>7.5</v>
      </c>
    </row>
    <row r="406" spans="1:10" x14ac:dyDescent="0.35">
      <c r="A406" t="s">
        <v>440</v>
      </c>
      <c r="B406" t="s">
        <v>25</v>
      </c>
      <c r="C406" t="s">
        <v>26</v>
      </c>
      <c r="D406" t="s">
        <v>20</v>
      </c>
      <c r="E406" t="s">
        <v>21</v>
      </c>
      <c r="F406" t="s">
        <v>28</v>
      </c>
      <c r="G406">
        <v>51.92</v>
      </c>
      <c r="H406">
        <v>5</v>
      </c>
      <c r="I406">
        <v>12.98</v>
      </c>
      <c r="J406">
        <v>7.5</v>
      </c>
    </row>
    <row r="407" spans="1:10" x14ac:dyDescent="0.35">
      <c r="A407" t="s">
        <v>441</v>
      </c>
      <c r="B407" t="s">
        <v>25</v>
      </c>
      <c r="C407" t="s">
        <v>26</v>
      </c>
      <c r="D407" t="s">
        <v>20</v>
      </c>
      <c r="E407" t="s">
        <v>21</v>
      </c>
      <c r="F407" t="s">
        <v>28</v>
      </c>
      <c r="G407">
        <v>44.84</v>
      </c>
      <c r="H407">
        <v>9</v>
      </c>
      <c r="I407">
        <v>20.178000000000001</v>
      </c>
      <c r="J407">
        <v>7.5</v>
      </c>
    </row>
    <row r="408" spans="1:10" x14ac:dyDescent="0.35">
      <c r="A408" t="s">
        <v>442</v>
      </c>
      <c r="B408" t="s">
        <v>42</v>
      </c>
      <c r="C408" t="s">
        <v>43</v>
      </c>
      <c r="D408" t="s">
        <v>27</v>
      </c>
      <c r="E408" t="s">
        <v>21</v>
      </c>
      <c r="F408" t="s">
        <v>46</v>
      </c>
      <c r="G408">
        <v>39.619999999999997</v>
      </c>
      <c r="H408">
        <v>7</v>
      </c>
      <c r="I408">
        <v>13.867000000000001</v>
      </c>
      <c r="J408">
        <v>7.5</v>
      </c>
    </row>
    <row r="409" spans="1:10" x14ac:dyDescent="0.35">
      <c r="A409" t="s">
        <v>443</v>
      </c>
      <c r="B409" t="s">
        <v>18</v>
      </c>
      <c r="C409" t="s">
        <v>19</v>
      </c>
      <c r="D409" t="s">
        <v>27</v>
      </c>
      <c r="E409" t="s">
        <v>31</v>
      </c>
      <c r="F409" t="s">
        <v>46</v>
      </c>
      <c r="G409">
        <v>76.400000000000006</v>
      </c>
      <c r="H409">
        <v>9</v>
      </c>
      <c r="I409">
        <v>34.380000000000003</v>
      </c>
      <c r="J409">
        <v>7.5</v>
      </c>
    </row>
    <row r="410" spans="1:10" x14ac:dyDescent="0.35">
      <c r="A410" t="s">
        <v>444</v>
      </c>
      <c r="B410" t="s">
        <v>42</v>
      </c>
      <c r="C410" t="s">
        <v>43</v>
      </c>
      <c r="D410" t="s">
        <v>27</v>
      </c>
      <c r="E410" t="s">
        <v>31</v>
      </c>
      <c r="F410" t="s">
        <v>46</v>
      </c>
      <c r="G410">
        <v>52.42</v>
      </c>
      <c r="H410">
        <v>3</v>
      </c>
      <c r="I410">
        <v>7.8630000000000004</v>
      </c>
      <c r="J410">
        <v>7.5</v>
      </c>
    </row>
    <row r="411" spans="1:10" x14ac:dyDescent="0.35">
      <c r="A411" t="s">
        <v>445</v>
      </c>
      <c r="B411" t="s">
        <v>25</v>
      </c>
      <c r="C411" t="s">
        <v>26</v>
      </c>
      <c r="D411" t="s">
        <v>27</v>
      </c>
      <c r="E411" t="s">
        <v>21</v>
      </c>
      <c r="F411" t="s">
        <v>22</v>
      </c>
      <c r="G411">
        <v>78.89</v>
      </c>
      <c r="H411">
        <v>7</v>
      </c>
      <c r="I411">
        <v>27.611499999999999</v>
      </c>
      <c r="J411">
        <v>7.5</v>
      </c>
    </row>
    <row r="412" spans="1:10" x14ac:dyDescent="0.35">
      <c r="A412" t="s">
        <v>446</v>
      </c>
      <c r="B412" t="s">
        <v>25</v>
      </c>
      <c r="C412" t="s">
        <v>26</v>
      </c>
      <c r="D412" t="s">
        <v>20</v>
      </c>
      <c r="E412" t="s">
        <v>21</v>
      </c>
      <c r="F412" t="s">
        <v>44</v>
      </c>
      <c r="G412">
        <v>99.42</v>
      </c>
      <c r="H412">
        <v>4</v>
      </c>
      <c r="I412">
        <v>19.884</v>
      </c>
      <c r="J412">
        <v>7.5</v>
      </c>
    </row>
    <row r="413" spans="1:10" x14ac:dyDescent="0.35">
      <c r="A413" t="s">
        <v>447</v>
      </c>
      <c r="B413" t="s">
        <v>25</v>
      </c>
      <c r="C413" t="s">
        <v>26</v>
      </c>
      <c r="D413" t="s">
        <v>20</v>
      </c>
      <c r="E413" t="s">
        <v>21</v>
      </c>
      <c r="F413" t="s">
        <v>44</v>
      </c>
      <c r="G413">
        <v>38.6</v>
      </c>
      <c r="H413">
        <v>3</v>
      </c>
      <c r="I413">
        <v>5.79</v>
      </c>
      <c r="J413">
        <v>7.5</v>
      </c>
    </row>
    <row r="414" spans="1:10" x14ac:dyDescent="0.35">
      <c r="A414" t="s">
        <v>448</v>
      </c>
      <c r="B414" t="s">
        <v>18</v>
      </c>
      <c r="C414" t="s">
        <v>19</v>
      </c>
      <c r="D414" t="s">
        <v>27</v>
      </c>
      <c r="E414" t="s">
        <v>21</v>
      </c>
      <c r="F414" t="s">
        <v>44</v>
      </c>
      <c r="G414">
        <v>67.099999999999994</v>
      </c>
      <c r="H414">
        <v>3</v>
      </c>
      <c r="I414">
        <v>10.065</v>
      </c>
      <c r="J414">
        <v>7.5</v>
      </c>
    </row>
    <row r="415" spans="1:10" x14ac:dyDescent="0.35">
      <c r="A415" t="s">
        <v>449</v>
      </c>
      <c r="B415" t="s">
        <v>18</v>
      </c>
      <c r="C415" t="s">
        <v>19</v>
      </c>
      <c r="D415" t="s">
        <v>27</v>
      </c>
      <c r="E415" t="s">
        <v>31</v>
      </c>
      <c r="F415" t="s">
        <v>32</v>
      </c>
      <c r="G415">
        <v>46.33</v>
      </c>
      <c r="H415">
        <v>7</v>
      </c>
      <c r="I415">
        <v>16.215499999999999</v>
      </c>
      <c r="J415">
        <v>7.4</v>
      </c>
    </row>
    <row r="416" spans="1:10" x14ac:dyDescent="0.35">
      <c r="A416" t="s">
        <v>450</v>
      </c>
      <c r="B416" t="s">
        <v>42</v>
      </c>
      <c r="C416" t="s">
        <v>43</v>
      </c>
      <c r="D416" t="s">
        <v>27</v>
      </c>
      <c r="E416" t="s">
        <v>31</v>
      </c>
      <c r="F416" t="s">
        <v>32</v>
      </c>
      <c r="G416">
        <v>82.7</v>
      </c>
      <c r="H416">
        <v>6</v>
      </c>
      <c r="I416">
        <v>24.81</v>
      </c>
      <c r="J416">
        <v>7.4</v>
      </c>
    </row>
    <row r="417" spans="1:10" x14ac:dyDescent="0.35">
      <c r="A417" t="s">
        <v>451</v>
      </c>
      <c r="B417" t="s">
        <v>18</v>
      </c>
      <c r="C417" t="s">
        <v>19</v>
      </c>
      <c r="D417" t="s">
        <v>27</v>
      </c>
      <c r="E417" t="s">
        <v>31</v>
      </c>
      <c r="F417" t="s">
        <v>36</v>
      </c>
      <c r="G417">
        <v>62.13</v>
      </c>
      <c r="H417">
        <v>6</v>
      </c>
      <c r="I417">
        <v>18.638999999999999</v>
      </c>
      <c r="J417">
        <v>7.4</v>
      </c>
    </row>
    <row r="418" spans="1:10" x14ac:dyDescent="0.35">
      <c r="A418" t="s">
        <v>452</v>
      </c>
      <c r="B418" t="s">
        <v>18</v>
      </c>
      <c r="C418" t="s">
        <v>19</v>
      </c>
      <c r="D418" t="s">
        <v>27</v>
      </c>
      <c r="E418" t="s">
        <v>21</v>
      </c>
      <c r="F418" t="s">
        <v>32</v>
      </c>
      <c r="G418">
        <v>63.42</v>
      </c>
      <c r="H418">
        <v>8</v>
      </c>
      <c r="I418">
        <v>25.367999999999999</v>
      </c>
      <c r="J418">
        <v>7.4</v>
      </c>
    </row>
    <row r="419" spans="1:10" x14ac:dyDescent="0.35">
      <c r="A419" t="s">
        <v>453</v>
      </c>
      <c r="B419" t="s">
        <v>25</v>
      </c>
      <c r="C419" t="s">
        <v>26</v>
      </c>
      <c r="D419" t="s">
        <v>27</v>
      </c>
      <c r="E419" t="s">
        <v>31</v>
      </c>
      <c r="F419" t="s">
        <v>32</v>
      </c>
      <c r="G419">
        <v>16.670000000000002</v>
      </c>
      <c r="H419">
        <v>7</v>
      </c>
      <c r="I419">
        <v>5.8345000000000002</v>
      </c>
      <c r="J419">
        <v>7.4</v>
      </c>
    </row>
    <row r="420" spans="1:10" x14ac:dyDescent="0.35">
      <c r="A420" t="s">
        <v>454</v>
      </c>
      <c r="B420" t="s">
        <v>42</v>
      </c>
      <c r="C420" t="s">
        <v>43</v>
      </c>
      <c r="D420" t="s">
        <v>27</v>
      </c>
      <c r="E420" t="s">
        <v>21</v>
      </c>
      <c r="F420" t="s">
        <v>36</v>
      </c>
      <c r="G420">
        <v>34.840000000000003</v>
      </c>
      <c r="H420">
        <v>4</v>
      </c>
      <c r="I420">
        <v>6.968</v>
      </c>
      <c r="J420">
        <v>7.4</v>
      </c>
    </row>
    <row r="421" spans="1:10" x14ac:dyDescent="0.35">
      <c r="A421" t="s">
        <v>455</v>
      </c>
      <c r="B421" t="s">
        <v>18</v>
      </c>
      <c r="C421" t="s">
        <v>19</v>
      </c>
      <c r="D421" t="s">
        <v>27</v>
      </c>
      <c r="E421" t="s">
        <v>21</v>
      </c>
      <c r="F421" t="s">
        <v>36</v>
      </c>
      <c r="G421">
        <v>89.48</v>
      </c>
      <c r="H421">
        <v>5</v>
      </c>
      <c r="I421">
        <v>22.37</v>
      </c>
      <c r="J421">
        <v>7.4</v>
      </c>
    </row>
    <row r="422" spans="1:10" x14ac:dyDescent="0.35">
      <c r="A422" t="s">
        <v>456</v>
      </c>
      <c r="B422" t="s">
        <v>18</v>
      </c>
      <c r="C422" t="s">
        <v>19</v>
      </c>
      <c r="D422" t="s">
        <v>20</v>
      </c>
      <c r="E422" t="s">
        <v>21</v>
      </c>
      <c r="F422" t="s">
        <v>36</v>
      </c>
      <c r="G422">
        <v>97.48</v>
      </c>
      <c r="H422">
        <v>9</v>
      </c>
      <c r="I422">
        <v>43.866</v>
      </c>
      <c r="J422">
        <v>7.4</v>
      </c>
    </row>
    <row r="423" spans="1:10" x14ac:dyDescent="0.35">
      <c r="A423" t="s">
        <v>457</v>
      </c>
      <c r="B423" t="s">
        <v>18</v>
      </c>
      <c r="C423" t="s">
        <v>19</v>
      </c>
      <c r="D423" t="s">
        <v>27</v>
      </c>
      <c r="E423" t="s">
        <v>31</v>
      </c>
      <c r="F423" t="s">
        <v>46</v>
      </c>
      <c r="G423">
        <v>83.24</v>
      </c>
      <c r="H423">
        <v>9</v>
      </c>
      <c r="I423">
        <v>37.457999999999998</v>
      </c>
      <c r="J423">
        <v>7.4</v>
      </c>
    </row>
    <row r="424" spans="1:10" x14ac:dyDescent="0.35">
      <c r="A424" t="s">
        <v>458</v>
      </c>
      <c r="B424" t="s">
        <v>25</v>
      </c>
      <c r="C424" t="s">
        <v>26</v>
      </c>
      <c r="D424" t="s">
        <v>20</v>
      </c>
      <c r="E424" t="s">
        <v>21</v>
      </c>
      <c r="F424" t="s">
        <v>46</v>
      </c>
      <c r="G424">
        <v>84.87</v>
      </c>
      <c r="H424">
        <v>3</v>
      </c>
      <c r="I424">
        <v>12.730499999999999</v>
      </c>
      <c r="J424">
        <v>7.4</v>
      </c>
    </row>
    <row r="425" spans="1:10" x14ac:dyDescent="0.35">
      <c r="A425" t="s">
        <v>459</v>
      </c>
      <c r="B425" t="s">
        <v>18</v>
      </c>
      <c r="C425" t="s">
        <v>19</v>
      </c>
      <c r="D425" t="s">
        <v>27</v>
      </c>
      <c r="E425" t="s">
        <v>21</v>
      </c>
      <c r="F425" t="s">
        <v>46</v>
      </c>
      <c r="G425">
        <v>15.5</v>
      </c>
      <c r="H425">
        <v>1</v>
      </c>
      <c r="I425">
        <v>0.77500000000000002</v>
      </c>
      <c r="J425">
        <v>7.4</v>
      </c>
    </row>
    <row r="426" spans="1:10" x14ac:dyDescent="0.35">
      <c r="A426" t="s">
        <v>460</v>
      </c>
      <c r="B426" t="s">
        <v>18</v>
      </c>
      <c r="C426" t="s">
        <v>19</v>
      </c>
      <c r="D426" t="s">
        <v>27</v>
      </c>
      <c r="E426" t="s">
        <v>31</v>
      </c>
      <c r="F426" t="s">
        <v>22</v>
      </c>
      <c r="G426">
        <v>24.89</v>
      </c>
      <c r="H426">
        <v>9</v>
      </c>
      <c r="I426">
        <v>11.2005</v>
      </c>
      <c r="J426">
        <v>7.4</v>
      </c>
    </row>
    <row r="427" spans="1:10" x14ac:dyDescent="0.35">
      <c r="A427" t="s">
        <v>461</v>
      </c>
      <c r="B427" t="s">
        <v>25</v>
      </c>
      <c r="C427" t="s">
        <v>26</v>
      </c>
      <c r="D427" t="s">
        <v>27</v>
      </c>
      <c r="E427" t="s">
        <v>31</v>
      </c>
      <c r="F427" t="s">
        <v>22</v>
      </c>
      <c r="G427">
        <v>70.209999999999994</v>
      </c>
      <c r="H427">
        <v>6</v>
      </c>
      <c r="I427">
        <v>21.062999999999999</v>
      </c>
      <c r="J427">
        <v>7.4</v>
      </c>
    </row>
    <row r="428" spans="1:10" x14ac:dyDescent="0.35">
      <c r="A428" t="s">
        <v>462</v>
      </c>
      <c r="B428" t="s">
        <v>18</v>
      </c>
      <c r="C428" t="s">
        <v>19</v>
      </c>
      <c r="D428" t="s">
        <v>20</v>
      </c>
      <c r="E428" t="s">
        <v>31</v>
      </c>
      <c r="F428" t="s">
        <v>44</v>
      </c>
      <c r="G428">
        <v>80.959999999999994</v>
      </c>
      <c r="H428">
        <v>8</v>
      </c>
      <c r="I428">
        <v>32.384</v>
      </c>
      <c r="J428">
        <v>7.4</v>
      </c>
    </row>
    <row r="429" spans="1:10" x14ac:dyDescent="0.35">
      <c r="A429" t="s">
        <v>463</v>
      </c>
      <c r="B429" t="s">
        <v>25</v>
      </c>
      <c r="C429" t="s">
        <v>26</v>
      </c>
      <c r="D429" t="s">
        <v>20</v>
      </c>
      <c r="E429" t="s">
        <v>21</v>
      </c>
      <c r="F429" t="s">
        <v>44</v>
      </c>
      <c r="G429">
        <v>36.770000000000003</v>
      </c>
      <c r="H429">
        <v>7</v>
      </c>
      <c r="I429">
        <v>12.8695</v>
      </c>
      <c r="J429">
        <v>7.4</v>
      </c>
    </row>
    <row r="430" spans="1:10" x14ac:dyDescent="0.35">
      <c r="A430" t="s">
        <v>464</v>
      </c>
      <c r="B430" t="s">
        <v>42</v>
      </c>
      <c r="C430" t="s">
        <v>43</v>
      </c>
      <c r="D430" t="s">
        <v>20</v>
      </c>
      <c r="E430" t="s">
        <v>31</v>
      </c>
      <c r="F430" t="s">
        <v>44</v>
      </c>
      <c r="G430">
        <v>23.34</v>
      </c>
      <c r="H430">
        <v>4</v>
      </c>
      <c r="I430">
        <v>4.6680000000000001</v>
      </c>
      <c r="J430">
        <v>7.4</v>
      </c>
    </row>
    <row r="431" spans="1:10" x14ac:dyDescent="0.35">
      <c r="A431" t="s">
        <v>465</v>
      </c>
      <c r="B431" t="s">
        <v>18</v>
      </c>
      <c r="C431" t="s">
        <v>19</v>
      </c>
      <c r="D431" t="s">
        <v>20</v>
      </c>
      <c r="E431" t="s">
        <v>21</v>
      </c>
      <c r="F431" t="s">
        <v>32</v>
      </c>
      <c r="G431">
        <v>90.65</v>
      </c>
      <c r="H431">
        <v>10</v>
      </c>
      <c r="I431">
        <v>45.325000000000003</v>
      </c>
      <c r="J431">
        <v>7.3</v>
      </c>
    </row>
    <row r="432" spans="1:10" x14ac:dyDescent="0.35">
      <c r="A432" t="s">
        <v>466</v>
      </c>
      <c r="B432" t="s">
        <v>18</v>
      </c>
      <c r="C432" t="s">
        <v>19</v>
      </c>
      <c r="D432" t="s">
        <v>20</v>
      </c>
      <c r="E432" t="s">
        <v>31</v>
      </c>
      <c r="F432" t="s">
        <v>28</v>
      </c>
      <c r="G432">
        <v>88.67</v>
      </c>
      <c r="H432">
        <v>10</v>
      </c>
      <c r="I432">
        <v>44.335000000000001</v>
      </c>
      <c r="J432">
        <v>7.3</v>
      </c>
    </row>
    <row r="433" spans="1:10" x14ac:dyDescent="0.35">
      <c r="A433" t="s">
        <v>467</v>
      </c>
      <c r="B433" t="s">
        <v>18</v>
      </c>
      <c r="C433" t="s">
        <v>19</v>
      </c>
      <c r="D433" t="s">
        <v>20</v>
      </c>
      <c r="E433" t="s">
        <v>31</v>
      </c>
      <c r="F433" t="s">
        <v>28</v>
      </c>
      <c r="G433">
        <v>71.95</v>
      </c>
      <c r="H433">
        <v>1</v>
      </c>
      <c r="I433">
        <v>3.5975000000000001</v>
      </c>
      <c r="J433">
        <v>7.3</v>
      </c>
    </row>
    <row r="434" spans="1:10" x14ac:dyDescent="0.35">
      <c r="A434" t="s">
        <v>468</v>
      </c>
      <c r="B434" t="s">
        <v>18</v>
      </c>
      <c r="C434" t="s">
        <v>19</v>
      </c>
      <c r="D434" t="s">
        <v>27</v>
      </c>
      <c r="E434" t="s">
        <v>21</v>
      </c>
      <c r="F434" t="s">
        <v>28</v>
      </c>
      <c r="G434">
        <v>66.06</v>
      </c>
      <c r="H434">
        <v>6</v>
      </c>
      <c r="I434">
        <v>19.818000000000001</v>
      </c>
      <c r="J434">
        <v>7.3</v>
      </c>
    </row>
    <row r="435" spans="1:10" x14ac:dyDescent="0.35">
      <c r="A435" t="s">
        <v>469</v>
      </c>
      <c r="B435" t="s">
        <v>25</v>
      </c>
      <c r="C435" t="s">
        <v>26</v>
      </c>
      <c r="D435" t="s">
        <v>20</v>
      </c>
      <c r="E435" t="s">
        <v>31</v>
      </c>
      <c r="F435" t="s">
        <v>36</v>
      </c>
      <c r="G435">
        <v>34.56</v>
      </c>
      <c r="H435">
        <v>7</v>
      </c>
      <c r="I435">
        <v>12.096</v>
      </c>
      <c r="J435">
        <v>7.3</v>
      </c>
    </row>
    <row r="436" spans="1:10" x14ac:dyDescent="0.35">
      <c r="A436" t="s">
        <v>470</v>
      </c>
      <c r="B436" t="s">
        <v>25</v>
      </c>
      <c r="C436" t="s">
        <v>26</v>
      </c>
      <c r="D436" t="s">
        <v>20</v>
      </c>
      <c r="E436" t="s">
        <v>21</v>
      </c>
      <c r="F436" t="s">
        <v>32</v>
      </c>
      <c r="G436">
        <v>83.17</v>
      </c>
      <c r="H436">
        <v>6</v>
      </c>
      <c r="I436">
        <v>24.951000000000001</v>
      </c>
      <c r="J436">
        <v>7.3</v>
      </c>
    </row>
    <row r="437" spans="1:10" x14ac:dyDescent="0.35">
      <c r="A437" t="s">
        <v>471</v>
      </c>
      <c r="B437" t="s">
        <v>42</v>
      </c>
      <c r="C437" t="s">
        <v>43</v>
      </c>
      <c r="D437" t="s">
        <v>27</v>
      </c>
      <c r="E437" t="s">
        <v>31</v>
      </c>
      <c r="F437" t="s">
        <v>28</v>
      </c>
      <c r="G437">
        <v>21.58</v>
      </c>
      <c r="H437">
        <v>9</v>
      </c>
      <c r="I437">
        <v>9.7110000000000003</v>
      </c>
      <c r="J437">
        <v>7.3</v>
      </c>
    </row>
    <row r="438" spans="1:10" x14ac:dyDescent="0.35">
      <c r="A438" t="s">
        <v>472</v>
      </c>
      <c r="B438" t="s">
        <v>18</v>
      </c>
      <c r="C438" t="s">
        <v>19</v>
      </c>
      <c r="D438" t="s">
        <v>20</v>
      </c>
      <c r="E438" t="s">
        <v>31</v>
      </c>
      <c r="F438" t="s">
        <v>32</v>
      </c>
      <c r="G438">
        <v>72.78</v>
      </c>
      <c r="H438">
        <v>10</v>
      </c>
      <c r="I438">
        <v>36.39</v>
      </c>
      <c r="J438">
        <v>7.3</v>
      </c>
    </row>
    <row r="439" spans="1:10" x14ac:dyDescent="0.35">
      <c r="A439" t="s">
        <v>473</v>
      </c>
      <c r="B439" t="s">
        <v>42</v>
      </c>
      <c r="C439" t="s">
        <v>43</v>
      </c>
      <c r="D439" t="s">
        <v>20</v>
      </c>
      <c r="E439" t="s">
        <v>21</v>
      </c>
      <c r="F439" t="s">
        <v>36</v>
      </c>
      <c r="G439">
        <v>64.08</v>
      </c>
      <c r="H439">
        <v>7</v>
      </c>
      <c r="I439">
        <v>22.428000000000001</v>
      </c>
      <c r="J439">
        <v>7.3</v>
      </c>
    </row>
    <row r="440" spans="1:10" x14ac:dyDescent="0.35">
      <c r="A440" t="s">
        <v>474</v>
      </c>
      <c r="B440" t="s">
        <v>18</v>
      </c>
      <c r="C440" t="s">
        <v>19</v>
      </c>
      <c r="D440" t="s">
        <v>27</v>
      </c>
      <c r="E440" t="s">
        <v>21</v>
      </c>
      <c r="F440" t="s">
        <v>28</v>
      </c>
      <c r="G440">
        <v>93.88</v>
      </c>
      <c r="H440">
        <v>7</v>
      </c>
      <c r="I440">
        <v>32.857999999999997</v>
      </c>
      <c r="J440">
        <v>7.3</v>
      </c>
    </row>
    <row r="441" spans="1:10" x14ac:dyDescent="0.35">
      <c r="A441" t="s">
        <v>475</v>
      </c>
      <c r="B441" t="s">
        <v>42</v>
      </c>
      <c r="C441" t="s">
        <v>43</v>
      </c>
      <c r="D441" t="s">
        <v>20</v>
      </c>
      <c r="E441" t="s">
        <v>21</v>
      </c>
      <c r="F441" t="s">
        <v>46</v>
      </c>
      <c r="G441">
        <v>56.47</v>
      </c>
      <c r="H441">
        <v>8</v>
      </c>
      <c r="I441">
        <v>22.588000000000001</v>
      </c>
      <c r="J441">
        <v>7.3</v>
      </c>
    </row>
    <row r="442" spans="1:10" x14ac:dyDescent="0.35">
      <c r="A442" t="s">
        <v>476</v>
      </c>
      <c r="B442" t="s">
        <v>42</v>
      </c>
      <c r="C442" t="s">
        <v>43</v>
      </c>
      <c r="D442" t="s">
        <v>27</v>
      </c>
      <c r="E442" t="s">
        <v>21</v>
      </c>
      <c r="F442" t="s">
        <v>46</v>
      </c>
      <c r="G442">
        <v>41.09</v>
      </c>
      <c r="H442">
        <v>10</v>
      </c>
      <c r="I442">
        <v>20.545000000000002</v>
      </c>
      <c r="J442">
        <v>7.3</v>
      </c>
    </row>
    <row r="443" spans="1:10" x14ac:dyDescent="0.35">
      <c r="A443" t="s">
        <v>477</v>
      </c>
      <c r="B443" t="s">
        <v>18</v>
      </c>
      <c r="C443" t="s">
        <v>19</v>
      </c>
      <c r="D443" t="s">
        <v>27</v>
      </c>
      <c r="E443" t="s">
        <v>21</v>
      </c>
      <c r="F443" t="s">
        <v>22</v>
      </c>
      <c r="G443">
        <v>79.739999999999995</v>
      </c>
      <c r="H443">
        <v>1</v>
      </c>
      <c r="I443">
        <v>3.9870000000000001</v>
      </c>
      <c r="J443">
        <v>7.3</v>
      </c>
    </row>
    <row r="444" spans="1:10" x14ac:dyDescent="0.35">
      <c r="A444" t="s">
        <v>478</v>
      </c>
      <c r="B444" t="s">
        <v>25</v>
      </c>
      <c r="C444" t="s">
        <v>26</v>
      </c>
      <c r="D444" t="s">
        <v>20</v>
      </c>
      <c r="E444" t="s">
        <v>31</v>
      </c>
      <c r="F444" t="s">
        <v>22</v>
      </c>
      <c r="G444">
        <v>33.81</v>
      </c>
      <c r="H444">
        <v>3</v>
      </c>
      <c r="I444">
        <v>5.0715000000000003</v>
      </c>
      <c r="J444">
        <v>7.3</v>
      </c>
    </row>
    <row r="445" spans="1:10" x14ac:dyDescent="0.35">
      <c r="A445" t="s">
        <v>479</v>
      </c>
      <c r="B445" t="s">
        <v>18</v>
      </c>
      <c r="C445" t="s">
        <v>19</v>
      </c>
      <c r="D445" t="s">
        <v>20</v>
      </c>
      <c r="E445" t="s">
        <v>31</v>
      </c>
      <c r="F445" t="s">
        <v>44</v>
      </c>
      <c r="G445">
        <v>49.38</v>
      </c>
      <c r="H445">
        <v>7</v>
      </c>
      <c r="I445">
        <v>17.283000000000001</v>
      </c>
      <c r="J445">
        <v>7.3</v>
      </c>
    </row>
    <row r="446" spans="1:10" x14ac:dyDescent="0.35">
      <c r="A446" t="s">
        <v>480</v>
      </c>
      <c r="B446" t="s">
        <v>25</v>
      </c>
      <c r="C446" t="s">
        <v>26</v>
      </c>
      <c r="D446" t="s">
        <v>20</v>
      </c>
      <c r="E446" t="s">
        <v>21</v>
      </c>
      <c r="F446" t="s">
        <v>44</v>
      </c>
      <c r="G446">
        <v>21.08</v>
      </c>
      <c r="H446">
        <v>3</v>
      </c>
      <c r="I446">
        <v>3.1619999999999999</v>
      </c>
      <c r="J446">
        <v>7.3</v>
      </c>
    </row>
    <row r="447" spans="1:10" x14ac:dyDescent="0.35">
      <c r="A447" t="s">
        <v>481</v>
      </c>
      <c r="B447" t="s">
        <v>25</v>
      </c>
      <c r="C447" t="s">
        <v>26</v>
      </c>
      <c r="D447" t="s">
        <v>27</v>
      </c>
      <c r="E447" t="s">
        <v>31</v>
      </c>
      <c r="F447" t="s">
        <v>44</v>
      </c>
      <c r="G447">
        <v>27.22</v>
      </c>
      <c r="H447">
        <v>3</v>
      </c>
      <c r="I447">
        <v>4.0830000000000002</v>
      </c>
      <c r="J447">
        <v>7.3</v>
      </c>
    </row>
    <row r="448" spans="1:10" x14ac:dyDescent="0.35">
      <c r="A448" t="s">
        <v>482</v>
      </c>
      <c r="B448" t="s">
        <v>42</v>
      </c>
      <c r="C448" t="s">
        <v>43</v>
      </c>
      <c r="D448" t="s">
        <v>20</v>
      </c>
      <c r="E448" t="s">
        <v>21</v>
      </c>
      <c r="F448" t="s">
        <v>44</v>
      </c>
      <c r="G448">
        <v>29.15</v>
      </c>
      <c r="H448">
        <v>3</v>
      </c>
      <c r="I448">
        <v>4.3724999999999996</v>
      </c>
      <c r="J448">
        <v>7.3</v>
      </c>
    </row>
    <row r="449" spans="1:10" x14ac:dyDescent="0.35">
      <c r="A449" t="s">
        <v>483</v>
      </c>
      <c r="B449" t="s">
        <v>42</v>
      </c>
      <c r="C449" t="s">
        <v>43</v>
      </c>
      <c r="D449" t="s">
        <v>27</v>
      </c>
      <c r="E449" t="s">
        <v>21</v>
      </c>
      <c r="F449" t="s">
        <v>32</v>
      </c>
      <c r="G449">
        <v>77.040000000000006</v>
      </c>
      <c r="H449">
        <v>3</v>
      </c>
      <c r="I449">
        <v>11.555999999999999</v>
      </c>
      <c r="J449">
        <v>7.2</v>
      </c>
    </row>
    <row r="450" spans="1:10" x14ac:dyDescent="0.35">
      <c r="A450" t="s">
        <v>484</v>
      </c>
      <c r="B450" t="s">
        <v>18</v>
      </c>
      <c r="C450" t="s">
        <v>19</v>
      </c>
      <c r="D450" t="s">
        <v>27</v>
      </c>
      <c r="E450" t="s">
        <v>31</v>
      </c>
      <c r="F450" t="s">
        <v>32</v>
      </c>
      <c r="G450">
        <v>73.22</v>
      </c>
      <c r="H450">
        <v>6</v>
      </c>
      <c r="I450">
        <v>21.966000000000001</v>
      </c>
      <c r="J450">
        <v>7.2</v>
      </c>
    </row>
    <row r="451" spans="1:10" x14ac:dyDescent="0.35">
      <c r="A451" t="s">
        <v>485</v>
      </c>
      <c r="B451" t="s">
        <v>42</v>
      </c>
      <c r="C451" t="s">
        <v>43</v>
      </c>
      <c r="D451" t="s">
        <v>27</v>
      </c>
      <c r="E451" t="s">
        <v>21</v>
      </c>
      <c r="F451" t="s">
        <v>36</v>
      </c>
      <c r="G451">
        <v>90.28</v>
      </c>
      <c r="H451">
        <v>9</v>
      </c>
      <c r="I451">
        <v>40.625999999999998</v>
      </c>
      <c r="J451">
        <v>7.2</v>
      </c>
    </row>
    <row r="452" spans="1:10" x14ac:dyDescent="0.35">
      <c r="A452" t="s">
        <v>486</v>
      </c>
      <c r="B452" t="s">
        <v>25</v>
      </c>
      <c r="C452" t="s">
        <v>26</v>
      </c>
      <c r="D452" t="s">
        <v>27</v>
      </c>
      <c r="E452" t="s">
        <v>21</v>
      </c>
      <c r="F452" t="s">
        <v>36</v>
      </c>
      <c r="G452">
        <v>14.39</v>
      </c>
      <c r="H452">
        <v>2</v>
      </c>
      <c r="I452">
        <v>1.4390000000000001</v>
      </c>
      <c r="J452">
        <v>7.2</v>
      </c>
    </row>
    <row r="453" spans="1:10" x14ac:dyDescent="0.35">
      <c r="A453" t="s">
        <v>487</v>
      </c>
      <c r="B453" t="s">
        <v>18</v>
      </c>
      <c r="C453" t="s">
        <v>19</v>
      </c>
      <c r="D453" t="s">
        <v>27</v>
      </c>
      <c r="E453" t="s">
        <v>21</v>
      </c>
      <c r="F453" t="s">
        <v>32</v>
      </c>
      <c r="G453">
        <v>33.299999999999997</v>
      </c>
      <c r="H453">
        <v>9</v>
      </c>
      <c r="I453">
        <v>14.984999999999999</v>
      </c>
      <c r="J453">
        <v>7.2</v>
      </c>
    </row>
    <row r="454" spans="1:10" x14ac:dyDescent="0.35">
      <c r="A454" t="s">
        <v>488</v>
      </c>
      <c r="B454" t="s">
        <v>18</v>
      </c>
      <c r="C454" t="s">
        <v>19</v>
      </c>
      <c r="D454" t="s">
        <v>27</v>
      </c>
      <c r="E454" t="s">
        <v>31</v>
      </c>
      <c r="F454" t="s">
        <v>28</v>
      </c>
      <c r="G454">
        <v>97.16</v>
      </c>
      <c r="H454">
        <v>1</v>
      </c>
      <c r="I454">
        <v>4.8579999999999997</v>
      </c>
      <c r="J454">
        <v>7.2</v>
      </c>
    </row>
    <row r="455" spans="1:10" x14ac:dyDescent="0.35">
      <c r="A455" t="s">
        <v>489</v>
      </c>
      <c r="B455" t="s">
        <v>42</v>
      </c>
      <c r="C455" t="s">
        <v>43</v>
      </c>
      <c r="D455" t="s">
        <v>27</v>
      </c>
      <c r="E455" t="s">
        <v>31</v>
      </c>
      <c r="F455" t="s">
        <v>36</v>
      </c>
      <c r="G455">
        <v>25.31</v>
      </c>
      <c r="H455">
        <v>2</v>
      </c>
      <c r="I455">
        <v>2.5310000000000001</v>
      </c>
      <c r="J455">
        <v>7.2</v>
      </c>
    </row>
    <row r="456" spans="1:10" x14ac:dyDescent="0.35">
      <c r="A456" t="s">
        <v>490</v>
      </c>
      <c r="B456" t="s">
        <v>18</v>
      </c>
      <c r="C456" t="s">
        <v>19</v>
      </c>
      <c r="D456" t="s">
        <v>20</v>
      </c>
      <c r="E456" t="s">
        <v>31</v>
      </c>
      <c r="F456" t="s">
        <v>28</v>
      </c>
      <c r="G456">
        <v>76.819999999999993</v>
      </c>
      <c r="H456">
        <v>1</v>
      </c>
      <c r="I456">
        <v>3.8410000000000002</v>
      </c>
      <c r="J456">
        <v>7.2</v>
      </c>
    </row>
    <row r="457" spans="1:10" x14ac:dyDescent="0.35">
      <c r="A457" t="s">
        <v>491</v>
      </c>
      <c r="B457" t="s">
        <v>25</v>
      </c>
      <c r="C457" t="s">
        <v>26</v>
      </c>
      <c r="D457" t="s">
        <v>27</v>
      </c>
      <c r="E457" t="s">
        <v>21</v>
      </c>
      <c r="F457" t="s">
        <v>28</v>
      </c>
      <c r="G457">
        <v>77.63</v>
      </c>
      <c r="H457">
        <v>9</v>
      </c>
      <c r="I457">
        <v>34.933500000000002</v>
      </c>
      <c r="J457">
        <v>7.2</v>
      </c>
    </row>
    <row r="458" spans="1:10" x14ac:dyDescent="0.35">
      <c r="A458" t="s">
        <v>492</v>
      </c>
      <c r="B458" t="s">
        <v>25</v>
      </c>
      <c r="C458" t="s">
        <v>26</v>
      </c>
      <c r="D458" t="s">
        <v>27</v>
      </c>
      <c r="E458" t="s">
        <v>31</v>
      </c>
      <c r="F458" t="s">
        <v>46</v>
      </c>
      <c r="G458">
        <v>78.55</v>
      </c>
      <c r="H458">
        <v>9</v>
      </c>
      <c r="I458">
        <v>35.347499999999997</v>
      </c>
      <c r="J458">
        <v>7.2</v>
      </c>
    </row>
    <row r="459" spans="1:10" x14ac:dyDescent="0.35">
      <c r="A459" t="s">
        <v>493</v>
      </c>
      <c r="B459" t="s">
        <v>18</v>
      </c>
      <c r="C459" t="s">
        <v>19</v>
      </c>
      <c r="D459" t="s">
        <v>20</v>
      </c>
      <c r="E459" t="s">
        <v>21</v>
      </c>
      <c r="F459" t="s">
        <v>46</v>
      </c>
      <c r="G459">
        <v>19.66</v>
      </c>
      <c r="H459">
        <v>10</v>
      </c>
      <c r="I459">
        <v>9.83</v>
      </c>
      <c r="J459">
        <v>7.2</v>
      </c>
    </row>
    <row r="460" spans="1:10" x14ac:dyDescent="0.35">
      <c r="A460" t="s">
        <v>494</v>
      </c>
      <c r="B460" t="s">
        <v>18</v>
      </c>
      <c r="C460" t="s">
        <v>19</v>
      </c>
      <c r="D460" t="s">
        <v>20</v>
      </c>
      <c r="E460" t="s">
        <v>31</v>
      </c>
      <c r="F460" t="s">
        <v>46</v>
      </c>
      <c r="G460">
        <v>86.68</v>
      </c>
      <c r="H460">
        <v>8</v>
      </c>
      <c r="I460">
        <v>34.671999999999997</v>
      </c>
      <c r="J460">
        <v>7.2</v>
      </c>
    </row>
    <row r="461" spans="1:10" x14ac:dyDescent="0.35">
      <c r="A461" t="s">
        <v>495</v>
      </c>
      <c r="B461" t="s">
        <v>18</v>
      </c>
      <c r="C461" t="s">
        <v>19</v>
      </c>
      <c r="D461" t="s">
        <v>20</v>
      </c>
      <c r="E461" t="s">
        <v>21</v>
      </c>
      <c r="F461" t="s">
        <v>22</v>
      </c>
      <c r="G461">
        <v>36.26</v>
      </c>
      <c r="H461">
        <v>2</v>
      </c>
      <c r="I461">
        <v>3.6259999999999999</v>
      </c>
      <c r="J461">
        <v>7.2</v>
      </c>
    </row>
    <row r="462" spans="1:10" x14ac:dyDescent="0.35">
      <c r="A462" t="s">
        <v>496</v>
      </c>
      <c r="B462" t="s">
        <v>42</v>
      </c>
      <c r="C462" t="s">
        <v>43</v>
      </c>
      <c r="D462" t="s">
        <v>20</v>
      </c>
      <c r="E462" t="s">
        <v>31</v>
      </c>
      <c r="F462" t="s">
        <v>46</v>
      </c>
      <c r="G462">
        <v>93.22</v>
      </c>
      <c r="H462">
        <v>3</v>
      </c>
      <c r="I462">
        <v>13.983000000000001</v>
      </c>
      <c r="J462">
        <v>7.2</v>
      </c>
    </row>
    <row r="463" spans="1:10" x14ac:dyDescent="0.35">
      <c r="A463" t="s">
        <v>497</v>
      </c>
      <c r="B463" t="s">
        <v>18</v>
      </c>
      <c r="C463" t="s">
        <v>19</v>
      </c>
      <c r="D463" t="s">
        <v>27</v>
      </c>
      <c r="E463" t="s">
        <v>31</v>
      </c>
      <c r="F463" t="s">
        <v>46</v>
      </c>
      <c r="G463">
        <v>45.38</v>
      </c>
      <c r="H463">
        <v>3</v>
      </c>
      <c r="I463">
        <v>6.8070000000000004</v>
      </c>
      <c r="J463">
        <v>7.2</v>
      </c>
    </row>
    <row r="464" spans="1:10" x14ac:dyDescent="0.35">
      <c r="A464" t="s">
        <v>498</v>
      </c>
      <c r="B464" t="s">
        <v>25</v>
      </c>
      <c r="C464" t="s">
        <v>26</v>
      </c>
      <c r="D464" t="s">
        <v>20</v>
      </c>
      <c r="E464" t="s">
        <v>31</v>
      </c>
      <c r="F464" t="s">
        <v>22</v>
      </c>
      <c r="G464">
        <v>15.37</v>
      </c>
      <c r="H464">
        <v>2</v>
      </c>
      <c r="I464">
        <v>1.5369999999999999</v>
      </c>
      <c r="J464">
        <v>7.2</v>
      </c>
    </row>
    <row r="465" spans="1:10" x14ac:dyDescent="0.35">
      <c r="A465" t="s">
        <v>499</v>
      </c>
      <c r="B465" t="s">
        <v>25</v>
      </c>
      <c r="C465" t="s">
        <v>26</v>
      </c>
      <c r="D465" t="s">
        <v>27</v>
      </c>
      <c r="E465" t="s">
        <v>21</v>
      </c>
      <c r="F465" t="s">
        <v>22</v>
      </c>
      <c r="G465">
        <v>83.66</v>
      </c>
      <c r="H465">
        <v>5</v>
      </c>
      <c r="I465">
        <v>20.914999999999999</v>
      </c>
      <c r="J465">
        <v>7.2</v>
      </c>
    </row>
    <row r="466" spans="1:10" x14ac:dyDescent="0.35">
      <c r="A466" t="s">
        <v>500</v>
      </c>
      <c r="B466" t="s">
        <v>25</v>
      </c>
      <c r="C466" t="s">
        <v>26</v>
      </c>
      <c r="D466" t="s">
        <v>27</v>
      </c>
      <c r="E466" t="s">
        <v>31</v>
      </c>
      <c r="F466" t="s">
        <v>44</v>
      </c>
      <c r="G466">
        <v>21.58</v>
      </c>
      <c r="H466">
        <v>1</v>
      </c>
      <c r="I466">
        <v>1.079</v>
      </c>
      <c r="J466">
        <v>7.2</v>
      </c>
    </row>
    <row r="467" spans="1:10" x14ac:dyDescent="0.35">
      <c r="A467" t="s">
        <v>501</v>
      </c>
      <c r="B467" t="s">
        <v>25</v>
      </c>
      <c r="C467" t="s">
        <v>26</v>
      </c>
      <c r="D467" t="s">
        <v>20</v>
      </c>
      <c r="E467" t="s">
        <v>21</v>
      </c>
      <c r="F467" t="s">
        <v>32</v>
      </c>
      <c r="G467">
        <v>47.38</v>
      </c>
      <c r="H467">
        <v>4</v>
      </c>
      <c r="I467">
        <v>9.4760000000000009</v>
      </c>
      <c r="J467">
        <v>7.1</v>
      </c>
    </row>
    <row r="468" spans="1:10" x14ac:dyDescent="0.35">
      <c r="A468" t="s">
        <v>502</v>
      </c>
      <c r="B468" t="s">
        <v>25</v>
      </c>
      <c r="C468" t="s">
        <v>26</v>
      </c>
      <c r="D468" t="s">
        <v>20</v>
      </c>
      <c r="E468" t="s">
        <v>21</v>
      </c>
      <c r="F468" t="s">
        <v>32</v>
      </c>
      <c r="G468">
        <v>21.82</v>
      </c>
      <c r="H468">
        <v>10</v>
      </c>
      <c r="I468">
        <v>10.91</v>
      </c>
      <c r="J468">
        <v>7.1</v>
      </c>
    </row>
    <row r="469" spans="1:10" x14ac:dyDescent="0.35">
      <c r="A469" t="s">
        <v>503</v>
      </c>
      <c r="B469" t="s">
        <v>25</v>
      </c>
      <c r="C469" t="s">
        <v>26</v>
      </c>
      <c r="D469" t="s">
        <v>20</v>
      </c>
      <c r="E469" t="s">
        <v>21</v>
      </c>
      <c r="F469" t="s">
        <v>36</v>
      </c>
      <c r="G469">
        <v>54.55</v>
      </c>
      <c r="H469">
        <v>10</v>
      </c>
      <c r="I469">
        <v>27.274999999999999</v>
      </c>
      <c r="J469">
        <v>7.1</v>
      </c>
    </row>
    <row r="470" spans="1:10" x14ac:dyDescent="0.35">
      <c r="A470" t="s">
        <v>504</v>
      </c>
      <c r="B470" t="s">
        <v>18</v>
      </c>
      <c r="C470" t="s">
        <v>19</v>
      </c>
      <c r="D470" t="s">
        <v>20</v>
      </c>
      <c r="E470" t="s">
        <v>21</v>
      </c>
      <c r="F470" t="s">
        <v>36</v>
      </c>
      <c r="G470">
        <v>91.41</v>
      </c>
      <c r="H470">
        <v>5</v>
      </c>
      <c r="I470">
        <v>22.852499999999999</v>
      </c>
      <c r="J470">
        <v>7.1</v>
      </c>
    </row>
    <row r="471" spans="1:10" x14ac:dyDescent="0.35">
      <c r="A471" t="s">
        <v>505</v>
      </c>
      <c r="B471" t="s">
        <v>42</v>
      </c>
      <c r="C471" t="s">
        <v>43</v>
      </c>
      <c r="D471" t="s">
        <v>27</v>
      </c>
      <c r="E471" t="s">
        <v>31</v>
      </c>
      <c r="F471" t="s">
        <v>32</v>
      </c>
      <c r="G471">
        <v>99.92</v>
      </c>
      <c r="H471">
        <v>6</v>
      </c>
      <c r="I471">
        <v>29.975999999999999</v>
      </c>
      <c r="J471">
        <v>7.1</v>
      </c>
    </row>
    <row r="472" spans="1:10" x14ac:dyDescent="0.35">
      <c r="A472" t="s">
        <v>506</v>
      </c>
      <c r="B472" t="s">
        <v>18</v>
      </c>
      <c r="C472" t="s">
        <v>19</v>
      </c>
      <c r="D472" t="s">
        <v>27</v>
      </c>
      <c r="E472" t="s">
        <v>21</v>
      </c>
      <c r="F472" t="s">
        <v>28</v>
      </c>
      <c r="G472">
        <v>46.95</v>
      </c>
      <c r="H472">
        <v>5</v>
      </c>
      <c r="I472">
        <v>11.737500000000001</v>
      </c>
      <c r="J472">
        <v>7.1</v>
      </c>
    </row>
    <row r="473" spans="1:10" x14ac:dyDescent="0.35">
      <c r="A473" t="s">
        <v>507</v>
      </c>
      <c r="B473" t="s">
        <v>25</v>
      </c>
      <c r="C473" t="s">
        <v>26</v>
      </c>
      <c r="D473" t="s">
        <v>27</v>
      </c>
      <c r="E473" t="s">
        <v>31</v>
      </c>
      <c r="F473" t="s">
        <v>28</v>
      </c>
      <c r="G473">
        <v>24.74</v>
      </c>
      <c r="H473">
        <v>10</v>
      </c>
      <c r="I473">
        <v>12.37</v>
      </c>
      <c r="J473">
        <v>7.1</v>
      </c>
    </row>
    <row r="474" spans="1:10" x14ac:dyDescent="0.35">
      <c r="A474" t="s">
        <v>508</v>
      </c>
      <c r="B474" t="s">
        <v>42</v>
      </c>
      <c r="C474" t="s">
        <v>43</v>
      </c>
      <c r="D474" t="s">
        <v>27</v>
      </c>
      <c r="E474" t="s">
        <v>31</v>
      </c>
      <c r="F474" t="s">
        <v>28</v>
      </c>
      <c r="G474">
        <v>46.02</v>
      </c>
      <c r="H474">
        <v>6</v>
      </c>
      <c r="I474">
        <v>13.805999999999999</v>
      </c>
      <c r="J474">
        <v>7.1</v>
      </c>
    </row>
    <row r="475" spans="1:10" x14ac:dyDescent="0.35">
      <c r="A475" t="s">
        <v>509</v>
      </c>
      <c r="B475" t="s">
        <v>25</v>
      </c>
      <c r="C475" t="s">
        <v>26</v>
      </c>
      <c r="D475" t="s">
        <v>27</v>
      </c>
      <c r="E475" t="s">
        <v>21</v>
      </c>
      <c r="F475" t="s">
        <v>46</v>
      </c>
      <c r="G475">
        <v>27.02</v>
      </c>
      <c r="H475">
        <v>3</v>
      </c>
      <c r="I475">
        <v>4.0529999999999999</v>
      </c>
      <c r="J475">
        <v>7.1</v>
      </c>
    </row>
    <row r="476" spans="1:10" x14ac:dyDescent="0.35">
      <c r="A476" t="s">
        <v>510</v>
      </c>
      <c r="B476" t="s">
        <v>42</v>
      </c>
      <c r="C476" t="s">
        <v>43</v>
      </c>
      <c r="D476" t="s">
        <v>27</v>
      </c>
      <c r="E476" t="s">
        <v>31</v>
      </c>
      <c r="F476" t="s">
        <v>46</v>
      </c>
      <c r="G476">
        <v>99.89</v>
      </c>
      <c r="H476">
        <v>2</v>
      </c>
      <c r="I476">
        <v>9.9890000000000008</v>
      </c>
      <c r="J476">
        <v>7.1</v>
      </c>
    </row>
    <row r="477" spans="1:10" x14ac:dyDescent="0.35">
      <c r="A477" t="s">
        <v>511</v>
      </c>
      <c r="B477" t="s">
        <v>25</v>
      </c>
      <c r="C477" t="s">
        <v>26</v>
      </c>
      <c r="D477" t="s">
        <v>27</v>
      </c>
      <c r="E477" t="s">
        <v>21</v>
      </c>
      <c r="F477" t="s">
        <v>46</v>
      </c>
      <c r="G477">
        <v>49.32</v>
      </c>
      <c r="H477">
        <v>6</v>
      </c>
      <c r="I477">
        <v>14.795999999999999</v>
      </c>
      <c r="J477">
        <v>7.1</v>
      </c>
    </row>
    <row r="478" spans="1:10" x14ac:dyDescent="0.35">
      <c r="A478" t="s">
        <v>512</v>
      </c>
      <c r="B478" t="s">
        <v>42</v>
      </c>
      <c r="C478" t="s">
        <v>43</v>
      </c>
      <c r="D478" t="s">
        <v>27</v>
      </c>
      <c r="E478" t="s">
        <v>21</v>
      </c>
      <c r="F478" t="s">
        <v>46</v>
      </c>
      <c r="G478">
        <v>25.56</v>
      </c>
      <c r="H478">
        <v>7</v>
      </c>
      <c r="I478">
        <v>8.9459999999999997</v>
      </c>
      <c r="J478">
        <v>7.1</v>
      </c>
    </row>
    <row r="479" spans="1:10" x14ac:dyDescent="0.35">
      <c r="A479" t="s">
        <v>513</v>
      </c>
      <c r="B479" t="s">
        <v>25</v>
      </c>
      <c r="C479" t="s">
        <v>26</v>
      </c>
      <c r="D479" t="s">
        <v>20</v>
      </c>
      <c r="E479" t="s">
        <v>31</v>
      </c>
      <c r="F479" t="s">
        <v>22</v>
      </c>
      <c r="G479">
        <v>75.88</v>
      </c>
      <c r="H479">
        <v>1</v>
      </c>
      <c r="I479">
        <v>3.794</v>
      </c>
      <c r="J479">
        <v>7.1</v>
      </c>
    </row>
    <row r="480" spans="1:10" x14ac:dyDescent="0.35">
      <c r="A480" t="s">
        <v>514</v>
      </c>
      <c r="B480" t="s">
        <v>18</v>
      </c>
      <c r="C480" t="s">
        <v>19</v>
      </c>
      <c r="D480" t="s">
        <v>20</v>
      </c>
      <c r="E480" t="s">
        <v>21</v>
      </c>
      <c r="F480" t="s">
        <v>44</v>
      </c>
      <c r="G480">
        <v>36.36</v>
      </c>
      <c r="H480">
        <v>2</v>
      </c>
      <c r="I480">
        <v>3.6360000000000001</v>
      </c>
      <c r="J480">
        <v>7.1</v>
      </c>
    </row>
    <row r="481" spans="1:10" x14ac:dyDescent="0.35">
      <c r="A481" t="s">
        <v>515</v>
      </c>
      <c r="B481" t="s">
        <v>25</v>
      </c>
      <c r="C481" t="s">
        <v>26</v>
      </c>
      <c r="D481" t="s">
        <v>27</v>
      </c>
      <c r="E481" t="s">
        <v>21</v>
      </c>
      <c r="F481" t="s">
        <v>44</v>
      </c>
      <c r="G481">
        <v>41.24</v>
      </c>
      <c r="H481">
        <v>4</v>
      </c>
      <c r="I481">
        <v>8.2479999999999993</v>
      </c>
      <c r="J481">
        <v>7.1</v>
      </c>
    </row>
    <row r="482" spans="1:10" x14ac:dyDescent="0.35">
      <c r="A482" t="s">
        <v>516</v>
      </c>
      <c r="B482" t="s">
        <v>18</v>
      </c>
      <c r="C482" t="s">
        <v>19</v>
      </c>
      <c r="D482" t="s">
        <v>20</v>
      </c>
      <c r="E482" t="s">
        <v>31</v>
      </c>
      <c r="F482" t="s">
        <v>44</v>
      </c>
      <c r="G482">
        <v>24.82</v>
      </c>
      <c r="H482">
        <v>7</v>
      </c>
      <c r="I482">
        <v>8.6869999999999994</v>
      </c>
      <c r="J482">
        <v>7.1</v>
      </c>
    </row>
    <row r="483" spans="1:10" x14ac:dyDescent="0.35">
      <c r="A483" t="s">
        <v>517</v>
      </c>
      <c r="B483" t="s">
        <v>18</v>
      </c>
      <c r="C483" t="s">
        <v>19</v>
      </c>
      <c r="D483" t="s">
        <v>20</v>
      </c>
      <c r="E483" t="s">
        <v>31</v>
      </c>
      <c r="F483" t="s">
        <v>36</v>
      </c>
      <c r="G483">
        <v>62.62</v>
      </c>
      <c r="H483">
        <v>5</v>
      </c>
      <c r="I483">
        <v>15.654999999999999</v>
      </c>
      <c r="J483">
        <v>7</v>
      </c>
    </row>
    <row r="484" spans="1:10" x14ac:dyDescent="0.35">
      <c r="A484" t="s">
        <v>518</v>
      </c>
      <c r="B484" t="s">
        <v>25</v>
      </c>
      <c r="C484" t="s">
        <v>26</v>
      </c>
      <c r="D484" t="s">
        <v>27</v>
      </c>
      <c r="E484" t="s">
        <v>31</v>
      </c>
      <c r="F484" t="s">
        <v>32</v>
      </c>
      <c r="G484">
        <v>55.73</v>
      </c>
      <c r="H484">
        <v>6</v>
      </c>
      <c r="I484">
        <v>16.719000000000001</v>
      </c>
      <c r="J484">
        <v>7</v>
      </c>
    </row>
    <row r="485" spans="1:10" x14ac:dyDescent="0.35">
      <c r="A485" t="s">
        <v>519</v>
      </c>
      <c r="B485" t="s">
        <v>25</v>
      </c>
      <c r="C485" t="s">
        <v>26</v>
      </c>
      <c r="D485" t="s">
        <v>20</v>
      </c>
      <c r="E485" t="s">
        <v>21</v>
      </c>
      <c r="F485" t="s">
        <v>36</v>
      </c>
      <c r="G485">
        <v>36.979999999999997</v>
      </c>
      <c r="H485">
        <v>10</v>
      </c>
      <c r="I485">
        <v>18.489999999999998</v>
      </c>
      <c r="J485">
        <v>7</v>
      </c>
    </row>
    <row r="486" spans="1:10" x14ac:dyDescent="0.35">
      <c r="A486" t="s">
        <v>520</v>
      </c>
      <c r="B486" t="s">
        <v>42</v>
      </c>
      <c r="C486" t="s">
        <v>43</v>
      </c>
      <c r="D486" t="s">
        <v>27</v>
      </c>
      <c r="E486" t="s">
        <v>31</v>
      </c>
      <c r="F486" t="s">
        <v>36</v>
      </c>
      <c r="G486">
        <v>63.06</v>
      </c>
      <c r="H486">
        <v>3</v>
      </c>
      <c r="I486">
        <v>9.4589999999999996</v>
      </c>
      <c r="J486">
        <v>7</v>
      </c>
    </row>
    <row r="487" spans="1:10" x14ac:dyDescent="0.35">
      <c r="A487" t="s">
        <v>521</v>
      </c>
      <c r="B487" t="s">
        <v>42</v>
      </c>
      <c r="C487" t="s">
        <v>43</v>
      </c>
      <c r="D487" t="s">
        <v>20</v>
      </c>
      <c r="E487" t="s">
        <v>31</v>
      </c>
      <c r="F487" t="s">
        <v>28</v>
      </c>
      <c r="G487">
        <v>40.299999999999997</v>
      </c>
      <c r="H487">
        <v>10</v>
      </c>
      <c r="I487">
        <v>20.149999999999999</v>
      </c>
      <c r="J487">
        <v>7</v>
      </c>
    </row>
    <row r="488" spans="1:10" x14ac:dyDescent="0.35">
      <c r="A488" t="s">
        <v>522</v>
      </c>
      <c r="B488" t="s">
        <v>18</v>
      </c>
      <c r="C488" t="s">
        <v>19</v>
      </c>
      <c r="D488" t="s">
        <v>20</v>
      </c>
      <c r="E488" t="s">
        <v>21</v>
      </c>
      <c r="F488" t="s">
        <v>28</v>
      </c>
      <c r="G488">
        <v>17.420000000000002</v>
      </c>
      <c r="H488">
        <v>10</v>
      </c>
      <c r="I488">
        <v>8.7100000000000009</v>
      </c>
      <c r="J488">
        <v>7</v>
      </c>
    </row>
    <row r="489" spans="1:10" x14ac:dyDescent="0.35">
      <c r="A489" t="s">
        <v>523</v>
      </c>
      <c r="B489" t="s">
        <v>42</v>
      </c>
      <c r="C489" t="s">
        <v>43</v>
      </c>
      <c r="D489" t="s">
        <v>27</v>
      </c>
      <c r="E489" t="s">
        <v>21</v>
      </c>
      <c r="F489" t="s">
        <v>36</v>
      </c>
      <c r="G489">
        <v>34.81</v>
      </c>
      <c r="H489">
        <v>1</v>
      </c>
      <c r="I489">
        <v>1.7404999999999999</v>
      </c>
      <c r="J489">
        <v>7</v>
      </c>
    </row>
    <row r="490" spans="1:10" x14ac:dyDescent="0.35">
      <c r="A490" t="s">
        <v>524</v>
      </c>
      <c r="B490" t="s">
        <v>42</v>
      </c>
      <c r="C490" t="s">
        <v>43</v>
      </c>
      <c r="D490" t="s">
        <v>20</v>
      </c>
      <c r="E490" t="s">
        <v>31</v>
      </c>
      <c r="F490" t="s">
        <v>32</v>
      </c>
      <c r="G490">
        <v>46.47</v>
      </c>
      <c r="H490">
        <v>4</v>
      </c>
      <c r="I490">
        <v>9.2940000000000005</v>
      </c>
      <c r="J490">
        <v>7</v>
      </c>
    </row>
    <row r="491" spans="1:10" x14ac:dyDescent="0.35">
      <c r="A491" t="s">
        <v>525</v>
      </c>
      <c r="B491" t="s">
        <v>18</v>
      </c>
      <c r="C491" t="s">
        <v>19</v>
      </c>
      <c r="D491" t="s">
        <v>20</v>
      </c>
      <c r="E491" t="s">
        <v>21</v>
      </c>
      <c r="F491" t="s">
        <v>32</v>
      </c>
      <c r="G491">
        <v>35.54</v>
      </c>
      <c r="H491">
        <v>10</v>
      </c>
      <c r="I491">
        <v>17.77</v>
      </c>
      <c r="J491">
        <v>7</v>
      </c>
    </row>
    <row r="492" spans="1:10" x14ac:dyDescent="0.35">
      <c r="A492" t="s">
        <v>526</v>
      </c>
      <c r="B492" t="s">
        <v>25</v>
      </c>
      <c r="C492" t="s">
        <v>26</v>
      </c>
      <c r="D492" t="s">
        <v>20</v>
      </c>
      <c r="E492" t="s">
        <v>21</v>
      </c>
      <c r="F492" t="s">
        <v>32</v>
      </c>
      <c r="G492">
        <v>86.27</v>
      </c>
      <c r="H492">
        <v>1</v>
      </c>
      <c r="I492">
        <v>4.3135000000000003</v>
      </c>
      <c r="J492">
        <v>7</v>
      </c>
    </row>
    <row r="493" spans="1:10" x14ac:dyDescent="0.35">
      <c r="A493" t="s">
        <v>527</v>
      </c>
      <c r="B493" t="s">
        <v>42</v>
      </c>
      <c r="C493" t="s">
        <v>43</v>
      </c>
      <c r="D493" t="s">
        <v>27</v>
      </c>
      <c r="E493" t="s">
        <v>21</v>
      </c>
      <c r="F493" t="s">
        <v>32</v>
      </c>
      <c r="G493">
        <v>51.07</v>
      </c>
      <c r="H493">
        <v>7</v>
      </c>
      <c r="I493">
        <v>17.874500000000001</v>
      </c>
      <c r="J493">
        <v>7</v>
      </c>
    </row>
    <row r="494" spans="1:10" x14ac:dyDescent="0.35">
      <c r="A494" t="s">
        <v>528</v>
      </c>
      <c r="B494" t="s">
        <v>42</v>
      </c>
      <c r="C494" t="s">
        <v>43</v>
      </c>
      <c r="D494" t="s">
        <v>27</v>
      </c>
      <c r="E494" t="s">
        <v>21</v>
      </c>
      <c r="F494" t="s">
        <v>32</v>
      </c>
      <c r="G494">
        <v>16.37</v>
      </c>
      <c r="H494">
        <v>6</v>
      </c>
      <c r="I494">
        <v>4.9109999999999996</v>
      </c>
      <c r="J494">
        <v>7</v>
      </c>
    </row>
    <row r="495" spans="1:10" x14ac:dyDescent="0.35">
      <c r="A495" t="s">
        <v>529</v>
      </c>
      <c r="B495" t="s">
        <v>18</v>
      </c>
      <c r="C495" t="s">
        <v>19</v>
      </c>
      <c r="D495" t="s">
        <v>20</v>
      </c>
      <c r="E495" t="s">
        <v>21</v>
      </c>
      <c r="F495" t="s">
        <v>46</v>
      </c>
      <c r="G495">
        <v>96.7</v>
      </c>
      <c r="H495">
        <v>5</v>
      </c>
      <c r="I495">
        <v>24.175000000000001</v>
      </c>
      <c r="J495">
        <v>7</v>
      </c>
    </row>
    <row r="496" spans="1:10" x14ac:dyDescent="0.35">
      <c r="A496" t="s">
        <v>530</v>
      </c>
      <c r="B496" t="s">
        <v>42</v>
      </c>
      <c r="C496" t="s">
        <v>43</v>
      </c>
      <c r="D496" t="s">
        <v>20</v>
      </c>
      <c r="E496" t="s">
        <v>31</v>
      </c>
      <c r="F496" t="s">
        <v>46</v>
      </c>
      <c r="G496">
        <v>40.61</v>
      </c>
      <c r="H496">
        <v>9</v>
      </c>
      <c r="I496">
        <v>18.2745</v>
      </c>
      <c r="J496">
        <v>7</v>
      </c>
    </row>
    <row r="497" spans="1:10" x14ac:dyDescent="0.35">
      <c r="A497" t="s">
        <v>531</v>
      </c>
      <c r="B497" t="s">
        <v>42</v>
      </c>
      <c r="C497" t="s">
        <v>43</v>
      </c>
      <c r="D497" t="s">
        <v>20</v>
      </c>
      <c r="E497" t="s">
        <v>31</v>
      </c>
      <c r="F497" t="s">
        <v>22</v>
      </c>
      <c r="G497">
        <v>61.29</v>
      </c>
      <c r="H497">
        <v>5</v>
      </c>
      <c r="I497">
        <v>15.3225</v>
      </c>
      <c r="J497">
        <v>7</v>
      </c>
    </row>
    <row r="498" spans="1:10" x14ac:dyDescent="0.35">
      <c r="A498" t="s">
        <v>532</v>
      </c>
      <c r="B498" t="s">
        <v>42</v>
      </c>
      <c r="C498" t="s">
        <v>43</v>
      </c>
      <c r="D498" t="s">
        <v>20</v>
      </c>
      <c r="E498" t="s">
        <v>31</v>
      </c>
      <c r="F498" t="s">
        <v>46</v>
      </c>
      <c r="G498">
        <v>49.92</v>
      </c>
      <c r="H498">
        <v>2</v>
      </c>
      <c r="I498">
        <v>4.992</v>
      </c>
      <c r="J498">
        <v>7</v>
      </c>
    </row>
    <row r="499" spans="1:10" x14ac:dyDescent="0.35">
      <c r="A499" t="s">
        <v>533</v>
      </c>
      <c r="B499" t="s">
        <v>18</v>
      </c>
      <c r="C499" t="s">
        <v>19</v>
      </c>
      <c r="D499" t="s">
        <v>27</v>
      </c>
      <c r="E499" t="s">
        <v>31</v>
      </c>
      <c r="F499" t="s">
        <v>22</v>
      </c>
      <c r="G499">
        <v>25.43</v>
      </c>
      <c r="H499">
        <v>6</v>
      </c>
      <c r="I499">
        <v>7.6289999999999996</v>
      </c>
      <c r="J499">
        <v>7</v>
      </c>
    </row>
    <row r="500" spans="1:10" x14ac:dyDescent="0.35">
      <c r="A500" t="s">
        <v>534</v>
      </c>
      <c r="B500" t="s">
        <v>18</v>
      </c>
      <c r="C500" t="s">
        <v>19</v>
      </c>
      <c r="D500" t="s">
        <v>27</v>
      </c>
      <c r="E500" t="s">
        <v>31</v>
      </c>
      <c r="F500" t="s">
        <v>44</v>
      </c>
      <c r="G500">
        <v>45.79</v>
      </c>
      <c r="H500">
        <v>7</v>
      </c>
      <c r="I500">
        <v>16.026499999999999</v>
      </c>
      <c r="J500">
        <v>7</v>
      </c>
    </row>
    <row r="501" spans="1:10" x14ac:dyDescent="0.35">
      <c r="A501" t="s">
        <v>535</v>
      </c>
      <c r="B501" t="s">
        <v>25</v>
      </c>
      <c r="C501" t="s">
        <v>26</v>
      </c>
      <c r="D501" t="s">
        <v>20</v>
      </c>
      <c r="E501" t="s">
        <v>31</v>
      </c>
      <c r="F501" t="s">
        <v>44</v>
      </c>
      <c r="G501">
        <v>17.04</v>
      </c>
      <c r="H501">
        <v>4</v>
      </c>
      <c r="I501">
        <v>3.4079999999999999</v>
      </c>
      <c r="J501">
        <v>7</v>
      </c>
    </row>
    <row r="502" spans="1:10" x14ac:dyDescent="0.35">
      <c r="A502" t="s">
        <v>536</v>
      </c>
      <c r="B502" t="s">
        <v>18</v>
      </c>
      <c r="C502" t="s">
        <v>19</v>
      </c>
      <c r="D502" t="s">
        <v>20</v>
      </c>
      <c r="E502" t="s">
        <v>31</v>
      </c>
      <c r="F502" t="s">
        <v>44</v>
      </c>
      <c r="G502">
        <v>83.77</v>
      </c>
      <c r="H502">
        <v>2</v>
      </c>
      <c r="I502">
        <v>8.3770000000000007</v>
      </c>
      <c r="J502">
        <v>7</v>
      </c>
    </row>
    <row r="503" spans="1:10" x14ac:dyDescent="0.35">
      <c r="A503" t="s">
        <v>537</v>
      </c>
      <c r="B503" t="s">
        <v>18</v>
      </c>
      <c r="C503" t="s">
        <v>19</v>
      </c>
      <c r="D503" t="s">
        <v>27</v>
      </c>
      <c r="E503" t="s">
        <v>31</v>
      </c>
      <c r="F503" t="s">
        <v>36</v>
      </c>
      <c r="G503">
        <v>72.61</v>
      </c>
      <c r="H503">
        <v>6</v>
      </c>
      <c r="I503">
        <v>21.783000000000001</v>
      </c>
      <c r="J503">
        <v>6.9</v>
      </c>
    </row>
    <row r="504" spans="1:10" x14ac:dyDescent="0.35">
      <c r="A504" t="s">
        <v>538</v>
      </c>
      <c r="B504" t="s">
        <v>42</v>
      </c>
      <c r="C504" t="s">
        <v>43</v>
      </c>
      <c r="D504" t="s">
        <v>27</v>
      </c>
      <c r="E504" t="s">
        <v>31</v>
      </c>
      <c r="F504" t="s">
        <v>36</v>
      </c>
      <c r="G504">
        <v>21.87</v>
      </c>
      <c r="H504">
        <v>2</v>
      </c>
      <c r="I504">
        <v>2.1869999999999998</v>
      </c>
      <c r="J504">
        <v>6.9</v>
      </c>
    </row>
    <row r="505" spans="1:10" x14ac:dyDescent="0.35">
      <c r="A505" t="s">
        <v>539</v>
      </c>
      <c r="B505" t="s">
        <v>25</v>
      </c>
      <c r="C505" t="s">
        <v>26</v>
      </c>
      <c r="D505" t="s">
        <v>20</v>
      </c>
      <c r="E505" t="s">
        <v>31</v>
      </c>
      <c r="F505" t="s">
        <v>28</v>
      </c>
      <c r="G505">
        <v>65.94</v>
      </c>
      <c r="H505">
        <v>4</v>
      </c>
      <c r="I505">
        <v>13.188000000000001</v>
      </c>
      <c r="J505">
        <v>6.9</v>
      </c>
    </row>
    <row r="506" spans="1:10" x14ac:dyDescent="0.35">
      <c r="A506" t="s">
        <v>540</v>
      </c>
      <c r="B506" t="s">
        <v>42</v>
      </c>
      <c r="C506" t="s">
        <v>43</v>
      </c>
      <c r="D506" t="s">
        <v>27</v>
      </c>
      <c r="E506" t="s">
        <v>31</v>
      </c>
      <c r="F506" t="s">
        <v>36</v>
      </c>
      <c r="G506">
        <v>67.27</v>
      </c>
      <c r="H506">
        <v>5</v>
      </c>
      <c r="I506">
        <v>16.817499999999999</v>
      </c>
      <c r="J506">
        <v>6.9</v>
      </c>
    </row>
    <row r="507" spans="1:10" x14ac:dyDescent="0.35">
      <c r="A507" t="s">
        <v>541</v>
      </c>
      <c r="B507" t="s">
        <v>18</v>
      </c>
      <c r="C507" t="s">
        <v>19</v>
      </c>
      <c r="D507" t="s">
        <v>20</v>
      </c>
      <c r="E507" t="s">
        <v>31</v>
      </c>
      <c r="F507" t="s">
        <v>28</v>
      </c>
      <c r="G507">
        <v>19.32</v>
      </c>
      <c r="H507">
        <v>7</v>
      </c>
      <c r="I507">
        <v>6.7619999999999996</v>
      </c>
      <c r="J507">
        <v>6.9</v>
      </c>
    </row>
    <row r="508" spans="1:10" x14ac:dyDescent="0.35">
      <c r="A508" t="s">
        <v>542</v>
      </c>
      <c r="B508" t="s">
        <v>42</v>
      </c>
      <c r="C508" t="s">
        <v>43</v>
      </c>
      <c r="D508" t="s">
        <v>20</v>
      </c>
      <c r="E508" t="s">
        <v>31</v>
      </c>
      <c r="F508" t="s">
        <v>36</v>
      </c>
      <c r="G508">
        <v>72.599999999999994</v>
      </c>
      <c r="H508">
        <v>6</v>
      </c>
      <c r="I508">
        <v>21.78</v>
      </c>
      <c r="J508">
        <v>6.9</v>
      </c>
    </row>
    <row r="509" spans="1:10" x14ac:dyDescent="0.35">
      <c r="A509" t="s">
        <v>543</v>
      </c>
      <c r="B509" t="s">
        <v>18</v>
      </c>
      <c r="C509" t="s">
        <v>19</v>
      </c>
      <c r="D509" t="s">
        <v>20</v>
      </c>
      <c r="E509" t="s">
        <v>21</v>
      </c>
      <c r="F509" t="s">
        <v>36</v>
      </c>
      <c r="G509">
        <v>27.04</v>
      </c>
      <c r="H509">
        <v>4</v>
      </c>
      <c r="I509">
        <v>5.4080000000000004</v>
      </c>
      <c r="J509">
        <v>6.9</v>
      </c>
    </row>
    <row r="510" spans="1:10" x14ac:dyDescent="0.35">
      <c r="A510" t="s">
        <v>544</v>
      </c>
      <c r="B510" t="s">
        <v>25</v>
      </c>
      <c r="C510" t="s">
        <v>26</v>
      </c>
      <c r="D510" t="s">
        <v>27</v>
      </c>
      <c r="E510" t="s">
        <v>31</v>
      </c>
      <c r="F510" t="s">
        <v>32</v>
      </c>
      <c r="G510">
        <v>35.47</v>
      </c>
      <c r="H510">
        <v>4</v>
      </c>
      <c r="I510">
        <v>7.0940000000000003</v>
      </c>
      <c r="J510">
        <v>6.9</v>
      </c>
    </row>
    <row r="511" spans="1:10" x14ac:dyDescent="0.35">
      <c r="A511" t="s">
        <v>545</v>
      </c>
      <c r="B511" t="s">
        <v>25</v>
      </c>
      <c r="C511" t="s">
        <v>26</v>
      </c>
      <c r="D511" t="s">
        <v>20</v>
      </c>
      <c r="E511" t="s">
        <v>31</v>
      </c>
      <c r="F511" t="s">
        <v>32</v>
      </c>
      <c r="G511">
        <v>74.86</v>
      </c>
      <c r="H511">
        <v>1</v>
      </c>
      <c r="I511">
        <v>3.7429999999999999</v>
      </c>
      <c r="J511">
        <v>6.9</v>
      </c>
    </row>
    <row r="512" spans="1:10" x14ac:dyDescent="0.35">
      <c r="A512" t="s">
        <v>546</v>
      </c>
      <c r="B512" t="s">
        <v>18</v>
      </c>
      <c r="C512" t="s">
        <v>19</v>
      </c>
      <c r="D512" t="s">
        <v>27</v>
      </c>
      <c r="E512" t="s">
        <v>31</v>
      </c>
      <c r="F512" t="s">
        <v>32</v>
      </c>
      <c r="G512">
        <v>97.94</v>
      </c>
      <c r="H512">
        <v>1</v>
      </c>
      <c r="I512">
        <v>4.8970000000000002</v>
      </c>
      <c r="J512">
        <v>6.9</v>
      </c>
    </row>
    <row r="513" spans="1:10" x14ac:dyDescent="0.35">
      <c r="A513" t="s">
        <v>547</v>
      </c>
      <c r="B513" t="s">
        <v>42</v>
      </c>
      <c r="C513" t="s">
        <v>43</v>
      </c>
      <c r="D513" t="s">
        <v>27</v>
      </c>
      <c r="E513" t="s">
        <v>31</v>
      </c>
      <c r="F513" t="s">
        <v>46</v>
      </c>
      <c r="G513">
        <v>69.08</v>
      </c>
      <c r="H513">
        <v>2</v>
      </c>
      <c r="I513">
        <v>6.9080000000000004</v>
      </c>
      <c r="J513">
        <v>6.9</v>
      </c>
    </row>
    <row r="514" spans="1:10" x14ac:dyDescent="0.35">
      <c r="A514" t="s">
        <v>548</v>
      </c>
      <c r="B514" t="s">
        <v>42</v>
      </c>
      <c r="C514" t="s">
        <v>43</v>
      </c>
      <c r="D514" t="s">
        <v>20</v>
      </c>
      <c r="E514" t="s">
        <v>21</v>
      </c>
      <c r="F514" t="s">
        <v>46</v>
      </c>
      <c r="G514">
        <v>29.56</v>
      </c>
      <c r="H514">
        <v>5</v>
      </c>
      <c r="I514">
        <v>7.39</v>
      </c>
      <c r="J514">
        <v>6.9</v>
      </c>
    </row>
    <row r="515" spans="1:10" x14ac:dyDescent="0.35">
      <c r="A515" t="s">
        <v>549</v>
      </c>
      <c r="B515" t="s">
        <v>25</v>
      </c>
      <c r="C515" t="s">
        <v>26</v>
      </c>
      <c r="D515" t="s">
        <v>20</v>
      </c>
      <c r="E515" t="s">
        <v>31</v>
      </c>
      <c r="F515" t="s">
        <v>46</v>
      </c>
      <c r="G515">
        <v>67.39</v>
      </c>
      <c r="H515">
        <v>7</v>
      </c>
      <c r="I515">
        <v>23.586500000000001</v>
      </c>
      <c r="J515">
        <v>6.9</v>
      </c>
    </row>
    <row r="516" spans="1:10" x14ac:dyDescent="0.35">
      <c r="A516" t="s">
        <v>550</v>
      </c>
      <c r="B516" t="s">
        <v>25</v>
      </c>
      <c r="C516" t="s">
        <v>26</v>
      </c>
      <c r="D516" t="s">
        <v>27</v>
      </c>
      <c r="E516" t="s">
        <v>31</v>
      </c>
      <c r="F516" t="s">
        <v>44</v>
      </c>
      <c r="G516">
        <v>77.56</v>
      </c>
      <c r="H516">
        <v>10</v>
      </c>
      <c r="I516">
        <v>38.78</v>
      </c>
      <c r="J516">
        <v>6.9</v>
      </c>
    </row>
    <row r="517" spans="1:10" x14ac:dyDescent="0.35">
      <c r="A517" t="s">
        <v>551</v>
      </c>
      <c r="B517" t="s">
        <v>18</v>
      </c>
      <c r="C517" t="s">
        <v>19</v>
      </c>
      <c r="D517" t="s">
        <v>27</v>
      </c>
      <c r="E517" t="s">
        <v>31</v>
      </c>
      <c r="F517" t="s">
        <v>44</v>
      </c>
      <c r="G517">
        <v>66.52</v>
      </c>
      <c r="H517">
        <v>4</v>
      </c>
      <c r="I517">
        <v>13.304</v>
      </c>
      <c r="J517">
        <v>6.9</v>
      </c>
    </row>
    <row r="518" spans="1:10" x14ac:dyDescent="0.35">
      <c r="A518" t="s">
        <v>552</v>
      </c>
      <c r="B518" t="s">
        <v>42</v>
      </c>
      <c r="C518" t="s">
        <v>43</v>
      </c>
      <c r="D518" t="s">
        <v>20</v>
      </c>
      <c r="E518" t="s">
        <v>31</v>
      </c>
      <c r="F518" t="s">
        <v>28</v>
      </c>
      <c r="G518">
        <v>25.51</v>
      </c>
      <c r="H518">
        <v>4</v>
      </c>
      <c r="I518">
        <v>5.1020000000000003</v>
      </c>
      <c r="J518">
        <v>6.8</v>
      </c>
    </row>
    <row r="519" spans="1:10" x14ac:dyDescent="0.35">
      <c r="A519" t="s">
        <v>553</v>
      </c>
      <c r="B519" t="s">
        <v>25</v>
      </c>
      <c r="C519" t="s">
        <v>26</v>
      </c>
      <c r="D519" t="s">
        <v>20</v>
      </c>
      <c r="E519" t="s">
        <v>21</v>
      </c>
      <c r="F519" t="s">
        <v>36</v>
      </c>
      <c r="G519">
        <v>68.12</v>
      </c>
      <c r="H519">
        <v>1</v>
      </c>
      <c r="I519">
        <v>3.4060000000000001</v>
      </c>
      <c r="J519">
        <v>6.8</v>
      </c>
    </row>
    <row r="520" spans="1:10" x14ac:dyDescent="0.35">
      <c r="A520" t="s">
        <v>554</v>
      </c>
      <c r="B520" t="s">
        <v>25</v>
      </c>
      <c r="C520" t="s">
        <v>26</v>
      </c>
      <c r="D520" t="s">
        <v>20</v>
      </c>
      <c r="E520" t="s">
        <v>21</v>
      </c>
      <c r="F520" t="s">
        <v>36</v>
      </c>
      <c r="G520">
        <v>19.149999999999999</v>
      </c>
      <c r="H520">
        <v>6</v>
      </c>
      <c r="I520">
        <v>5.7450000000000001</v>
      </c>
      <c r="J520">
        <v>6.8</v>
      </c>
    </row>
    <row r="521" spans="1:10" x14ac:dyDescent="0.35">
      <c r="A521" t="s">
        <v>555</v>
      </c>
      <c r="B521" t="s">
        <v>42</v>
      </c>
      <c r="C521" t="s">
        <v>43</v>
      </c>
      <c r="D521" t="s">
        <v>27</v>
      </c>
      <c r="E521" t="s">
        <v>31</v>
      </c>
      <c r="F521" t="s">
        <v>32</v>
      </c>
      <c r="G521">
        <v>22.02</v>
      </c>
      <c r="H521">
        <v>9</v>
      </c>
      <c r="I521">
        <v>9.9090000000000007</v>
      </c>
      <c r="J521">
        <v>6.8</v>
      </c>
    </row>
    <row r="522" spans="1:10" x14ac:dyDescent="0.35">
      <c r="A522" t="s">
        <v>556</v>
      </c>
      <c r="B522" t="s">
        <v>18</v>
      </c>
      <c r="C522" t="s">
        <v>19</v>
      </c>
      <c r="D522" t="s">
        <v>27</v>
      </c>
      <c r="E522" t="s">
        <v>21</v>
      </c>
      <c r="F522" t="s">
        <v>32</v>
      </c>
      <c r="G522">
        <v>93.12</v>
      </c>
      <c r="H522">
        <v>8</v>
      </c>
      <c r="I522">
        <v>37.247999999999998</v>
      </c>
      <c r="J522">
        <v>6.8</v>
      </c>
    </row>
    <row r="523" spans="1:10" x14ac:dyDescent="0.35">
      <c r="A523" t="s">
        <v>557</v>
      </c>
      <c r="B523" t="s">
        <v>18</v>
      </c>
      <c r="C523" t="s">
        <v>19</v>
      </c>
      <c r="D523" t="s">
        <v>20</v>
      </c>
      <c r="E523" t="s">
        <v>31</v>
      </c>
      <c r="F523" t="s">
        <v>46</v>
      </c>
      <c r="G523">
        <v>17.940000000000001</v>
      </c>
      <c r="H523">
        <v>5</v>
      </c>
      <c r="I523">
        <v>4.4850000000000003</v>
      </c>
      <c r="J523">
        <v>6.8</v>
      </c>
    </row>
    <row r="524" spans="1:10" x14ac:dyDescent="0.35">
      <c r="A524" t="s">
        <v>558</v>
      </c>
      <c r="B524" t="s">
        <v>18</v>
      </c>
      <c r="C524" t="s">
        <v>19</v>
      </c>
      <c r="D524" t="s">
        <v>20</v>
      </c>
      <c r="E524" t="s">
        <v>21</v>
      </c>
      <c r="F524" t="s">
        <v>22</v>
      </c>
      <c r="G524">
        <v>39.619999999999997</v>
      </c>
      <c r="H524">
        <v>9</v>
      </c>
      <c r="I524">
        <v>17.829000000000001</v>
      </c>
      <c r="J524">
        <v>6.8</v>
      </c>
    </row>
    <row r="525" spans="1:10" x14ac:dyDescent="0.35">
      <c r="A525" t="s">
        <v>559</v>
      </c>
      <c r="B525" t="s">
        <v>42</v>
      </c>
      <c r="C525" t="s">
        <v>43</v>
      </c>
      <c r="D525" t="s">
        <v>27</v>
      </c>
      <c r="E525" t="s">
        <v>21</v>
      </c>
      <c r="F525" t="s">
        <v>46</v>
      </c>
      <c r="G525">
        <v>47.44</v>
      </c>
      <c r="H525">
        <v>1</v>
      </c>
      <c r="I525">
        <v>2.3719999999999999</v>
      </c>
      <c r="J525">
        <v>6.8</v>
      </c>
    </row>
    <row r="526" spans="1:10" x14ac:dyDescent="0.35">
      <c r="A526" t="s">
        <v>560</v>
      </c>
      <c r="B526" t="s">
        <v>42</v>
      </c>
      <c r="C526" t="s">
        <v>43</v>
      </c>
      <c r="D526" t="s">
        <v>20</v>
      </c>
      <c r="E526" t="s">
        <v>31</v>
      </c>
      <c r="F526" t="s">
        <v>46</v>
      </c>
      <c r="G526">
        <v>91.35</v>
      </c>
      <c r="H526">
        <v>1</v>
      </c>
      <c r="I526">
        <v>4.5674999999999999</v>
      </c>
      <c r="J526">
        <v>6.8</v>
      </c>
    </row>
    <row r="527" spans="1:10" x14ac:dyDescent="0.35">
      <c r="A527" t="s">
        <v>561</v>
      </c>
      <c r="B527" t="s">
        <v>25</v>
      </c>
      <c r="C527" t="s">
        <v>26</v>
      </c>
      <c r="D527" t="s">
        <v>27</v>
      </c>
      <c r="E527" t="s">
        <v>31</v>
      </c>
      <c r="F527" t="s">
        <v>46</v>
      </c>
      <c r="G527">
        <v>97.26</v>
      </c>
      <c r="H527">
        <v>4</v>
      </c>
      <c r="I527">
        <v>19.452000000000002</v>
      </c>
      <c r="J527">
        <v>6.8</v>
      </c>
    </row>
    <row r="528" spans="1:10" x14ac:dyDescent="0.35">
      <c r="A528" t="s">
        <v>562</v>
      </c>
      <c r="B528" t="s">
        <v>25</v>
      </c>
      <c r="C528" t="s">
        <v>26</v>
      </c>
      <c r="D528" t="s">
        <v>27</v>
      </c>
      <c r="E528" t="s">
        <v>21</v>
      </c>
      <c r="F528" t="s">
        <v>46</v>
      </c>
      <c r="G528">
        <v>12.19</v>
      </c>
      <c r="H528">
        <v>8</v>
      </c>
      <c r="I528">
        <v>4.8760000000000003</v>
      </c>
      <c r="J528">
        <v>6.8</v>
      </c>
    </row>
    <row r="529" spans="1:10" x14ac:dyDescent="0.35">
      <c r="A529" t="s">
        <v>563</v>
      </c>
      <c r="B529" t="s">
        <v>18</v>
      </c>
      <c r="C529" t="s">
        <v>19</v>
      </c>
      <c r="D529" t="s">
        <v>27</v>
      </c>
      <c r="E529" t="s">
        <v>21</v>
      </c>
      <c r="F529" t="s">
        <v>46</v>
      </c>
      <c r="G529">
        <v>94.67</v>
      </c>
      <c r="H529">
        <v>4</v>
      </c>
      <c r="I529">
        <v>18.934000000000001</v>
      </c>
      <c r="J529">
        <v>6.8</v>
      </c>
    </row>
    <row r="530" spans="1:10" x14ac:dyDescent="0.35">
      <c r="A530" t="s">
        <v>564</v>
      </c>
      <c r="B530" t="s">
        <v>18</v>
      </c>
      <c r="C530" t="s">
        <v>19</v>
      </c>
      <c r="D530" t="s">
        <v>27</v>
      </c>
      <c r="E530" t="s">
        <v>21</v>
      </c>
      <c r="F530" t="s">
        <v>46</v>
      </c>
      <c r="G530">
        <v>42.57</v>
      </c>
      <c r="H530">
        <v>7</v>
      </c>
      <c r="I530">
        <v>14.8995</v>
      </c>
      <c r="J530">
        <v>6.8</v>
      </c>
    </row>
    <row r="531" spans="1:10" x14ac:dyDescent="0.35">
      <c r="A531" t="s">
        <v>565</v>
      </c>
      <c r="B531" t="s">
        <v>42</v>
      </c>
      <c r="C531" t="s">
        <v>43</v>
      </c>
      <c r="D531" t="s">
        <v>27</v>
      </c>
      <c r="E531" t="s">
        <v>21</v>
      </c>
      <c r="F531" t="s">
        <v>28</v>
      </c>
      <c r="G531">
        <v>74.709999999999994</v>
      </c>
      <c r="H531">
        <v>6</v>
      </c>
      <c r="I531">
        <v>22.413</v>
      </c>
      <c r="J531">
        <v>6.7</v>
      </c>
    </row>
    <row r="532" spans="1:10" x14ac:dyDescent="0.35">
      <c r="A532" t="s">
        <v>566</v>
      </c>
      <c r="B532" t="s">
        <v>18</v>
      </c>
      <c r="C532" t="s">
        <v>19</v>
      </c>
      <c r="D532" t="s">
        <v>27</v>
      </c>
      <c r="E532" t="s">
        <v>31</v>
      </c>
      <c r="F532" t="s">
        <v>28</v>
      </c>
      <c r="G532">
        <v>38.6</v>
      </c>
      <c r="H532">
        <v>1</v>
      </c>
      <c r="I532">
        <v>1.93</v>
      </c>
      <c r="J532">
        <v>6.7</v>
      </c>
    </row>
    <row r="533" spans="1:10" x14ac:dyDescent="0.35">
      <c r="A533" t="s">
        <v>567</v>
      </c>
      <c r="B533" t="s">
        <v>18</v>
      </c>
      <c r="C533" t="s">
        <v>19</v>
      </c>
      <c r="D533" t="s">
        <v>27</v>
      </c>
      <c r="E533" t="s">
        <v>21</v>
      </c>
      <c r="F533" t="s">
        <v>36</v>
      </c>
      <c r="G533">
        <v>12.34</v>
      </c>
      <c r="H533">
        <v>7</v>
      </c>
      <c r="I533">
        <v>4.319</v>
      </c>
      <c r="J533">
        <v>6.7</v>
      </c>
    </row>
    <row r="534" spans="1:10" x14ac:dyDescent="0.35">
      <c r="A534" t="s">
        <v>568</v>
      </c>
      <c r="B534" t="s">
        <v>42</v>
      </c>
      <c r="C534" t="s">
        <v>43</v>
      </c>
      <c r="D534" t="s">
        <v>27</v>
      </c>
      <c r="E534" t="s">
        <v>31</v>
      </c>
      <c r="F534" t="s">
        <v>36</v>
      </c>
      <c r="G534">
        <v>34.369999999999997</v>
      </c>
      <c r="H534">
        <v>10</v>
      </c>
      <c r="I534">
        <v>17.184999999999999</v>
      </c>
      <c r="J534">
        <v>6.7</v>
      </c>
    </row>
    <row r="535" spans="1:10" x14ac:dyDescent="0.35">
      <c r="A535" t="s">
        <v>569</v>
      </c>
      <c r="B535" t="s">
        <v>42</v>
      </c>
      <c r="C535" t="s">
        <v>43</v>
      </c>
      <c r="D535" t="s">
        <v>27</v>
      </c>
      <c r="E535" t="s">
        <v>31</v>
      </c>
      <c r="F535" t="s">
        <v>28</v>
      </c>
      <c r="G535">
        <v>52.89</v>
      </c>
      <c r="H535">
        <v>4</v>
      </c>
      <c r="I535">
        <v>10.577999999999999</v>
      </c>
      <c r="J535">
        <v>6.7</v>
      </c>
    </row>
    <row r="536" spans="1:10" x14ac:dyDescent="0.35">
      <c r="A536" t="s">
        <v>570</v>
      </c>
      <c r="B536" t="s">
        <v>42</v>
      </c>
      <c r="C536" t="s">
        <v>43</v>
      </c>
      <c r="D536" t="s">
        <v>20</v>
      </c>
      <c r="E536" t="s">
        <v>21</v>
      </c>
      <c r="F536" t="s">
        <v>36</v>
      </c>
      <c r="G536">
        <v>48.5</v>
      </c>
      <c r="H536">
        <v>3</v>
      </c>
      <c r="I536">
        <v>7.2750000000000004</v>
      </c>
      <c r="J536">
        <v>6.7</v>
      </c>
    </row>
    <row r="537" spans="1:10" x14ac:dyDescent="0.35">
      <c r="A537" t="s">
        <v>571</v>
      </c>
      <c r="B537" t="s">
        <v>18</v>
      </c>
      <c r="C537" t="s">
        <v>19</v>
      </c>
      <c r="D537" t="s">
        <v>27</v>
      </c>
      <c r="E537" t="s">
        <v>31</v>
      </c>
      <c r="F537" t="s">
        <v>36</v>
      </c>
      <c r="G537">
        <v>64.19</v>
      </c>
      <c r="H537">
        <v>10</v>
      </c>
      <c r="I537">
        <v>32.094999999999999</v>
      </c>
      <c r="J537">
        <v>6.7</v>
      </c>
    </row>
    <row r="538" spans="1:10" x14ac:dyDescent="0.35">
      <c r="A538" t="s">
        <v>572</v>
      </c>
      <c r="B538" t="s">
        <v>25</v>
      </c>
      <c r="C538" t="s">
        <v>26</v>
      </c>
      <c r="D538" t="s">
        <v>20</v>
      </c>
      <c r="E538" t="s">
        <v>21</v>
      </c>
      <c r="F538" t="s">
        <v>36</v>
      </c>
      <c r="G538">
        <v>70.19</v>
      </c>
      <c r="H538">
        <v>9</v>
      </c>
      <c r="I538">
        <v>31.5855</v>
      </c>
      <c r="J538">
        <v>6.7</v>
      </c>
    </row>
    <row r="539" spans="1:10" x14ac:dyDescent="0.35">
      <c r="A539" t="s">
        <v>573</v>
      </c>
      <c r="B539" t="s">
        <v>25</v>
      </c>
      <c r="C539" t="s">
        <v>26</v>
      </c>
      <c r="D539" t="s">
        <v>20</v>
      </c>
      <c r="E539" t="s">
        <v>31</v>
      </c>
      <c r="F539" t="s">
        <v>28</v>
      </c>
      <c r="G539">
        <v>96.82</v>
      </c>
      <c r="H539">
        <v>3</v>
      </c>
      <c r="I539">
        <v>14.523</v>
      </c>
      <c r="J539">
        <v>6.7</v>
      </c>
    </row>
    <row r="540" spans="1:10" x14ac:dyDescent="0.35">
      <c r="A540" t="s">
        <v>574</v>
      </c>
      <c r="B540" t="s">
        <v>42</v>
      </c>
      <c r="C540" t="s">
        <v>43</v>
      </c>
      <c r="D540" t="s">
        <v>20</v>
      </c>
      <c r="E540" t="s">
        <v>31</v>
      </c>
      <c r="F540" t="s">
        <v>32</v>
      </c>
      <c r="G540">
        <v>36.909999999999997</v>
      </c>
      <c r="H540">
        <v>7</v>
      </c>
      <c r="I540">
        <v>12.9185</v>
      </c>
      <c r="J540">
        <v>6.7</v>
      </c>
    </row>
    <row r="541" spans="1:10" x14ac:dyDescent="0.35">
      <c r="A541" t="s">
        <v>575</v>
      </c>
      <c r="B541" t="s">
        <v>25</v>
      </c>
      <c r="C541" t="s">
        <v>26</v>
      </c>
      <c r="D541" t="s">
        <v>27</v>
      </c>
      <c r="E541" t="s">
        <v>21</v>
      </c>
      <c r="F541" t="s">
        <v>22</v>
      </c>
      <c r="G541">
        <v>33.47</v>
      </c>
      <c r="H541">
        <v>2</v>
      </c>
      <c r="I541">
        <v>3.347</v>
      </c>
      <c r="J541">
        <v>6.7</v>
      </c>
    </row>
    <row r="542" spans="1:10" x14ac:dyDescent="0.35">
      <c r="A542" t="s">
        <v>576</v>
      </c>
      <c r="B542" t="s">
        <v>42</v>
      </c>
      <c r="C542" t="s">
        <v>43</v>
      </c>
      <c r="D542" t="s">
        <v>27</v>
      </c>
      <c r="E542" t="s">
        <v>31</v>
      </c>
      <c r="F542" t="s">
        <v>46</v>
      </c>
      <c r="G542">
        <v>33.520000000000003</v>
      </c>
      <c r="H542">
        <v>1</v>
      </c>
      <c r="I542">
        <v>1.6759999999999999</v>
      </c>
      <c r="J542">
        <v>6.7</v>
      </c>
    </row>
    <row r="543" spans="1:10" x14ac:dyDescent="0.35">
      <c r="A543" t="s">
        <v>577</v>
      </c>
      <c r="B543" t="s">
        <v>42</v>
      </c>
      <c r="C543" t="s">
        <v>43</v>
      </c>
      <c r="D543" t="s">
        <v>20</v>
      </c>
      <c r="E543" t="s">
        <v>31</v>
      </c>
      <c r="F543" t="s">
        <v>46</v>
      </c>
      <c r="G543">
        <v>73.819999999999993</v>
      </c>
      <c r="H543">
        <v>4</v>
      </c>
      <c r="I543">
        <v>14.763999999999999</v>
      </c>
      <c r="J543">
        <v>6.7</v>
      </c>
    </row>
    <row r="544" spans="1:10" x14ac:dyDescent="0.35">
      <c r="A544" t="s">
        <v>578</v>
      </c>
      <c r="B544" t="s">
        <v>25</v>
      </c>
      <c r="C544" t="s">
        <v>26</v>
      </c>
      <c r="D544" t="s">
        <v>20</v>
      </c>
      <c r="E544" t="s">
        <v>21</v>
      </c>
      <c r="F544" t="s">
        <v>44</v>
      </c>
      <c r="G544">
        <v>98.97</v>
      </c>
      <c r="H544">
        <v>9</v>
      </c>
      <c r="I544">
        <v>44.536499999999997</v>
      </c>
      <c r="J544">
        <v>6.7</v>
      </c>
    </row>
    <row r="545" spans="1:10" x14ac:dyDescent="0.35">
      <c r="A545" t="s">
        <v>579</v>
      </c>
      <c r="B545" t="s">
        <v>18</v>
      </c>
      <c r="C545" t="s">
        <v>19</v>
      </c>
      <c r="D545" t="s">
        <v>20</v>
      </c>
      <c r="E545" t="s">
        <v>31</v>
      </c>
      <c r="F545" t="s">
        <v>44</v>
      </c>
      <c r="G545">
        <v>87.9</v>
      </c>
      <c r="H545">
        <v>1</v>
      </c>
      <c r="I545">
        <v>4.3949999999999996</v>
      </c>
      <c r="J545">
        <v>6.7</v>
      </c>
    </row>
    <row r="546" spans="1:10" x14ac:dyDescent="0.35">
      <c r="A546" t="s">
        <v>580</v>
      </c>
      <c r="B546" t="s">
        <v>25</v>
      </c>
      <c r="C546" t="s">
        <v>26</v>
      </c>
      <c r="D546" t="s">
        <v>27</v>
      </c>
      <c r="E546" t="s">
        <v>31</v>
      </c>
      <c r="F546" t="s">
        <v>46</v>
      </c>
      <c r="G546">
        <v>99.82</v>
      </c>
      <c r="H546">
        <v>2</v>
      </c>
      <c r="I546">
        <v>9.9819999999999993</v>
      </c>
      <c r="J546">
        <v>6.7</v>
      </c>
    </row>
    <row r="547" spans="1:10" x14ac:dyDescent="0.35">
      <c r="A547" t="s">
        <v>581</v>
      </c>
      <c r="B547" t="s">
        <v>18</v>
      </c>
      <c r="C547" t="s">
        <v>19</v>
      </c>
      <c r="D547" t="s">
        <v>27</v>
      </c>
      <c r="E547" t="s">
        <v>21</v>
      </c>
      <c r="F547" t="s">
        <v>46</v>
      </c>
      <c r="G547">
        <v>61.77</v>
      </c>
      <c r="H547">
        <v>5</v>
      </c>
      <c r="I547">
        <v>15.442500000000001</v>
      </c>
      <c r="J547">
        <v>6.7</v>
      </c>
    </row>
    <row r="548" spans="1:10" x14ac:dyDescent="0.35">
      <c r="A548" t="s">
        <v>582</v>
      </c>
      <c r="B548" t="s">
        <v>42</v>
      </c>
      <c r="C548" t="s">
        <v>43</v>
      </c>
      <c r="D548" t="s">
        <v>20</v>
      </c>
      <c r="E548" t="s">
        <v>31</v>
      </c>
      <c r="F548" t="s">
        <v>46</v>
      </c>
      <c r="G548">
        <v>25.42</v>
      </c>
      <c r="H548">
        <v>8</v>
      </c>
      <c r="I548">
        <v>10.167999999999999</v>
      </c>
      <c r="J548">
        <v>6.7</v>
      </c>
    </row>
    <row r="549" spans="1:10" x14ac:dyDescent="0.35">
      <c r="A549" t="s">
        <v>583</v>
      </c>
      <c r="B549" t="s">
        <v>42</v>
      </c>
      <c r="C549" t="s">
        <v>43</v>
      </c>
      <c r="D549" t="s">
        <v>20</v>
      </c>
      <c r="E549" t="s">
        <v>31</v>
      </c>
      <c r="F549" t="s">
        <v>46</v>
      </c>
      <c r="G549">
        <v>59.86</v>
      </c>
      <c r="H549">
        <v>2</v>
      </c>
      <c r="I549">
        <v>5.9859999999999998</v>
      </c>
      <c r="J549">
        <v>6.7</v>
      </c>
    </row>
    <row r="550" spans="1:10" x14ac:dyDescent="0.35">
      <c r="A550" t="s">
        <v>584</v>
      </c>
      <c r="B550" t="s">
        <v>25</v>
      </c>
      <c r="C550" t="s">
        <v>26</v>
      </c>
      <c r="D550" t="s">
        <v>20</v>
      </c>
      <c r="E550" t="s">
        <v>31</v>
      </c>
      <c r="F550" t="s">
        <v>36</v>
      </c>
      <c r="G550">
        <v>48.91</v>
      </c>
      <c r="H550">
        <v>5</v>
      </c>
      <c r="I550">
        <v>12.227499999999999</v>
      </c>
      <c r="J550">
        <v>6.6</v>
      </c>
    </row>
    <row r="551" spans="1:10" x14ac:dyDescent="0.35">
      <c r="A551" t="s">
        <v>585</v>
      </c>
      <c r="B551" t="s">
        <v>18</v>
      </c>
      <c r="C551" t="s">
        <v>19</v>
      </c>
      <c r="D551" t="s">
        <v>27</v>
      </c>
      <c r="E551" t="s">
        <v>31</v>
      </c>
      <c r="F551" t="s">
        <v>36</v>
      </c>
      <c r="G551">
        <v>25.84</v>
      </c>
      <c r="H551">
        <v>3</v>
      </c>
      <c r="I551">
        <v>3.8759999999999999</v>
      </c>
      <c r="J551">
        <v>6.6</v>
      </c>
    </row>
    <row r="552" spans="1:10" x14ac:dyDescent="0.35">
      <c r="A552" t="s">
        <v>586</v>
      </c>
      <c r="B552" t="s">
        <v>42</v>
      </c>
      <c r="C552" t="s">
        <v>43</v>
      </c>
      <c r="D552" t="s">
        <v>20</v>
      </c>
      <c r="E552" t="s">
        <v>21</v>
      </c>
      <c r="F552" t="s">
        <v>36</v>
      </c>
      <c r="G552">
        <v>49.49</v>
      </c>
      <c r="H552">
        <v>4</v>
      </c>
      <c r="I552">
        <v>9.8979999999999997</v>
      </c>
      <c r="J552">
        <v>6.6</v>
      </c>
    </row>
    <row r="553" spans="1:10" x14ac:dyDescent="0.35">
      <c r="A553" t="s">
        <v>587</v>
      </c>
      <c r="B553" t="s">
        <v>18</v>
      </c>
      <c r="C553" t="s">
        <v>19</v>
      </c>
      <c r="D553" t="s">
        <v>20</v>
      </c>
      <c r="E553" t="s">
        <v>21</v>
      </c>
      <c r="F553" t="s">
        <v>36</v>
      </c>
      <c r="G553">
        <v>22.01</v>
      </c>
      <c r="H553">
        <v>4</v>
      </c>
      <c r="I553">
        <v>4.4020000000000001</v>
      </c>
      <c r="J553">
        <v>6.6</v>
      </c>
    </row>
    <row r="554" spans="1:10" x14ac:dyDescent="0.35">
      <c r="A554" t="s">
        <v>588</v>
      </c>
      <c r="B554" t="s">
        <v>42</v>
      </c>
      <c r="C554" t="s">
        <v>43</v>
      </c>
      <c r="D554" t="s">
        <v>20</v>
      </c>
      <c r="E554" t="s">
        <v>21</v>
      </c>
      <c r="F554" t="s">
        <v>28</v>
      </c>
      <c r="G554">
        <v>57.49</v>
      </c>
      <c r="H554">
        <v>4</v>
      </c>
      <c r="I554">
        <v>11.497999999999999</v>
      </c>
      <c r="J554">
        <v>6.6</v>
      </c>
    </row>
    <row r="555" spans="1:10" x14ac:dyDescent="0.35">
      <c r="A555" t="s">
        <v>589</v>
      </c>
      <c r="B555" t="s">
        <v>25</v>
      </c>
      <c r="C555" t="s">
        <v>26</v>
      </c>
      <c r="D555" t="s">
        <v>27</v>
      </c>
      <c r="E555" t="s">
        <v>21</v>
      </c>
      <c r="F555" t="s">
        <v>36</v>
      </c>
      <c r="G555">
        <v>83.14</v>
      </c>
      <c r="H555">
        <v>7</v>
      </c>
      <c r="I555">
        <v>29.099</v>
      </c>
      <c r="J555">
        <v>6.6</v>
      </c>
    </row>
    <row r="556" spans="1:10" x14ac:dyDescent="0.35">
      <c r="A556" t="s">
        <v>590</v>
      </c>
      <c r="B556" t="s">
        <v>18</v>
      </c>
      <c r="C556" t="s">
        <v>19</v>
      </c>
      <c r="D556" t="s">
        <v>20</v>
      </c>
      <c r="E556" t="s">
        <v>21</v>
      </c>
      <c r="F556" t="s">
        <v>28</v>
      </c>
      <c r="G556">
        <v>64.44</v>
      </c>
      <c r="H556">
        <v>5</v>
      </c>
      <c r="I556">
        <v>16.11</v>
      </c>
      <c r="J556">
        <v>6.6</v>
      </c>
    </row>
    <row r="557" spans="1:10" x14ac:dyDescent="0.35">
      <c r="A557" t="s">
        <v>591</v>
      </c>
      <c r="B557" t="s">
        <v>18</v>
      </c>
      <c r="C557" t="s">
        <v>19</v>
      </c>
      <c r="D557" t="s">
        <v>20</v>
      </c>
      <c r="E557" t="s">
        <v>21</v>
      </c>
      <c r="F557" t="s">
        <v>32</v>
      </c>
      <c r="G557">
        <v>87.37</v>
      </c>
      <c r="H557">
        <v>5</v>
      </c>
      <c r="I557">
        <v>21.842500000000001</v>
      </c>
      <c r="J557">
        <v>6.6</v>
      </c>
    </row>
    <row r="558" spans="1:10" x14ac:dyDescent="0.35">
      <c r="A558" t="s">
        <v>592</v>
      </c>
      <c r="B558" t="s">
        <v>18</v>
      </c>
      <c r="C558" t="s">
        <v>19</v>
      </c>
      <c r="D558" t="s">
        <v>27</v>
      </c>
      <c r="E558" t="s">
        <v>21</v>
      </c>
      <c r="F558" t="s">
        <v>28</v>
      </c>
      <c r="G558">
        <v>46.61</v>
      </c>
      <c r="H558">
        <v>2</v>
      </c>
      <c r="I558">
        <v>4.6609999999999996</v>
      </c>
      <c r="J558">
        <v>6.6</v>
      </c>
    </row>
    <row r="559" spans="1:10" x14ac:dyDescent="0.35">
      <c r="A559" t="s">
        <v>593</v>
      </c>
      <c r="B559" t="s">
        <v>18</v>
      </c>
      <c r="C559" t="s">
        <v>19</v>
      </c>
      <c r="D559" t="s">
        <v>20</v>
      </c>
      <c r="E559" t="s">
        <v>21</v>
      </c>
      <c r="F559" t="s">
        <v>28</v>
      </c>
      <c r="G559">
        <v>79.59</v>
      </c>
      <c r="H559">
        <v>3</v>
      </c>
      <c r="I559">
        <v>11.938499999999999</v>
      </c>
      <c r="J559">
        <v>6.6</v>
      </c>
    </row>
    <row r="560" spans="1:10" x14ac:dyDescent="0.35">
      <c r="A560" t="s">
        <v>594</v>
      </c>
      <c r="B560" t="s">
        <v>18</v>
      </c>
      <c r="C560" t="s">
        <v>19</v>
      </c>
      <c r="D560" t="s">
        <v>27</v>
      </c>
      <c r="E560" t="s">
        <v>31</v>
      </c>
      <c r="F560" t="s">
        <v>22</v>
      </c>
      <c r="G560">
        <v>89.6</v>
      </c>
      <c r="H560">
        <v>8</v>
      </c>
      <c r="I560">
        <v>35.840000000000003</v>
      </c>
      <c r="J560">
        <v>6.6</v>
      </c>
    </row>
    <row r="561" spans="1:10" x14ac:dyDescent="0.35">
      <c r="A561" t="s">
        <v>595</v>
      </c>
      <c r="B561" t="s">
        <v>25</v>
      </c>
      <c r="C561" t="s">
        <v>26</v>
      </c>
      <c r="D561" t="s">
        <v>27</v>
      </c>
      <c r="E561" t="s">
        <v>31</v>
      </c>
      <c r="F561" t="s">
        <v>22</v>
      </c>
      <c r="G561">
        <v>89.75</v>
      </c>
      <c r="H561">
        <v>1</v>
      </c>
      <c r="I561">
        <v>4.4874999999999998</v>
      </c>
      <c r="J561">
        <v>6.6</v>
      </c>
    </row>
    <row r="562" spans="1:10" x14ac:dyDescent="0.35">
      <c r="A562" t="s">
        <v>596</v>
      </c>
      <c r="B562" t="s">
        <v>25</v>
      </c>
      <c r="C562" t="s">
        <v>26</v>
      </c>
      <c r="D562" t="s">
        <v>20</v>
      </c>
      <c r="E562" t="s">
        <v>21</v>
      </c>
      <c r="F562" t="s">
        <v>44</v>
      </c>
      <c r="G562">
        <v>78.31</v>
      </c>
      <c r="H562">
        <v>10</v>
      </c>
      <c r="I562">
        <v>39.155000000000001</v>
      </c>
      <c r="J562">
        <v>6.6</v>
      </c>
    </row>
    <row r="563" spans="1:10" x14ac:dyDescent="0.35">
      <c r="A563" t="s">
        <v>597</v>
      </c>
      <c r="B563" t="s">
        <v>18</v>
      </c>
      <c r="C563" t="s">
        <v>19</v>
      </c>
      <c r="D563" t="s">
        <v>27</v>
      </c>
      <c r="E563" t="s">
        <v>21</v>
      </c>
      <c r="F563" t="s">
        <v>22</v>
      </c>
      <c r="G563">
        <v>35.68</v>
      </c>
      <c r="H563">
        <v>5</v>
      </c>
      <c r="I563">
        <v>8.92</v>
      </c>
      <c r="J563">
        <v>6.6</v>
      </c>
    </row>
    <row r="564" spans="1:10" x14ac:dyDescent="0.35">
      <c r="A564" t="s">
        <v>598</v>
      </c>
      <c r="B564" t="s">
        <v>25</v>
      </c>
      <c r="C564" t="s">
        <v>26</v>
      </c>
      <c r="D564" t="s">
        <v>20</v>
      </c>
      <c r="E564" t="s">
        <v>21</v>
      </c>
      <c r="F564" t="s">
        <v>22</v>
      </c>
      <c r="G564">
        <v>28.5</v>
      </c>
      <c r="H564">
        <v>8</v>
      </c>
      <c r="I564">
        <v>11.4</v>
      </c>
      <c r="J564">
        <v>6.6</v>
      </c>
    </row>
    <row r="565" spans="1:10" x14ac:dyDescent="0.35">
      <c r="A565" t="s">
        <v>599</v>
      </c>
      <c r="B565" t="s">
        <v>25</v>
      </c>
      <c r="C565" t="s">
        <v>26</v>
      </c>
      <c r="D565" t="s">
        <v>27</v>
      </c>
      <c r="E565" t="s">
        <v>31</v>
      </c>
      <c r="F565" t="s">
        <v>44</v>
      </c>
      <c r="G565">
        <v>19.25</v>
      </c>
      <c r="H565">
        <v>8</v>
      </c>
      <c r="I565">
        <v>7.7</v>
      </c>
      <c r="J565">
        <v>6.6</v>
      </c>
    </row>
    <row r="566" spans="1:10" x14ac:dyDescent="0.35">
      <c r="A566" t="s">
        <v>600</v>
      </c>
      <c r="B566" t="s">
        <v>18</v>
      </c>
      <c r="C566" t="s">
        <v>19</v>
      </c>
      <c r="D566" t="s">
        <v>20</v>
      </c>
      <c r="E566" t="s">
        <v>31</v>
      </c>
      <c r="F566" t="s">
        <v>22</v>
      </c>
      <c r="G566">
        <v>55.5</v>
      </c>
      <c r="H566">
        <v>4</v>
      </c>
      <c r="I566">
        <v>11.1</v>
      </c>
      <c r="J566">
        <v>6.6</v>
      </c>
    </row>
    <row r="567" spans="1:10" x14ac:dyDescent="0.35">
      <c r="A567" t="s">
        <v>601</v>
      </c>
      <c r="B567" t="s">
        <v>42</v>
      </c>
      <c r="C567" t="s">
        <v>43</v>
      </c>
      <c r="D567" t="s">
        <v>27</v>
      </c>
      <c r="E567" t="s">
        <v>21</v>
      </c>
      <c r="F567" t="s">
        <v>22</v>
      </c>
      <c r="G567">
        <v>82.88</v>
      </c>
      <c r="H567">
        <v>5</v>
      </c>
      <c r="I567">
        <v>20.72</v>
      </c>
      <c r="J567">
        <v>6.6</v>
      </c>
    </row>
    <row r="568" spans="1:10" x14ac:dyDescent="0.35">
      <c r="A568" t="s">
        <v>602</v>
      </c>
      <c r="B568" t="s">
        <v>42</v>
      </c>
      <c r="C568" t="s">
        <v>43</v>
      </c>
      <c r="D568" t="s">
        <v>27</v>
      </c>
      <c r="E568" t="s">
        <v>31</v>
      </c>
      <c r="F568" t="s">
        <v>44</v>
      </c>
      <c r="G568">
        <v>18.22</v>
      </c>
      <c r="H568">
        <v>7</v>
      </c>
      <c r="I568">
        <v>6.3769999999999998</v>
      </c>
      <c r="J568">
        <v>6.6</v>
      </c>
    </row>
    <row r="569" spans="1:10" x14ac:dyDescent="0.35">
      <c r="A569" t="s">
        <v>603</v>
      </c>
      <c r="B569" t="s">
        <v>25</v>
      </c>
      <c r="C569" t="s">
        <v>26</v>
      </c>
      <c r="D569" t="s">
        <v>20</v>
      </c>
      <c r="E569" t="s">
        <v>21</v>
      </c>
      <c r="F569" t="s">
        <v>46</v>
      </c>
      <c r="G569">
        <v>99.3</v>
      </c>
      <c r="H569">
        <v>10</v>
      </c>
      <c r="I569">
        <v>49.65</v>
      </c>
      <c r="J569">
        <v>6.6</v>
      </c>
    </row>
    <row r="570" spans="1:10" x14ac:dyDescent="0.35">
      <c r="A570" t="s">
        <v>604</v>
      </c>
      <c r="B570" t="s">
        <v>18</v>
      </c>
      <c r="C570" t="s">
        <v>19</v>
      </c>
      <c r="D570" t="s">
        <v>20</v>
      </c>
      <c r="E570" t="s">
        <v>31</v>
      </c>
      <c r="F570" t="s">
        <v>46</v>
      </c>
      <c r="G570">
        <v>21.48</v>
      </c>
      <c r="H570">
        <v>2</v>
      </c>
      <c r="I570">
        <v>2.1480000000000001</v>
      </c>
      <c r="J570">
        <v>6.6</v>
      </c>
    </row>
    <row r="571" spans="1:10" x14ac:dyDescent="0.35">
      <c r="A571" t="s">
        <v>605</v>
      </c>
      <c r="B571" t="s">
        <v>25</v>
      </c>
      <c r="C571" t="s">
        <v>26</v>
      </c>
      <c r="D571" t="s">
        <v>20</v>
      </c>
      <c r="E571" t="s">
        <v>31</v>
      </c>
      <c r="F571" t="s">
        <v>46</v>
      </c>
      <c r="G571">
        <v>99.82</v>
      </c>
      <c r="H571">
        <v>9</v>
      </c>
      <c r="I571">
        <v>44.918999999999997</v>
      </c>
      <c r="J571">
        <v>6.6</v>
      </c>
    </row>
    <row r="572" spans="1:10" x14ac:dyDescent="0.35">
      <c r="A572" t="s">
        <v>606</v>
      </c>
      <c r="B572" t="s">
        <v>42</v>
      </c>
      <c r="C572" t="s">
        <v>43</v>
      </c>
      <c r="D572" t="s">
        <v>27</v>
      </c>
      <c r="E572" t="s">
        <v>31</v>
      </c>
      <c r="F572" t="s">
        <v>46</v>
      </c>
      <c r="G572">
        <v>17.489999999999998</v>
      </c>
      <c r="H572">
        <v>10</v>
      </c>
      <c r="I572">
        <v>8.7449999999999992</v>
      </c>
      <c r="J572">
        <v>6.6</v>
      </c>
    </row>
    <row r="573" spans="1:10" x14ac:dyDescent="0.35">
      <c r="A573" t="s">
        <v>607</v>
      </c>
      <c r="B573" t="s">
        <v>18</v>
      </c>
      <c r="C573" t="s">
        <v>19</v>
      </c>
      <c r="D573" t="s">
        <v>20</v>
      </c>
      <c r="E573" t="s">
        <v>21</v>
      </c>
      <c r="F573" t="s">
        <v>46</v>
      </c>
      <c r="G573">
        <v>88.34</v>
      </c>
      <c r="H573">
        <v>7</v>
      </c>
      <c r="I573">
        <v>30.919</v>
      </c>
      <c r="J573">
        <v>6.6</v>
      </c>
    </row>
    <row r="574" spans="1:10" x14ac:dyDescent="0.35">
      <c r="A574" t="s">
        <v>608</v>
      </c>
      <c r="B574" t="s">
        <v>25</v>
      </c>
      <c r="C574" t="s">
        <v>26</v>
      </c>
      <c r="D574" t="s">
        <v>20</v>
      </c>
      <c r="E574" t="s">
        <v>31</v>
      </c>
      <c r="F574" t="s">
        <v>36</v>
      </c>
      <c r="G574">
        <v>57.12</v>
      </c>
      <c r="H574">
        <v>7</v>
      </c>
      <c r="I574">
        <v>19.992000000000001</v>
      </c>
      <c r="J574">
        <v>6.5</v>
      </c>
    </row>
    <row r="575" spans="1:10" x14ac:dyDescent="0.35">
      <c r="A575" t="s">
        <v>609</v>
      </c>
      <c r="B575" t="s">
        <v>25</v>
      </c>
      <c r="C575" t="s">
        <v>26</v>
      </c>
      <c r="D575" t="s">
        <v>27</v>
      </c>
      <c r="E575" t="s">
        <v>31</v>
      </c>
      <c r="F575" t="s">
        <v>36</v>
      </c>
      <c r="G575">
        <v>76.400000000000006</v>
      </c>
      <c r="H575">
        <v>2</v>
      </c>
      <c r="I575">
        <v>7.64</v>
      </c>
      <c r="J575">
        <v>6.5</v>
      </c>
    </row>
    <row r="576" spans="1:10" x14ac:dyDescent="0.35">
      <c r="A576" t="s">
        <v>610</v>
      </c>
      <c r="B576" t="s">
        <v>42</v>
      </c>
      <c r="C576" t="s">
        <v>43</v>
      </c>
      <c r="D576" t="s">
        <v>20</v>
      </c>
      <c r="E576" t="s">
        <v>21</v>
      </c>
      <c r="F576" t="s">
        <v>36</v>
      </c>
      <c r="G576">
        <v>29.61</v>
      </c>
      <c r="H576">
        <v>7</v>
      </c>
      <c r="I576">
        <v>10.3635</v>
      </c>
      <c r="J576">
        <v>6.5</v>
      </c>
    </row>
    <row r="577" spans="1:10" x14ac:dyDescent="0.35">
      <c r="A577" t="s">
        <v>611</v>
      </c>
      <c r="B577" t="s">
        <v>42</v>
      </c>
      <c r="C577" t="s">
        <v>43</v>
      </c>
      <c r="D577" t="s">
        <v>27</v>
      </c>
      <c r="E577" t="s">
        <v>31</v>
      </c>
      <c r="F577" t="s">
        <v>32</v>
      </c>
      <c r="G577">
        <v>16.16</v>
      </c>
      <c r="H577">
        <v>2</v>
      </c>
      <c r="I577">
        <v>1.6160000000000001</v>
      </c>
      <c r="J577">
        <v>6.5</v>
      </c>
    </row>
    <row r="578" spans="1:10" x14ac:dyDescent="0.35">
      <c r="A578" t="s">
        <v>612</v>
      </c>
      <c r="B578" t="s">
        <v>18</v>
      </c>
      <c r="C578" t="s">
        <v>19</v>
      </c>
      <c r="D578" t="s">
        <v>20</v>
      </c>
      <c r="E578" t="s">
        <v>21</v>
      </c>
      <c r="F578" t="s">
        <v>32</v>
      </c>
      <c r="G578">
        <v>89.21</v>
      </c>
      <c r="H578">
        <v>9</v>
      </c>
      <c r="I578">
        <v>40.144500000000001</v>
      </c>
      <c r="J578">
        <v>6.5</v>
      </c>
    </row>
    <row r="579" spans="1:10" x14ac:dyDescent="0.35">
      <c r="A579" t="s">
        <v>613</v>
      </c>
      <c r="B579" t="s">
        <v>18</v>
      </c>
      <c r="C579" t="s">
        <v>19</v>
      </c>
      <c r="D579" t="s">
        <v>27</v>
      </c>
      <c r="E579" t="s">
        <v>21</v>
      </c>
      <c r="F579" t="s">
        <v>36</v>
      </c>
      <c r="G579">
        <v>15.34</v>
      </c>
      <c r="H579">
        <v>1</v>
      </c>
      <c r="I579">
        <v>0.76700000000000002</v>
      </c>
      <c r="J579">
        <v>6.5</v>
      </c>
    </row>
    <row r="580" spans="1:10" x14ac:dyDescent="0.35">
      <c r="A580" t="s">
        <v>614</v>
      </c>
      <c r="B580" t="s">
        <v>25</v>
      </c>
      <c r="C580" t="s">
        <v>26</v>
      </c>
      <c r="D580" t="s">
        <v>20</v>
      </c>
      <c r="E580" t="s">
        <v>21</v>
      </c>
      <c r="F580" t="s">
        <v>36</v>
      </c>
      <c r="G580">
        <v>64.97</v>
      </c>
      <c r="H580">
        <v>5</v>
      </c>
      <c r="I580">
        <v>16.2425</v>
      </c>
      <c r="J580">
        <v>6.5</v>
      </c>
    </row>
    <row r="581" spans="1:10" x14ac:dyDescent="0.35">
      <c r="A581" t="s">
        <v>615</v>
      </c>
      <c r="B581" t="s">
        <v>42</v>
      </c>
      <c r="C581" t="s">
        <v>43</v>
      </c>
      <c r="D581" t="s">
        <v>20</v>
      </c>
      <c r="E581" t="s">
        <v>31</v>
      </c>
      <c r="F581" t="s">
        <v>36</v>
      </c>
      <c r="G581">
        <v>90.53</v>
      </c>
      <c r="H581">
        <v>8</v>
      </c>
      <c r="I581">
        <v>36.212000000000003</v>
      </c>
      <c r="J581">
        <v>6.5</v>
      </c>
    </row>
    <row r="582" spans="1:10" x14ac:dyDescent="0.35">
      <c r="A582" t="s">
        <v>616</v>
      </c>
      <c r="B582" t="s">
        <v>42</v>
      </c>
      <c r="C582" t="s">
        <v>43</v>
      </c>
      <c r="D582" t="s">
        <v>27</v>
      </c>
      <c r="E582" t="s">
        <v>21</v>
      </c>
      <c r="F582" t="s">
        <v>28</v>
      </c>
      <c r="G582">
        <v>99.73</v>
      </c>
      <c r="H582">
        <v>9</v>
      </c>
      <c r="I582">
        <v>44.878500000000003</v>
      </c>
      <c r="J582">
        <v>6.5</v>
      </c>
    </row>
    <row r="583" spans="1:10" x14ac:dyDescent="0.35">
      <c r="A583" t="s">
        <v>617</v>
      </c>
      <c r="B583" t="s">
        <v>18</v>
      </c>
      <c r="C583" t="s">
        <v>19</v>
      </c>
      <c r="D583" t="s">
        <v>20</v>
      </c>
      <c r="E583" t="s">
        <v>31</v>
      </c>
      <c r="F583" t="s">
        <v>28</v>
      </c>
      <c r="G583">
        <v>32.25</v>
      </c>
      <c r="H583">
        <v>4</v>
      </c>
      <c r="I583">
        <v>6.45</v>
      </c>
      <c r="J583">
        <v>6.5</v>
      </c>
    </row>
    <row r="584" spans="1:10" x14ac:dyDescent="0.35">
      <c r="A584" t="s">
        <v>618</v>
      </c>
      <c r="B584" t="s">
        <v>42</v>
      </c>
      <c r="C584" t="s">
        <v>43</v>
      </c>
      <c r="D584" t="s">
        <v>27</v>
      </c>
      <c r="E584" t="s">
        <v>31</v>
      </c>
      <c r="F584" t="s">
        <v>28</v>
      </c>
      <c r="G584">
        <v>27.5</v>
      </c>
      <c r="H584">
        <v>3</v>
      </c>
      <c r="I584">
        <v>4.125</v>
      </c>
      <c r="J584">
        <v>6.5</v>
      </c>
    </row>
    <row r="585" spans="1:10" x14ac:dyDescent="0.35">
      <c r="A585" t="s">
        <v>619</v>
      </c>
      <c r="B585" t="s">
        <v>25</v>
      </c>
      <c r="C585" t="s">
        <v>26</v>
      </c>
      <c r="D585" t="s">
        <v>27</v>
      </c>
      <c r="E585" t="s">
        <v>21</v>
      </c>
      <c r="F585" t="s">
        <v>28</v>
      </c>
      <c r="G585">
        <v>40.86</v>
      </c>
      <c r="H585">
        <v>8</v>
      </c>
      <c r="I585">
        <v>16.344000000000001</v>
      </c>
      <c r="J585">
        <v>6.5</v>
      </c>
    </row>
    <row r="586" spans="1:10" x14ac:dyDescent="0.35">
      <c r="A586" t="s">
        <v>620</v>
      </c>
      <c r="B586" t="s">
        <v>42</v>
      </c>
      <c r="C586" t="s">
        <v>43</v>
      </c>
      <c r="D586" t="s">
        <v>20</v>
      </c>
      <c r="E586" t="s">
        <v>21</v>
      </c>
      <c r="F586" t="s">
        <v>28</v>
      </c>
      <c r="G586">
        <v>39.479999999999997</v>
      </c>
      <c r="H586">
        <v>1</v>
      </c>
      <c r="I586">
        <v>1.974</v>
      </c>
      <c r="J586">
        <v>6.5</v>
      </c>
    </row>
    <row r="587" spans="1:10" x14ac:dyDescent="0.35">
      <c r="A587" t="s">
        <v>621</v>
      </c>
      <c r="B587" t="s">
        <v>25</v>
      </c>
      <c r="C587" t="s">
        <v>26</v>
      </c>
      <c r="D587" t="s">
        <v>20</v>
      </c>
      <c r="E587" t="s">
        <v>21</v>
      </c>
      <c r="F587" t="s">
        <v>36</v>
      </c>
      <c r="G587">
        <v>35.22</v>
      </c>
      <c r="H587">
        <v>6</v>
      </c>
      <c r="I587">
        <v>10.566000000000001</v>
      </c>
      <c r="J587">
        <v>6.5</v>
      </c>
    </row>
    <row r="588" spans="1:10" x14ac:dyDescent="0.35">
      <c r="A588" t="s">
        <v>622</v>
      </c>
      <c r="B588" t="s">
        <v>18</v>
      </c>
      <c r="C588" t="s">
        <v>19</v>
      </c>
      <c r="D588" t="s">
        <v>20</v>
      </c>
      <c r="E588" t="s">
        <v>31</v>
      </c>
      <c r="F588" t="s">
        <v>22</v>
      </c>
      <c r="G588">
        <v>51.94</v>
      </c>
      <c r="H588">
        <v>10</v>
      </c>
      <c r="I588">
        <v>25.97</v>
      </c>
      <c r="J588">
        <v>6.5</v>
      </c>
    </row>
    <row r="589" spans="1:10" x14ac:dyDescent="0.35">
      <c r="A589" t="s">
        <v>623</v>
      </c>
      <c r="B589" t="s">
        <v>18</v>
      </c>
      <c r="C589" t="s">
        <v>19</v>
      </c>
      <c r="D589" t="s">
        <v>27</v>
      </c>
      <c r="E589" t="s">
        <v>31</v>
      </c>
      <c r="F589" t="s">
        <v>44</v>
      </c>
      <c r="G589">
        <v>51.28</v>
      </c>
      <c r="H589">
        <v>6</v>
      </c>
      <c r="I589">
        <v>15.384</v>
      </c>
      <c r="J589">
        <v>6.5</v>
      </c>
    </row>
    <row r="590" spans="1:10" x14ac:dyDescent="0.35">
      <c r="A590" t="s">
        <v>624</v>
      </c>
      <c r="B590" t="s">
        <v>42</v>
      </c>
      <c r="C590" t="s">
        <v>43</v>
      </c>
      <c r="D590" t="s">
        <v>27</v>
      </c>
      <c r="E590" t="s">
        <v>21</v>
      </c>
      <c r="F590" t="s">
        <v>44</v>
      </c>
      <c r="G590">
        <v>67.77</v>
      </c>
      <c r="H590">
        <v>1</v>
      </c>
      <c r="I590">
        <v>3.3885000000000001</v>
      </c>
      <c r="J590">
        <v>6.5</v>
      </c>
    </row>
    <row r="591" spans="1:10" x14ac:dyDescent="0.35">
      <c r="A591" t="s">
        <v>625</v>
      </c>
      <c r="B591" t="s">
        <v>42</v>
      </c>
      <c r="C591" t="s">
        <v>43</v>
      </c>
      <c r="D591" t="s">
        <v>20</v>
      </c>
      <c r="E591" t="s">
        <v>21</v>
      </c>
      <c r="F591" t="s">
        <v>46</v>
      </c>
      <c r="G591">
        <v>17.87</v>
      </c>
      <c r="H591">
        <v>4</v>
      </c>
      <c r="I591">
        <v>3.5739999999999998</v>
      </c>
      <c r="J591">
        <v>6.5</v>
      </c>
    </row>
    <row r="592" spans="1:10" x14ac:dyDescent="0.35">
      <c r="A592" t="s">
        <v>626</v>
      </c>
      <c r="B592" t="s">
        <v>42</v>
      </c>
      <c r="C592" t="s">
        <v>43</v>
      </c>
      <c r="D592" t="s">
        <v>27</v>
      </c>
      <c r="E592" t="s">
        <v>21</v>
      </c>
      <c r="F592" t="s">
        <v>46</v>
      </c>
      <c r="G592">
        <v>81.37</v>
      </c>
      <c r="H592">
        <v>2</v>
      </c>
      <c r="I592">
        <v>8.1370000000000005</v>
      </c>
      <c r="J592">
        <v>6.5</v>
      </c>
    </row>
    <row r="593" spans="1:10" x14ac:dyDescent="0.35">
      <c r="A593" t="s">
        <v>627</v>
      </c>
      <c r="B593" t="s">
        <v>25</v>
      </c>
      <c r="C593" t="s">
        <v>26</v>
      </c>
      <c r="D593" t="s">
        <v>27</v>
      </c>
      <c r="E593" t="s">
        <v>31</v>
      </c>
      <c r="F593" t="s">
        <v>46</v>
      </c>
      <c r="G593">
        <v>45.74</v>
      </c>
      <c r="H593">
        <v>3</v>
      </c>
      <c r="I593">
        <v>6.8609999999999998</v>
      </c>
      <c r="J593">
        <v>6.5</v>
      </c>
    </row>
    <row r="594" spans="1:10" x14ac:dyDescent="0.35">
      <c r="A594" t="s">
        <v>628</v>
      </c>
      <c r="B594" t="s">
        <v>42</v>
      </c>
      <c r="C594" t="s">
        <v>43</v>
      </c>
      <c r="D594" t="s">
        <v>27</v>
      </c>
      <c r="E594" t="s">
        <v>31</v>
      </c>
      <c r="F594" t="s">
        <v>46</v>
      </c>
      <c r="G594">
        <v>57.27</v>
      </c>
      <c r="H594">
        <v>3</v>
      </c>
      <c r="I594">
        <v>8.5905000000000005</v>
      </c>
      <c r="J594">
        <v>6.5</v>
      </c>
    </row>
    <row r="595" spans="1:10" x14ac:dyDescent="0.35">
      <c r="A595" t="s">
        <v>629</v>
      </c>
      <c r="B595" t="s">
        <v>18</v>
      </c>
      <c r="C595" t="s">
        <v>19</v>
      </c>
      <c r="D595" t="s">
        <v>27</v>
      </c>
      <c r="E595" t="s">
        <v>21</v>
      </c>
      <c r="F595" t="s">
        <v>32</v>
      </c>
      <c r="G595">
        <v>69.959999999999994</v>
      </c>
      <c r="H595">
        <v>8</v>
      </c>
      <c r="I595">
        <v>27.984000000000002</v>
      </c>
      <c r="J595">
        <v>6.4</v>
      </c>
    </row>
    <row r="596" spans="1:10" x14ac:dyDescent="0.35">
      <c r="A596" t="s">
        <v>630</v>
      </c>
      <c r="B596" t="s">
        <v>42</v>
      </c>
      <c r="C596" t="s">
        <v>43</v>
      </c>
      <c r="D596" t="s">
        <v>20</v>
      </c>
      <c r="E596" t="s">
        <v>21</v>
      </c>
      <c r="F596" t="s">
        <v>32</v>
      </c>
      <c r="G596">
        <v>49.1</v>
      </c>
      <c r="H596">
        <v>2</v>
      </c>
      <c r="I596">
        <v>4.91</v>
      </c>
      <c r="J596">
        <v>6.4</v>
      </c>
    </row>
    <row r="597" spans="1:10" x14ac:dyDescent="0.35">
      <c r="A597" t="s">
        <v>631</v>
      </c>
      <c r="B597" t="s">
        <v>25</v>
      </c>
      <c r="C597" t="s">
        <v>26</v>
      </c>
      <c r="D597" t="s">
        <v>27</v>
      </c>
      <c r="E597" t="s">
        <v>31</v>
      </c>
      <c r="F597" t="s">
        <v>28</v>
      </c>
      <c r="G597">
        <v>28.84</v>
      </c>
      <c r="H597">
        <v>4</v>
      </c>
      <c r="I597">
        <v>5.7679999999999998</v>
      </c>
      <c r="J597">
        <v>6.4</v>
      </c>
    </row>
    <row r="598" spans="1:10" x14ac:dyDescent="0.35">
      <c r="A598" t="s">
        <v>632</v>
      </c>
      <c r="B598" t="s">
        <v>18</v>
      </c>
      <c r="C598" t="s">
        <v>19</v>
      </c>
      <c r="D598" t="s">
        <v>27</v>
      </c>
      <c r="E598" t="s">
        <v>31</v>
      </c>
      <c r="F598" t="s">
        <v>36</v>
      </c>
      <c r="G598">
        <v>78.77</v>
      </c>
      <c r="H598">
        <v>10</v>
      </c>
      <c r="I598">
        <v>39.384999999999998</v>
      </c>
      <c r="J598">
        <v>6.4</v>
      </c>
    </row>
    <row r="599" spans="1:10" x14ac:dyDescent="0.35">
      <c r="A599" t="s">
        <v>633</v>
      </c>
      <c r="B599" t="s">
        <v>42</v>
      </c>
      <c r="C599" t="s">
        <v>43</v>
      </c>
      <c r="D599" t="s">
        <v>27</v>
      </c>
      <c r="E599" t="s">
        <v>31</v>
      </c>
      <c r="F599" t="s">
        <v>36</v>
      </c>
      <c r="G599">
        <v>97.74</v>
      </c>
      <c r="H599">
        <v>4</v>
      </c>
      <c r="I599">
        <v>19.547999999999998</v>
      </c>
      <c r="J599">
        <v>6.4</v>
      </c>
    </row>
    <row r="600" spans="1:10" x14ac:dyDescent="0.35">
      <c r="A600" t="s">
        <v>634</v>
      </c>
      <c r="B600" t="s">
        <v>18</v>
      </c>
      <c r="C600" t="s">
        <v>19</v>
      </c>
      <c r="D600" t="s">
        <v>27</v>
      </c>
      <c r="E600" t="s">
        <v>21</v>
      </c>
      <c r="F600" t="s">
        <v>28</v>
      </c>
      <c r="G600">
        <v>23.46</v>
      </c>
      <c r="H600">
        <v>6</v>
      </c>
      <c r="I600">
        <v>7.0380000000000003</v>
      </c>
      <c r="J600">
        <v>6.4</v>
      </c>
    </row>
    <row r="601" spans="1:10" x14ac:dyDescent="0.35">
      <c r="A601" t="s">
        <v>635</v>
      </c>
      <c r="B601" t="s">
        <v>42</v>
      </c>
      <c r="C601" t="s">
        <v>43</v>
      </c>
      <c r="D601" t="s">
        <v>27</v>
      </c>
      <c r="E601" t="s">
        <v>21</v>
      </c>
      <c r="F601" t="s">
        <v>44</v>
      </c>
      <c r="G601">
        <v>96.68</v>
      </c>
      <c r="H601">
        <v>3</v>
      </c>
      <c r="I601">
        <v>14.502000000000001</v>
      </c>
      <c r="J601">
        <v>6.4</v>
      </c>
    </row>
    <row r="602" spans="1:10" x14ac:dyDescent="0.35">
      <c r="A602" t="s">
        <v>636</v>
      </c>
      <c r="B602" t="s">
        <v>25</v>
      </c>
      <c r="C602" t="s">
        <v>26</v>
      </c>
      <c r="D602" t="s">
        <v>27</v>
      </c>
      <c r="E602" t="s">
        <v>31</v>
      </c>
      <c r="F602" t="s">
        <v>28</v>
      </c>
      <c r="G602">
        <v>83.08</v>
      </c>
      <c r="H602">
        <v>1</v>
      </c>
      <c r="I602">
        <v>4.1539999999999999</v>
      </c>
      <c r="J602">
        <v>6.4</v>
      </c>
    </row>
    <row r="603" spans="1:10" x14ac:dyDescent="0.35">
      <c r="A603" t="s">
        <v>637</v>
      </c>
      <c r="B603" t="s">
        <v>42</v>
      </c>
      <c r="C603" t="s">
        <v>43</v>
      </c>
      <c r="D603" t="s">
        <v>20</v>
      </c>
      <c r="E603" t="s">
        <v>31</v>
      </c>
      <c r="F603" t="s">
        <v>44</v>
      </c>
      <c r="G603">
        <v>46.55</v>
      </c>
      <c r="H603">
        <v>9</v>
      </c>
      <c r="I603">
        <v>20.947500000000002</v>
      </c>
      <c r="J603">
        <v>6.4</v>
      </c>
    </row>
    <row r="604" spans="1:10" x14ac:dyDescent="0.35">
      <c r="A604" t="s">
        <v>638</v>
      </c>
      <c r="B604" t="s">
        <v>25</v>
      </c>
      <c r="C604" t="s">
        <v>26</v>
      </c>
      <c r="D604" t="s">
        <v>20</v>
      </c>
      <c r="E604" t="s">
        <v>21</v>
      </c>
      <c r="F604" t="s">
        <v>44</v>
      </c>
      <c r="G604">
        <v>22.62</v>
      </c>
      <c r="H604">
        <v>1</v>
      </c>
      <c r="I604">
        <v>1.131</v>
      </c>
      <c r="J604">
        <v>6.4</v>
      </c>
    </row>
    <row r="605" spans="1:10" x14ac:dyDescent="0.35">
      <c r="A605" t="s">
        <v>639</v>
      </c>
      <c r="B605" t="s">
        <v>25</v>
      </c>
      <c r="C605" t="s">
        <v>26</v>
      </c>
      <c r="D605" t="s">
        <v>20</v>
      </c>
      <c r="E605" t="s">
        <v>21</v>
      </c>
      <c r="F605" t="s">
        <v>44</v>
      </c>
      <c r="G605">
        <v>49.79</v>
      </c>
      <c r="H605">
        <v>4</v>
      </c>
      <c r="I605">
        <v>9.9580000000000002</v>
      </c>
      <c r="J605">
        <v>6.4</v>
      </c>
    </row>
    <row r="606" spans="1:10" x14ac:dyDescent="0.35">
      <c r="A606" t="s">
        <v>640</v>
      </c>
      <c r="B606" t="s">
        <v>42</v>
      </c>
      <c r="C606" t="s">
        <v>43</v>
      </c>
      <c r="D606" t="s">
        <v>20</v>
      </c>
      <c r="E606" t="s">
        <v>21</v>
      </c>
      <c r="F606" t="s">
        <v>44</v>
      </c>
      <c r="G606">
        <v>98.79</v>
      </c>
      <c r="H606">
        <v>3</v>
      </c>
      <c r="I606">
        <v>14.8185</v>
      </c>
      <c r="J606">
        <v>6.4</v>
      </c>
    </row>
    <row r="607" spans="1:10" x14ac:dyDescent="0.35">
      <c r="A607" t="s">
        <v>641</v>
      </c>
      <c r="B607" t="s">
        <v>42</v>
      </c>
      <c r="C607" t="s">
        <v>43</v>
      </c>
      <c r="D607" t="s">
        <v>20</v>
      </c>
      <c r="E607" t="s">
        <v>31</v>
      </c>
      <c r="F607" t="s">
        <v>44</v>
      </c>
      <c r="G607">
        <v>53.72</v>
      </c>
      <c r="H607">
        <v>1</v>
      </c>
      <c r="I607">
        <v>2.6859999999999999</v>
      </c>
      <c r="J607">
        <v>6.4</v>
      </c>
    </row>
    <row r="608" spans="1:10" x14ac:dyDescent="0.35">
      <c r="A608" t="s">
        <v>642</v>
      </c>
      <c r="B608" t="s">
        <v>42</v>
      </c>
      <c r="C608" t="s">
        <v>43</v>
      </c>
      <c r="D608" t="s">
        <v>27</v>
      </c>
      <c r="E608" t="s">
        <v>31</v>
      </c>
      <c r="F608" t="s">
        <v>44</v>
      </c>
      <c r="G608">
        <v>33.33</v>
      </c>
      <c r="H608">
        <v>2</v>
      </c>
      <c r="I608">
        <v>3.3330000000000002</v>
      </c>
      <c r="J608">
        <v>6.4</v>
      </c>
    </row>
    <row r="609" spans="1:10" x14ac:dyDescent="0.35">
      <c r="A609" t="s">
        <v>643</v>
      </c>
      <c r="B609" t="s">
        <v>42</v>
      </c>
      <c r="C609" t="s">
        <v>43</v>
      </c>
      <c r="D609" t="s">
        <v>27</v>
      </c>
      <c r="E609" t="s">
        <v>21</v>
      </c>
      <c r="F609" t="s">
        <v>22</v>
      </c>
      <c r="G609">
        <v>17.97</v>
      </c>
      <c r="H609">
        <v>4</v>
      </c>
      <c r="I609">
        <v>3.5939999999999999</v>
      </c>
      <c r="J609">
        <v>6.4</v>
      </c>
    </row>
    <row r="610" spans="1:10" x14ac:dyDescent="0.35">
      <c r="A610" t="s">
        <v>644</v>
      </c>
      <c r="B610" t="s">
        <v>25</v>
      </c>
      <c r="C610" t="s">
        <v>26</v>
      </c>
      <c r="D610" t="s">
        <v>27</v>
      </c>
      <c r="E610" t="s">
        <v>21</v>
      </c>
      <c r="F610" t="s">
        <v>46</v>
      </c>
      <c r="G610">
        <v>95.42</v>
      </c>
      <c r="H610">
        <v>4</v>
      </c>
      <c r="I610">
        <v>19.084</v>
      </c>
      <c r="J610">
        <v>6.4</v>
      </c>
    </row>
    <row r="611" spans="1:10" x14ac:dyDescent="0.35">
      <c r="A611" t="s">
        <v>645</v>
      </c>
      <c r="B611" t="s">
        <v>25</v>
      </c>
      <c r="C611" t="s">
        <v>26</v>
      </c>
      <c r="D611" t="s">
        <v>20</v>
      </c>
      <c r="E611" t="s">
        <v>31</v>
      </c>
      <c r="F611" t="s">
        <v>32</v>
      </c>
      <c r="G611">
        <v>56.11</v>
      </c>
      <c r="H611">
        <v>2</v>
      </c>
      <c r="I611">
        <v>5.6109999999999998</v>
      </c>
      <c r="J611">
        <v>6.3</v>
      </c>
    </row>
    <row r="612" spans="1:10" x14ac:dyDescent="0.35">
      <c r="A612" t="s">
        <v>646</v>
      </c>
      <c r="B612" t="s">
        <v>42</v>
      </c>
      <c r="C612" t="s">
        <v>43</v>
      </c>
      <c r="D612" t="s">
        <v>20</v>
      </c>
      <c r="E612" t="s">
        <v>21</v>
      </c>
      <c r="F612" t="s">
        <v>32</v>
      </c>
      <c r="G612">
        <v>88.39</v>
      </c>
      <c r="H612">
        <v>9</v>
      </c>
      <c r="I612">
        <v>39.775500000000001</v>
      </c>
      <c r="J612">
        <v>6.3</v>
      </c>
    </row>
    <row r="613" spans="1:10" x14ac:dyDescent="0.35">
      <c r="A613" t="s">
        <v>647</v>
      </c>
      <c r="B613" t="s">
        <v>25</v>
      </c>
      <c r="C613" t="s">
        <v>26</v>
      </c>
      <c r="D613" t="s">
        <v>27</v>
      </c>
      <c r="E613" t="s">
        <v>31</v>
      </c>
      <c r="F613" t="s">
        <v>32</v>
      </c>
      <c r="G613">
        <v>65.260000000000005</v>
      </c>
      <c r="H613">
        <v>8</v>
      </c>
      <c r="I613">
        <v>26.103999999999999</v>
      </c>
      <c r="J613">
        <v>6.3</v>
      </c>
    </row>
    <row r="614" spans="1:10" x14ac:dyDescent="0.35">
      <c r="A614" t="s">
        <v>648</v>
      </c>
      <c r="B614" t="s">
        <v>42</v>
      </c>
      <c r="C614" t="s">
        <v>43</v>
      </c>
      <c r="D614" t="s">
        <v>27</v>
      </c>
      <c r="E614" t="s">
        <v>21</v>
      </c>
      <c r="F614" t="s">
        <v>36</v>
      </c>
      <c r="G614">
        <v>67.430000000000007</v>
      </c>
      <c r="H614">
        <v>5</v>
      </c>
      <c r="I614">
        <v>16.857500000000002</v>
      </c>
      <c r="J614">
        <v>6.3</v>
      </c>
    </row>
    <row r="615" spans="1:10" x14ac:dyDescent="0.35">
      <c r="A615" t="s">
        <v>649</v>
      </c>
      <c r="B615" t="s">
        <v>42</v>
      </c>
      <c r="C615" t="s">
        <v>43</v>
      </c>
      <c r="D615" t="s">
        <v>27</v>
      </c>
      <c r="E615" t="s">
        <v>21</v>
      </c>
      <c r="F615" t="s">
        <v>36</v>
      </c>
      <c r="G615">
        <v>93.31</v>
      </c>
      <c r="H615">
        <v>2</v>
      </c>
      <c r="I615">
        <v>9.3309999999999995</v>
      </c>
      <c r="J615">
        <v>6.3</v>
      </c>
    </row>
    <row r="616" spans="1:10" x14ac:dyDescent="0.35">
      <c r="A616" t="s">
        <v>650</v>
      </c>
      <c r="B616" t="s">
        <v>25</v>
      </c>
      <c r="C616" t="s">
        <v>26</v>
      </c>
      <c r="D616" t="s">
        <v>20</v>
      </c>
      <c r="E616" t="s">
        <v>21</v>
      </c>
      <c r="F616" t="s">
        <v>36</v>
      </c>
      <c r="G616">
        <v>15.49</v>
      </c>
      <c r="H616">
        <v>2</v>
      </c>
      <c r="I616">
        <v>1.5489999999999999</v>
      </c>
      <c r="J616">
        <v>6.3</v>
      </c>
    </row>
    <row r="617" spans="1:10" x14ac:dyDescent="0.35">
      <c r="A617" t="s">
        <v>651</v>
      </c>
      <c r="B617" t="s">
        <v>42</v>
      </c>
      <c r="C617" t="s">
        <v>43</v>
      </c>
      <c r="D617" t="s">
        <v>27</v>
      </c>
      <c r="E617" t="s">
        <v>31</v>
      </c>
      <c r="F617" t="s">
        <v>36</v>
      </c>
      <c r="G617">
        <v>13.69</v>
      </c>
      <c r="H617">
        <v>6</v>
      </c>
      <c r="I617">
        <v>4.1070000000000002</v>
      </c>
      <c r="J617">
        <v>6.3</v>
      </c>
    </row>
    <row r="618" spans="1:10" x14ac:dyDescent="0.35">
      <c r="A618" t="s">
        <v>652</v>
      </c>
      <c r="B618" t="s">
        <v>25</v>
      </c>
      <c r="C618" t="s">
        <v>26</v>
      </c>
      <c r="D618" t="s">
        <v>27</v>
      </c>
      <c r="E618" t="s">
        <v>31</v>
      </c>
      <c r="F618" t="s">
        <v>28</v>
      </c>
      <c r="G618">
        <v>20.85</v>
      </c>
      <c r="H618">
        <v>8</v>
      </c>
      <c r="I618">
        <v>8.34</v>
      </c>
      <c r="J618">
        <v>6.3</v>
      </c>
    </row>
    <row r="619" spans="1:10" x14ac:dyDescent="0.35">
      <c r="A619" t="s">
        <v>653</v>
      </c>
      <c r="B619" t="s">
        <v>25</v>
      </c>
      <c r="C619" t="s">
        <v>26</v>
      </c>
      <c r="D619" t="s">
        <v>27</v>
      </c>
      <c r="E619" t="s">
        <v>21</v>
      </c>
      <c r="F619" t="s">
        <v>28</v>
      </c>
      <c r="G619">
        <v>46.2</v>
      </c>
      <c r="H619">
        <v>1</v>
      </c>
      <c r="I619">
        <v>2.31</v>
      </c>
      <c r="J619">
        <v>6.3</v>
      </c>
    </row>
    <row r="620" spans="1:10" x14ac:dyDescent="0.35">
      <c r="A620" t="s">
        <v>654</v>
      </c>
      <c r="B620" t="s">
        <v>18</v>
      </c>
      <c r="C620" t="s">
        <v>19</v>
      </c>
      <c r="D620" t="s">
        <v>27</v>
      </c>
      <c r="E620" t="s">
        <v>21</v>
      </c>
      <c r="F620" t="s">
        <v>44</v>
      </c>
      <c r="G620">
        <v>81.209999999999994</v>
      </c>
      <c r="H620">
        <v>10</v>
      </c>
      <c r="I620">
        <v>40.604999999999997</v>
      </c>
      <c r="J620">
        <v>6.3</v>
      </c>
    </row>
    <row r="621" spans="1:10" x14ac:dyDescent="0.35">
      <c r="A621" t="s">
        <v>655</v>
      </c>
      <c r="B621" t="s">
        <v>25</v>
      </c>
      <c r="C621" t="s">
        <v>26</v>
      </c>
      <c r="D621" t="s">
        <v>27</v>
      </c>
      <c r="E621" t="s">
        <v>21</v>
      </c>
      <c r="F621" t="s">
        <v>44</v>
      </c>
      <c r="G621">
        <v>52.42</v>
      </c>
      <c r="H621">
        <v>1</v>
      </c>
      <c r="I621">
        <v>2.621</v>
      </c>
      <c r="J621">
        <v>6.3</v>
      </c>
    </row>
    <row r="622" spans="1:10" x14ac:dyDescent="0.35">
      <c r="A622" t="s">
        <v>656</v>
      </c>
      <c r="B622" t="s">
        <v>18</v>
      </c>
      <c r="C622" t="s">
        <v>19</v>
      </c>
      <c r="D622" t="s">
        <v>27</v>
      </c>
      <c r="E622" t="s">
        <v>31</v>
      </c>
      <c r="F622" t="s">
        <v>22</v>
      </c>
      <c r="G622">
        <v>65.180000000000007</v>
      </c>
      <c r="H622">
        <v>3</v>
      </c>
      <c r="I622">
        <v>9.7769999999999992</v>
      </c>
      <c r="J622">
        <v>6.3</v>
      </c>
    </row>
    <row r="623" spans="1:10" x14ac:dyDescent="0.35">
      <c r="A623" t="s">
        <v>657</v>
      </c>
      <c r="B623" t="s">
        <v>42</v>
      </c>
      <c r="C623" t="s">
        <v>43</v>
      </c>
      <c r="D623" t="s">
        <v>20</v>
      </c>
      <c r="E623" t="s">
        <v>21</v>
      </c>
      <c r="F623" t="s">
        <v>28</v>
      </c>
      <c r="G623">
        <v>26.26</v>
      </c>
      <c r="H623">
        <v>3</v>
      </c>
      <c r="I623">
        <v>3.9390000000000001</v>
      </c>
      <c r="J623">
        <v>6.3</v>
      </c>
    </row>
    <row r="624" spans="1:10" x14ac:dyDescent="0.35">
      <c r="A624" t="s">
        <v>658</v>
      </c>
      <c r="B624" t="s">
        <v>42</v>
      </c>
      <c r="C624" t="s">
        <v>43</v>
      </c>
      <c r="D624" t="s">
        <v>27</v>
      </c>
      <c r="E624" t="s">
        <v>31</v>
      </c>
      <c r="F624" t="s">
        <v>44</v>
      </c>
      <c r="G624">
        <v>21.12</v>
      </c>
      <c r="H624">
        <v>8</v>
      </c>
      <c r="I624">
        <v>8.4480000000000004</v>
      </c>
      <c r="J624">
        <v>6.3</v>
      </c>
    </row>
    <row r="625" spans="1:10" x14ac:dyDescent="0.35">
      <c r="A625" t="s">
        <v>659</v>
      </c>
      <c r="B625" t="s">
        <v>42</v>
      </c>
      <c r="C625" t="s">
        <v>43</v>
      </c>
      <c r="D625" t="s">
        <v>20</v>
      </c>
      <c r="E625" t="s">
        <v>31</v>
      </c>
      <c r="F625" t="s">
        <v>46</v>
      </c>
      <c r="G625">
        <v>81.31</v>
      </c>
      <c r="H625">
        <v>7</v>
      </c>
      <c r="I625">
        <v>28.458500000000001</v>
      </c>
      <c r="J625">
        <v>6.3</v>
      </c>
    </row>
    <row r="626" spans="1:10" x14ac:dyDescent="0.35">
      <c r="A626" t="s">
        <v>660</v>
      </c>
      <c r="B626" t="s">
        <v>42</v>
      </c>
      <c r="C626" t="s">
        <v>43</v>
      </c>
      <c r="D626" t="s">
        <v>20</v>
      </c>
      <c r="E626" t="s">
        <v>31</v>
      </c>
      <c r="F626" t="s">
        <v>32</v>
      </c>
      <c r="G626">
        <v>71.86</v>
      </c>
      <c r="H626">
        <v>8</v>
      </c>
      <c r="I626">
        <v>28.744</v>
      </c>
      <c r="J626">
        <v>6.2</v>
      </c>
    </row>
    <row r="627" spans="1:10" x14ac:dyDescent="0.35">
      <c r="A627" t="s">
        <v>661</v>
      </c>
      <c r="B627" t="s">
        <v>25</v>
      </c>
      <c r="C627" t="s">
        <v>26</v>
      </c>
      <c r="D627" t="s">
        <v>27</v>
      </c>
      <c r="E627" t="s">
        <v>31</v>
      </c>
      <c r="F627" t="s">
        <v>32</v>
      </c>
      <c r="G627">
        <v>46.22</v>
      </c>
      <c r="H627">
        <v>4</v>
      </c>
      <c r="I627">
        <v>9.2439999999999998</v>
      </c>
      <c r="J627">
        <v>6.2</v>
      </c>
    </row>
    <row r="628" spans="1:10" x14ac:dyDescent="0.35">
      <c r="A628" t="s">
        <v>662</v>
      </c>
      <c r="B628" t="s">
        <v>18</v>
      </c>
      <c r="C628" t="s">
        <v>19</v>
      </c>
      <c r="D628" t="s">
        <v>27</v>
      </c>
      <c r="E628" t="s">
        <v>31</v>
      </c>
      <c r="F628" t="s">
        <v>36</v>
      </c>
      <c r="G628">
        <v>44.65</v>
      </c>
      <c r="H628">
        <v>3</v>
      </c>
      <c r="I628">
        <v>6.6974999999999998</v>
      </c>
      <c r="J628">
        <v>6.2</v>
      </c>
    </row>
    <row r="629" spans="1:10" x14ac:dyDescent="0.35">
      <c r="A629" t="s">
        <v>663</v>
      </c>
      <c r="B629" t="s">
        <v>18</v>
      </c>
      <c r="C629" t="s">
        <v>19</v>
      </c>
      <c r="D629" t="s">
        <v>20</v>
      </c>
      <c r="E629" t="s">
        <v>21</v>
      </c>
      <c r="F629" t="s">
        <v>36</v>
      </c>
      <c r="G629">
        <v>52.26</v>
      </c>
      <c r="H629">
        <v>10</v>
      </c>
      <c r="I629">
        <v>26.13</v>
      </c>
      <c r="J629">
        <v>6.2</v>
      </c>
    </row>
    <row r="630" spans="1:10" x14ac:dyDescent="0.35">
      <c r="A630" t="s">
        <v>664</v>
      </c>
      <c r="B630" t="s">
        <v>42</v>
      </c>
      <c r="C630" t="s">
        <v>43</v>
      </c>
      <c r="D630" t="s">
        <v>20</v>
      </c>
      <c r="E630" t="s">
        <v>21</v>
      </c>
      <c r="F630" t="s">
        <v>36</v>
      </c>
      <c r="G630">
        <v>90.74</v>
      </c>
      <c r="H630">
        <v>7</v>
      </c>
      <c r="I630">
        <v>31.759</v>
      </c>
      <c r="J630">
        <v>6.2</v>
      </c>
    </row>
    <row r="631" spans="1:10" x14ac:dyDescent="0.35">
      <c r="A631" t="s">
        <v>665</v>
      </c>
      <c r="B631" t="s">
        <v>18</v>
      </c>
      <c r="C631" t="s">
        <v>19</v>
      </c>
      <c r="D631" t="s">
        <v>27</v>
      </c>
      <c r="E631" t="s">
        <v>21</v>
      </c>
      <c r="F631" t="s">
        <v>32</v>
      </c>
      <c r="G631">
        <v>28.32</v>
      </c>
      <c r="H631">
        <v>5</v>
      </c>
      <c r="I631">
        <v>7.08</v>
      </c>
      <c r="J631">
        <v>6.2</v>
      </c>
    </row>
    <row r="632" spans="1:10" x14ac:dyDescent="0.35">
      <c r="A632" t="s">
        <v>666</v>
      </c>
      <c r="B632" t="s">
        <v>42</v>
      </c>
      <c r="C632" t="s">
        <v>43</v>
      </c>
      <c r="D632" t="s">
        <v>27</v>
      </c>
      <c r="E632" t="s">
        <v>31</v>
      </c>
      <c r="F632" t="s">
        <v>22</v>
      </c>
      <c r="G632">
        <v>10.75</v>
      </c>
      <c r="H632">
        <v>8</v>
      </c>
      <c r="I632">
        <v>4.3</v>
      </c>
      <c r="J632">
        <v>6.2</v>
      </c>
    </row>
    <row r="633" spans="1:10" x14ac:dyDescent="0.35">
      <c r="A633" t="s">
        <v>667</v>
      </c>
      <c r="B633" t="s">
        <v>18</v>
      </c>
      <c r="C633" t="s">
        <v>19</v>
      </c>
      <c r="D633" t="s">
        <v>27</v>
      </c>
      <c r="E633" t="s">
        <v>31</v>
      </c>
      <c r="F633" t="s">
        <v>44</v>
      </c>
      <c r="G633">
        <v>43.25</v>
      </c>
      <c r="H633">
        <v>2</v>
      </c>
      <c r="I633">
        <v>4.3250000000000002</v>
      </c>
      <c r="J633">
        <v>6.2</v>
      </c>
    </row>
    <row r="634" spans="1:10" x14ac:dyDescent="0.35">
      <c r="A634" t="s">
        <v>668</v>
      </c>
      <c r="B634" t="s">
        <v>18</v>
      </c>
      <c r="C634" t="s">
        <v>19</v>
      </c>
      <c r="D634" t="s">
        <v>27</v>
      </c>
      <c r="E634" t="s">
        <v>21</v>
      </c>
      <c r="F634" t="s">
        <v>28</v>
      </c>
      <c r="G634">
        <v>75.06</v>
      </c>
      <c r="H634">
        <v>9</v>
      </c>
      <c r="I634">
        <v>33.777000000000001</v>
      </c>
      <c r="J634">
        <v>6.2</v>
      </c>
    </row>
    <row r="635" spans="1:10" x14ac:dyDescent="0.35">
      <c r="A635" t="s">
        <v>669</v>
      </c>
      <c r="B635" t="s">
        <v>42</v>
      </c>
      <c r="C635" t="s">
        <v>43</v>
      </c>
      <c r="D635" t="s">
        <v>27</v>
      </c>
      <c r="E635" t="s">
        <v>31</v>
      </c>
      <c r="F635" t="s">
        <v>28</v>
      </c>
      <c r="G635">
        <v>79.39</v>
      </c>
      <c r="H635">
        <v>10</v>
      </c>
      <c r="I635">
        <v>39.695</v>
      </c>
      <c r="J635">
        <v>6.2</v>
      </c>
    </row>
    <row r="636" spans="1:10" x14ac:dyDescent="0.35">
      <c r="A636" t="s">
        <v>670</v>
      </c>
      <c r="B636" t="s">
        <v>25</v>
      </c>
      <c r="C636" t="s">
        <v>26</v>
      </c>
      <c r="D636" t="s">
        <v>27</v>
      </c>
      <c r="E636" t="s">
        <v>21</v>
      </c>
      <c r="F636" t="s">
        <v>44</v>
      </c>
      <c r="G636">
        <v>90.24</v>
      </c>
      <c r="H636">
        <v>6</v>
      </c>
      <c r="I636">
        <v>27.071999999999999</v>
      </c>
      <c r="J636">
        <v>6.2</v>
      </c>
    </row>
    <row r="637" spans="1:10" x14ac:dyDescent="0.35">
      <c r="A637" t="s">
        <v>671</v>
      </c>
      <c r="B637" t="s">
        <v>25</v>
      </c>
      <c r="C637" t="s">
        <v>26</v>
      </c>
      <c r="D637" t="s">
        <v>27</v>
      </c>
      <c r="E637" t="s">
        <v>21</v>
      </c>
      <c r="F637" t="s">
        <v>28</v>
      </c>
      <c r="G637">
        <v>32.799999999999997</v>
      </c>
      <c r="H637">
        <v>10</v>
      </c>
      <c r="I637">
        <v>16.399999999999999</v>
      </c>
      <c r="J637">
        <v>6.2</v>
      </c>
    </row>
    <row r="638" spans="1:10" x14ac:dyDescent="0.35">
      <c r="A638" t="s">
        <v>672</v>
      </c>
      <c r="B638" t="s">
        <v>42</v>
      </c>
      <c r="C638" t="s">
        <v>43</v>
      </c>
      <c r="D638" t="s">
        <v>20</v>
      </c>
      <c r="E638" t="s">
        <v>31</v>
      </c>
      <c r="F638" t="s">
        <v>22</v>
      </c>
      <c r="G638">
        <v>62</v>
      </c>
      <c r="H638">
        <v>8</v>
      </c>
      <c r="I638">
        <v>24.8</v>
      </c>
      <c r="J638">
        <v>6.2</v>
      </c>
    </row>
    <row r="639" spans="1:10" x14ac:dyDescent="0.35">
      <c r="A639" t="s">
        <v>673</v>
      </c>
      <c r="B639" t="s">
        <v>18</v>
      </c>
      <c r="C639" t="s">
        <v>19</v>
      </c>
      <c r="D639" t="s">
        <v>27</v>
      </c>
      <c r="E639" t="s">
        <v>21</v>
      </c>
      <c r="F639" t="s">
        <v>28</v>
      </c>
      <c r="G639">
        <v>28.96</v>
      </c>
      <c r="H639">
        <v>1</v>
      </c>
      <c r="I639">
        <v>1.448</v>
      </c>
      <c r="J639">
        <v>6.2</v>
      </c>
    </row>
    <row r="640" spans="1:10" x14ac:dyDescent="0.35">
      <c r="A640" t="s">
        <v>674</v>
      </c>
      <c r="B640" t="s">
        <v>42</v>
      </c>
      <c r="C640" t="s">
        <v>43</v>
      </c>
      <c r="D640" t="s">
        <v>20</v>
      </c>
      <c r="E640" t="s">
        <v>21</v>
      </c>
      <c r="F640" t="s">
        <v>28</v>
      </c>
      <c r="G640">
        <v>21.43</v>
      </c>
      <c r="H640">
        <v>10</v>
      </c>
      <c r="I640">
        <v>10.715</v>
      </c>
      <c r="J640">
        <v>6.2</v>
      </c>
    </row>
    <row r="641" spans="1:10" x14ac:dyDescent="0.35">
      <c r="A641" t="s">
        <v>675</v>
      </c>
      <c r="B641" t="s">
        <v>25</v>
      </c>
      <c r="C641" t="s">
        <v>26</v>
      </c>
      <c r="D641" t="s">
        <v>27</v>
      </c>
      <c r="E641" t="s">
        <v>31</v>
      </c>
      <c r="F641" t="s">
        <v>22</v>
      </c>
      <c r="G641">
        <v>40.35</v>
      </c>
      <c r="H641">
        <v>1</v>
      </c>
      <c r="I641">
        <v>2.0175000000000001</v>
      </c>
      <c r="J641">
        <v>6.2</v>
      </c>
    </row>
    <row r="642" spans="1:10" x14ac:dyDescent="0.35">
      <c r="A642" t="s">
        <v>676</v>
      </c>
      <c r="B642" t="s">
        <v>25</v>
      </c>
      <c r="C642" t="s">
        <v>26</v>
      </c>
      <c r="D642" t="s">
        <v>27</v>
      </c>
      <c r="E642" t="s">
        <v>31</v>
      </c>
      <c r="F642" t="s">
        <v>46</v>
      </c>
      <c r="G642">
        <v>90.22</v>
      </c>
      <c r="H642">
        <v>3</v>
      </c>
      <c r="I642">
        <v>13.532999999999999</v>
      </c>
      <c r="J642">
        <v>6.2</v>
      </c>
    </row>
    <row r="643" spans="1:10" x14ac:dyDescent="0.35">
      <c r="A643" t="s">
        <v>677</v>
      </c>
      <c r="B643" t="s">
        <v>42</v>
      </c>
      <c r="C643" t="s">
        <v>43</v>
      </c>
      <c r="D643" t="s">
        <v>27</v>
      </c>
      <c r="E643" t="s">
        <v>31</v>
      </c>
      <c r="F643" t="s">
        <v>46</v>
      </c>
      <c r="G643">
        <v>47.97</v>
      </c>
      <c r="H643">
        <v>7</v>
      </c>
      <c r="I643">
        <v>16.7895</v>
      </c>
      <c r="J643">
        <v>6.2</v>
      </c>
    </row>
    <row r="644" spans="1:10" x14ac:dyDescent="0.35">
      <c r="A644" t="s">
        <v>678</v>
      </c>
      <c r="B644" t="s">
        <v>18</v>
      </c>
      <c r="C644" t="s">
        <v>19</v>
      </c>
      <c r="D644" t="s">
        <v>27</v>
      </c>
      <c r="E644" t="s">
        <v>21</v>
      </c>
      <c r="F644" t="s">
        <v>46</v>
      </c>
      <c r="G644">
        <v>97.29</v>
      </c>
      <c r="H644">
        <v>8</v>
      </c>
      <c r="I644">
        <v>38.915999999999997</v>
      </c>
      <c r="J644">
        <v>6.2</v>
      </c>
    </row>
    <row r="645" spans="1:10" x14ac:dyDescent="0.35">
      <c r="A645" t="s">
        <v>679</v>
      </c>
      <c r="B645" t="s">
        <v>25</v>
      </c>
      <c r="C645" t="s">
        <v>26</v>
      </c>
      <c r="D645" t="s">
        <v>27</v>
      </c>
      <c r="E645" t="s">
        <v>31</v>
      </c>
      <c r="F645" t="s">
        <v>44</v>
      </c>
      <c r="G645">
        <v>31.77</v>
      </c>
      <c r="H645">
        <v>4</v>
      </c>
      <c r="I645">
        <v>6.3540000000000001</v>
      </c>
      <c r="J645">
        <v>6.2</v>
      </c>
    </row>
    <row r="646" spans="1:10" x14ac:dyDescent="0.35">
      <c r="A646" t="s">
        <v>680</v>
      </c>
      <c r="B646" t="s">
        <v>18</v>
      </c>
      <c r="C646" t="s">
        <v>19</v>
      </c>
      <c r="D646" t="s">
        <v>20</v>
      </c>
      <c r="E646" t="s">
        <v>21</v>
      </c>
      <c r="F646" t="s">
        <v>44</v>
      </c>
      <c r="G646">
        <v>79.540000000000006</v>
      </c>
      <c r="H646">
        <v>2</v>
      </c>
      <c r="I646">
        <v>7.9539999999999997</v>
      </c>
      <c r="J646">
        <v>6.2</v>
      </c>
    </row>
    <row r="647" spans="1:10" x14ac:dyDescent="0.35">
      <c r="A647" t="s">
        <v>681</v>
      </c>
      <c r="B647" t="s">
        <v>25</v>
      </c>
      <c r="C647" t="s">
        <v>26</v>
      </c>
      <c r="D647" t="s">
        <v>27</v>
      </c>
      <c r="E647" t="s">
        <v>21</v>
      </c>
      <c r="F647" t="s">
        <v>36</v>
      </c>
      <c r="G647">
        <v>73.95</v>
      </c>
      <c r="H647">
        <v>4</v>
      </c>
      <c r="I647">
        <v>14.79</v>
      </c>
      <c r="J647">
        <v>6.1</v>
      </c>
    </row>
    <row r="648" spans="1:10" x14ac:dyDescent="0.35">
      <c r="A648" t="s">
        <v>682</v>
      </c>
      <c r="B648" t="s">
        <v>18</v>
      </c>
      <c r="C648" t="s">
        <v>19</v>
      </c>
      <c r="D648" t="s">
        <v>27</v>
      </c>
      <c r="E648" t="s">
        <v>21</v>
      </c>
      <c r="F648" t="s">
        <v>32</v>
      </c>
      <c r="G648">
        <v>25.29</v>
      </c>
      <c r="H648">
        <v>1</v>
      </c>
      <c r="I648">
        <v>1.2645</v>
      </c>
      <c r="J648">
        <v>6.1</v>
      </c>
    </row>
    <row r="649" spans="1:10" x14ac:dyDescent="0.35">
      <c r="A649" t="s">
        <v>683</v>
      </c>
      <c r="B649" t="s">
        <v>25</v>
      </c>
      <c r="C649" t="s">
        <v>26</v>
      </c>
      <c r="D649" t="s">
        <v>20</v>
      </c>
      <c r="E649" t="s">
        <v>31</v>
      </c>
      <c r="F649" t="s">
        <v>36</v>
      </c>
      <c r="G649">
        <v>72.88</v>
      </c>
      <c r="H649">
        <v>2</v>
      </c>
      <c r="I649">
        <v>7.2880000000000003</v>
      </c>
      <c r="J649">
        <v>6.1</v>
      </c>
    </row>
    <row r="650" spans="1:10" x14ac:dyDescent="0.35">
      <c r="A650" t="s">
        <v>684</v>
      </c>
      <c r="B650" t="s">
        <v>18</v>
      </c>
      <c r="C650" t="s">
        <v>19</v>
      </c>
      <c r="D650" t="s">
        <v>27</v>
      </c>
      <c r="E650" t="s">
        <v>31</v>
      </c>
      <c r="F650" t="s">
        <v>36</v>
      </c>
      <c r="G650">
        <v>25.7</v>
      </c>
      <c r="H650">
        <v>3</v>
      </c>
      <c r="I650">
        <v>3.855</v>
      </c>
      <c r="J650">
        <v>6.1</v>
      </c>
    </row>
    <row r="651" spans="1:10" x14ac:dyDescent="0.35">
      <c r="A651" t="s">
        <v>685</v>
      </c>
      <c r="B651" t="s">
        <v>25</v>
      </c>
      <c r="C651" t="s">
        <v>26</v>
      </c>
      <c r="D651" t="s">
        <v>20</v>
      </c>
      <c r="E651" t="s">
        <v>31</v>
      </c>
      <c r="F651" t="s">
        <v>36</v>
      </c>
      <c r="G651">
        <v>25.25</v>
      </c>
      <c r="H651">
        <v>5</v>
      </c>
      <c r="I651">
        <v>6.3125</v>
      </c>
      <c r="J651">
        <v>6.1</v>
      </c>
    </row>
    <row r="652" spans="1:10" x14ac:dyDescent="0.35">
      <c r="A652" t="s">
        <v>686</v>
      </c>
      <c r="B652" t="s">
        <v>18</v>
      </c>
      <c r="C652" t="s">
        <v>19</v>
      </c>
      <c r="D652" t="s">
        <v>27</v>
      </c>
      <c r="E652" t="s">
        <v>21</v>
      </c>
      <c r="F652" t="s">
        <v>32</v>
      </c>
      <c r="G652">
        <v>42.91</v>
      </c>
      <c r="H652">
        <v>5</v>
      </c>
      <c r="I652">
        <v>10.727499999999999</v>
      </c>
      <c r="J652">
        <v>6.1</v>
      </c>
    </row>
    <row r="653" spans="1:10" x14ac:dyDescent="0.35">
      <c r="A653" t="s">
        <v>687</v>
      </c>
      <c r="B653" t="s">
        <v>42</v>
      </c>
      <c r="C653" t="s">
        <v>43</v>
      </c>
      <c r="D653" t="s">
        <v>20</v>
      </c>
      <c r="E653" t="s">
        <v>31</v>
      </c>
      <c r="F653" t="s">
        <v>28</v>
      </c>
      <c r="G653">
        <v>72.17</v>
      </c>
      <c r="H653">
        <v>1</v>
      </c>
      <c r="I653">
        <v>3.6084999999999998</v>
      </c>
      <c r="J653">
        <v>6.1</v>
      </c>
    </row>
    <row r="654" spans="1:10" x14ac:dyDescent="0.35">
      <c r="A654" t="s">
        <v>688</v>
      </c>
      <c r="B654" t="s">
        <v>42</v>
      </c>
      <c r="C654" t="s">
        <v>43</v>
      </c>
      <c r="D654" t="s">
        <v>27</v>
      </c>
      <c r="E654" t="s">
        <v>31</v>
      </c>
      <c r="F654" t="s">
        <v>28</v>
      </c>
      <c r="G654">
        <v>45.35</v>
      </c>
      <c r="H654">
        <v>6</v>
      </c>
      <c r="I654">
        <v>13.605</v>
      </c>
      <c r="J654">
        <v>6.1</v>
      </c>
    </row>
    <row r="655" spans="1:10" x14ac:dyDescent="0.35">
      <c r="A655" t="s">
        <v>689</v>
      </c>
      <c r="B655" t="s">
        <v>25</v>
      </c>
      <c r="C655" t="s">
        <v>26</v>
      </c>
      <c r="D655" t="s">
        <v>20</v>
      </c>
      <c r="E655" t="s">
        <v>31</v>
      </c>
      <c r="F655" t="s">
        <v>46</v>
      </c>
      <c r="G655">
        <v>15.43</v>
      </c>
      <c r="H655">
        <v>1</v>
      </c>
      <c r="I655">
        <v>0.77149999999999996</v>
      </c>
      <c r="J655">
        <v>6.1</v>
      </c>
    </row>
    <row r="656" spans="1:10" x14ac:dyDescent="0.35">
      <c r="A656" t="s">
        <v>690</v>
      </c>
      <c r="B656" t="s">
        <v>42</v>
      </c>
      <c r="C656" t="s">
        <v>43</v>
      </c>
      <c r="D656" t="s">
        <v>20</v>
      </c>
      <c r="E656" t="s">
        <v>21</v>
      </c>
      <c r="F656" t="s">
        <v>46</v>
      </c>
      <c r="G656">
        <v>17.48</v>
      </c>
      <c r="H656">
        <v>6</v>
      </c>
      <c r="I656">
        <v>5.2439999999999998</v>
      </c>
      <c r="J656">
        <v>6.1</v>
      </c>
    </row>
    <row r="657" spans="1:10" x14ac:dyDescent="0.35">
      <c r="A657" t="s">
        <v>691</v>
      </c>
      <c r="B657" t="s">
        <v>42</v>
      </c>
      <c r="C657" t="s">
        <v>43</v>
      </c>
      <c r="D657" t="s">
        <v>27</v>
      </c>
      <c r="E657" t="s">
        <v>21</v>
      </c>
      <c r="F657" t="s">
        <v>22</v>
      </c>
      <c r="G657">
        <v>76.989999999999995</v>
      </c>
      <c r="H657">
        <v>6</v>
      </c>
      <c r="I657">
        <v>23.097000000000001</v>
      </c>
      <c r="J657">
        <v>6.1</v>
      </c>
    </row>
    <row r="658" spans="1:10" x14ac:dyDescent="0.35">
      <c r="A658" t="s">
        <v>692</v>
      </c>
      <c r="B658" t="s">
        <v>25</v>
      </c>
      <c r="C658" t="s">
        <v>26</v>
      </c>
      <c r="D658" t="s">
        <v>27</v>
      </c>
      <c r="E658" t="s">
        <v>31</v>
      </c>
      <c r="F658" t="s">
        <v>22</v>
      </c>
      <c r="G658">
        <v>99.96</v>
      </c>
      <c r="H658">
        <v>7</v>
      </c>
      <c r="I658">
        <v>34.985999999999997</v>
      </c>
      <c r="J658">
        <v>6.1</v>
      </c>
    </row>
    <row r="659" spans="1:10" x14ac:dyDescent="0.35">
      <c r="A659" t="s">
        <v>693</v>
      </c>
      <c r="B659" t="s">
        <v>42</v>
      </c>
      <c r="C659" t="s">
        <v>43</v>
      </c>
      <c r="D659" t="s">
        <v>20</v>
      </c>
      <c r="E659" t="s">
        <v>21</v>
      </c>
      <c r="F659" t="s">
        <v>44</v>
      </c>
      <c r="G659">
        <v>54.36</v>
      </c>
      <c r="H659">
        <v>10</v>
      </c>
      <c r="I659">
        <v>27.18</v>
      </c>
      <c r="J659">
        <v>6.1</v>
      </c>
    </row>
    <row r="660" spans="1:10" x14ac:dyDescent="0.35">
      <c r="A660" t="s">
        <v>694</v>
      </c>
      <c r="B660" t="s">
        <v>42</v>
      </c>
      <c r="C660" t="s">
        <v>43</v>
      </c>
      <c r="D660" t="s">
        <v>20</v>
      </c>
      <c r="E660" t="s">
        <v>31</v>
      </c>
      <c r="F660" t="s">
        <v>28</v>
      </c>
      <c r="G660">
        <v>39.75</v>
      </c>
      <c r="H660">
        <v>1</v>
      </c>
      <c r="I660">
        <v>1.9875</v>
      </c>
      <c r="J660">
        <v>6.1</v>
      </c>
    </row>
    <row r="661" spans="1:10" x14ac:dyDescent="0.35">
      <c r="A661" t="s">
        <v>695</v>
      </c>
      <c r="B661" t="s">
        <v>18</v>
      </c>
      <c r="C661" t="s">
        <v>19</v>
      </c>
      <c r="D661" t="s">
        <v>20</v>
      </c>
      <c r="E661" t="s">
        <v>31</v>
      </c>
      <c r="F661" t="s">
        <v>36</v>
      </c>
      <c r="G661">
        <v>88.63</v>
      </c>
      <c r="H661">
        <v>3</v>
      </c>
      <c r="I661">
        <v>13.294499999999999</v>
      </c>
      <c r="J661">
        <v>6</v>
      </c>
    </row>
    <row r="662" spans="1:10" x14ac:dyDescent="0.35">
      <c r="A662" t="s">
        <v>696</v>
      </c>
      <c r="B662" t="s">
        <v>18</v>
      </c>
      <c r="C662" t="s">
        <v>19</v>
      </c>
      <c r="D662" t="s">
        <v>20</v>
      </c>
      <c r="E662" t="s">
        <v>31</v>
      </c>
      <c r="F662" t="s">
        <v>32</v>
      </c>
      <c r="G662">
        <v>65.94</v>
      </c>
      <c r="H662">
        <v>4</v>
      </c>
      <c r="I662">
        <v>13.188000000000001</v>
      </c>
      <c r="J662">
        <v>6</v>
      </c>
    </row>
    <row r="663" spans="1:10" x14ac:dyDescent="0.35">
      <c r="A663" t="s">
        <v>697</v>
      </c>
      <c r="B663" t="s">
        <v>18</v>
      </c>
      <c r="C663" t="s">
        <v>19</v>
      </c>
      <c r="D663" t="s">
        <v>27</v>
      </c>
      <c r="E663" t="s">
        <v>31</v>
      </c>
      <c r="F663" t="s">
        <v>36</v>
      </c>
      <c r="G663">
        <v>63.69</v>
      </c>
      <c r="H663">
        <v>1</v>
      </c>
      <c r="I663">
        <v>3.1844999999999999</v>
      </c>
      <c r="J663">
        <v>6</v>
      </c>
    </row>
    <row r="664" spans="1:10" x14ac:dyDescent="0.35">
      <c r="A664" t="s">
        <v>698</v>
      </c>
      <c r="B664" t="s">
        <v>42</v>
      </c>
      <c r="C664" t="s">
        <v>43</v>
      </c>
      <c r="D664" t="s">
        <v>20</v>
      </c>
      <c r="E664" t="s">
        <v>31</v>
      </c>
      <c r="F664" t="s">
        <v>32</v>
      </c>
      <c r="G664">
        <v>60.38</v>
      </c>
      <c r="H664">
        <v>10</v>
      </c>
      <c r="I664">
        <v>30.19</v>
      </c>
      <c r="J664">
        <v>6</v>
      </c>
    </row>
    <row r="665" spans="1:10" x14ac:dyDescent="0.35">
      <c r="A665" t="s">
        <v>699</v>
      </c>
      <c r="B665" t="s">
        <v>18</v>
      </c>
      <c r="C665" t="s">
        <v>19</v>
      </c>
      <c r="D665" t="s">
        <v>27</v>
      </c>
      <c r="E665" t="s">
        <v>31</v>
      </c>
      <c r="F665" t="s">
        <v>36</v>
      </c>
      <c r="G665">
        <v>60.95</v>
      </c>
      <c r="H665">
        <v>9</v>
      </c>
      <c r="I665">
        <v>27.427499999999998</v>
      </c>
      <c r="J665">
        <v>6</v>
      </c>
    </row>
    <row r="666" spans="1:10" x14ac:dyDescent="0.35">
      <c r="A666" t="s">
        <v>700</v>
      </c>
      <c r="B666" t="s">
        <v>42</v>
      </c>
      <c r="C666" t="s">
        <v>43</v>
      </c>
      <c r="D666" t="s">
        <v>27</v>
      </c>
      <c r="E666" t="s">
        <v>21</v>
      </c>
      <c r="F666" t="s">
        <v>36</v>
      </c>
      <c r="G666">
        <v>76.599999999999994</v>
      </c>
      <c r="H666">
        <v>10</v>
      </c>
      <c r="I666">
        <v>38.299999999999997</v>
      </c>
      <c r="J666">
        <v>6</v>
      </c>
    </row>
    <row r="667" spans="1:10" x14ac:dyDescent="0.35">
      <c r="A667" t="s">
        <v>701</v>
      </c>
      <c r="B667" t="s">
        <v>25</v>
      </c>
      <c r="C667" t="s">
        <v>26</v>
      </c>
      <c r="D667" t="s">
        <v>20</v>
      </c>
      <c r="E667" t="s">
        <v>31</v>
      </c>
      <c r="F667" t="s">
        <v>46</v>
      </c>
      <c r="G667">
        <v>93.2</v>
      </c>
      <c r="H667">
        <v>2</v>
      </c>
      <c r="I667">
        <v>9.32</v>
      </c>
      <c r="J667">
        <v>6</v>
      </c>
    </row>
    <row r="668" spans="1:10" x14ac:dyDescent="0.35">
      <c r="A668" t="s">
        <v>702</v>
      </c>
      <c r="B668" t="s">
        <v>25</v>
      </c>
      <c r="C668" t="s">
        <v>26</v>
      </c>
      <c r="D668" t="s">
        <v>27</v>
      </c>
      <c r="E668" t="s">
        <v>21</v>
      </c>
      <c r="F668" t="s">
        <v>22</v>
      </c>
      <c r="G668">
        <v>20.38</v>
      </c>
      <c r="H668">
        <v>5</v>
      </c>
      <c r="I668">
        <v>5.0949999999999998</v>
      </c>
      <c r="J668">
        <v>6</v>
      </c>
    </row>
    <row r="669" spans="1:10" x14ac:dyDescent="0.35">
      <c r="A669" t="s">
        <v>703</v>
      </c>
      <c r="B669" t="s">
        <v>42</v>
      </c>
      <c r="C669" t="s">
        <v>43</v>
      </c>
      <c r="D669" t="s">
        <v>20</v>
      </c>
      <c r="E669" t="s">
        <v>31</v>
      </c>
      <c r="F669" t="s">
        <v>22</v>
      </c>
      <c r="G669">
        <v>97.22</v>
      </c>
      <c r="H669">
        <v>9</v>
      </c>
      <c r="I669">
        <v>43.749000000000002</v>
      </c>
      <c r="J669">
        <v>6</v>
      </c>
    </row>
    <row r="670" spans="1:10" x14ac:dyDescent="0.35">
      <c r="A670" t="s">
        <v>704</v>
      </c>
      <c r="B670" t="s">
        <v>25</v>
      </c>
      <c r="C670" t="s">
        <v>26</v>
      </c>
      <c r="D670" t="s">
        <v>27</v>
      </c>
      <c r="E670" t="s">
        <v>21</v>
      </c>
      <c r="F670" t="s">
        <v>46</v>
      </c>
      <c r="G670">
        <v>62.18</v>
      </c>
      <c r="H670">
        <v>10</v>
      </c>
      <c r="I670">
        <v>31.09</v>
      </c>
      <c r="J670">
        <v>6</v>
      </c>
    </row>
    <row r="671" spans="1:10" x14ac:dyDescent="0.35">
      <c r="A671" t="s">
        <v>705</v>
      </c>
      <c r="B671" t="s">
        <v>18</v>
      </c>
      <c r="C671" t="s">
        <v>19</v>
      </c>
      <c r="D671" t="s">
        <v>27</v>
      </c>
      <c r="E671" t="s">
        <v>21</v>
      </c>
      <c r="F671" t="s">
        <v>44</v>
      </c>
      <c r="G671">
        <v>10.96</v>
      </c>
      <c r="H671">
        <v>10</v>
      </c>
      <c r="I671">
        <v>5.48</v>
      </c>
      <c r="J671">
        <v>6</v>
      </c>
    </row>
    <row r="672" spans="1:10" x14ac:dyDescent="0.35">
      <c r="A672" t="s">
        <v>706</v>
      </c>
      <c r="B672" t="s">
        <v>18</v>
      </c>
      <c r="C672" t="s">
        <v>19</v>
      </c>
      <c r="D672" t="s">
        <v>27</v>
      </c>
      <c r="E672" t="s">
        <v>31</v>
      </c>
      <c r="F672" t="s">
        <v>22</v>
      </c>
      <c r="G672">
        <v>28.95</v>
      </c>
      <c r="H672">
        <v>7</v>
      </c>
      <c r="I672">
        <v>10.1325</v>
      </c>
      <c r="J672">
        <v>6</v>
      </c>
    </row>
    <row r="673" spans="1:10" x14ac:dyDescent="0.35">
      <c r="A673" t="s">
        <v>707</v>
      </c>
      <c r="B673" t="s">
        <v>25</v>
      </c>
      <c r="C673" t="s">
        <v>26</v>
      </c>
      <c r="D673" t="s">
        <v>27</v>
      </c>
      <c r="E673" t="s">
        <v>31</v>
      </c>
      <c r="F673" t="s">
        <v>44</v>
      </c>
      <c r="G673">
        <v>46.77</v>
      </c>
      <c r="H673">
        <v>6</v>
      </c>
      <c r="I673">
        <v>14.031000000000001</v>
      </c>
      <c r="J673">
        <v>6</v>
      </c>
    </row>
    <row r="674" spans="1:10" x14ac:dyDescent="0.35">
      <c r="A674" t="s">
        <v>708</v>
      </c>
      <c r="B674" t="s">
        <v>25</v>
      </c>
      <c r="C674" t="s">
        <v>26</v>
      </c>
      <c r="D674" t="s">
        <v>27</v>
      </c>
      <c r="E674" t="s">
        <v>31</v>
      </c>
      <c r="F674" t="s">
        <v>28</v>
      </c>
      <c r="G674">
        <v>27.85</v>
      </c>
      <c r="H674">
        <v>7</v>
      </c>
      <c r="I674">
        <v>9.7475000000000005</v>
      </c>
      <c r="J674">
        <v>6</v>
      </c>
    </row>
    <row r="675" spans="1:10" x14ac:dyDescent="0.35">
      <c r="A675" t="s">
        <v>709</v>
      </c>
      <c r="B675" t="s">
        <v>18</v>
      </c>
      <c r="C675" t="s">
        <v>19</v>
      </c>
      <c r="D675" t="s">
        <v>20</v>
      </c>
      <c r="E675" t="s">
        <v>21</v>
      </c>
      <c r="F675" t="s">
        <v>44</v>
      </c>
      <c r="G675">
        <v>73.47</v>
      </c>
      <c r="H675">
        <v>4</v>
      </c>
      <c r="I675">
        <v>14.694000000000001</v>
      </c>
      <c r="J675">
        <v>6</v>
      </c>
    </row>
    <row r="676" spans="1:10" x14ac:dyDescent="0.35">
      <c r="A676" t="s">
        <v>710</v>
      </c>
      <c r="B676" t="s">
        <v>25</v>
      </c>
      <c r="C676" t="s">
        <v>26</v>
      </c>
      <c r="D676" t="s">
        <v>20</v>
      </c>
      <c r="E676" t="s">
        <v>31</v>
      </c>
      <c r="F676" t="s">
        <v>44</v>
      </c>
      <c r="G676">
        <v>65.650000000000006</v>
      </c>
      <c r="H676">
        <v>2</v>
      </c>
      <c r="I676">
        <v>6.5650000000000004</v>
      </c>
      <c r="J676">
        <v>6</v>
      </c>
    </row>
    <row r="677" spans="1:10" x14ac:dyDescent="0.35">
      <c r="A677" t="s">
        <v>711</v>
      </c>
      <c r="B677" t="s">
        <v>25</v>
      </c>
      <c r="C677" t="s">
        <v>26</v>
      </c>
      <c r="D677" t="s">
        <v>27</v>
      </c>
      <c r="E677" t="s">
        <v>21</v>
      </c>
      <c r="F677" t="s">
        <v>22</v>
      </c>
      <c r="G677">
        <v>13.85</v>
      </c>
      <c r="H677">
        <v>9</v>
      </c>
      <c r="I677">
        <v>6.2324999999999999</v>
      </c>
      <c r="J677">
        <v>6</v>
      </c>
    </row>
    <row r="678" spans="1:10" x14ac:dyDescent="0.35">
      <c r="A678" t="s">
        <v>712</v>
      </c>
      <c r="B678" t="s">
        <v>42</v>
      </c>
      <c r="C678" t="s">
        <v>43</v>
      </c>
      <c r="D678" t="s">
        <v>20</v>
      </c>
      <c r="E678" t="s">
        <v>31</v>
      </c>
      <c r="F678" t="s">
        <v>44</v>
      </c>
      <c r="G678">
        <v>47.16</v>
      </c>
      <c r="H678">
        <v>5</v>
      </c>
      <c r="I678">
        <v>11.79</v>
      </c>
      <c r="J678">
        <v>6</v>
      </c>
    </row>
    <row r="679" spans="1:10" x14ac:dyDescent="0.35">
      <c r="A679" t="s">
        <v>713</v>
      </c>
      <c r="B679" t="s">
        <v>42</v>
      </c>
      <c r="C679" t="s">
        <v>43</v>
      </c>
      <c r="D679" t="s">
        <v>20</v>
      </c>
      <c r="E679" t="s">
        <v>31</v>
      </c>
      <c r="F679" t="s">
        <v>28</v>
      </c>
      <c r="G679">
        <v>55.67</v>
      </c>
      <c r="H679">
        <v>2</v>
      </c>
      <c r="I679">
        <v>5.5670000000000002</v>
      </c>
      <c r="J679">
        <v>6</v>
      </c>
    </row>
    <row r="680" spans="1:10" x14ac:dyDescent="0.35">
      <c r="A680" t="s">
        <v>714</v>
      </c>
      <c r="B680" t="s">
        <v>42</v>
      </c>
      <c r="C680" t="s">
        <v>43</v>
      </c>
      <c r="D680" t="s">
        <v>20</v>
      </c>
      <c r="E680" t="s">
        <v>21</v>
      </c>
      <c r="F680" t="s">
        <v>44</v>
      </c>
      <c r="G680">
        <v>33.21</v>
      </c>
      <c r="H680">
        <v>10</v>
      </c>
      <c r="I680">
        <v>16.605</v>
      </c>
      <c r="J680">
        <v>6</v>
      </c>
    </row>
    <row r="681" spans="1:10" x14ac:dyDescent="0.35">
      <c r="A681" t="s">
        <v>715</v>
      </c>
      <c r="B681" t="s">
        <v>25</v>
      </c>
      <c r="C681" t="s">
        <v>26</v>
      </c>
      <c r="D681" t="s">
        <v>20</v>
      </c>
      <c r="E681" t="s">
        <v>31</v>
      </c>
      <c r="F681" t="s">
        <v>22</v>
      </c>
      <c r="G681">
        <v>81.95</v>
      </c>
      <c r="H681">
        <v>10</v>
      </c>
      <c r="I681">
        <v>40.975000000000001</v>
      </c>
      <c r="J681">
        <v>6</v>
      </c>
    </row>
    <row r="682" spans="1:10" x14ac:dyDescent="0.35">
      <c r="A682" t="s">
        <v>716</v>
      </c>
      <c r="B682" t="s">
        <v>25</v>
      </c>
      <c r="C682" t="s">
        <v>26</v>
      </c>
      <c r="D682" t="s">
        <v>27</v>
      </c>
      <c r="E682" t="s">
        <v>21</v>
      </c>
      <c r="F682" t="s">
        <v>22</v>
      </c>
      <c r="G682">
        <v>58.32</v>
      </c>
      <c r="H682">
        <v>2</v>
      </c>
      <c r="I682">
        <v>5.8319999999999999</v>
      </c>
      <c r="J682">
        <v>6</v>
      </c>
    </row>
    <row r="683" spans="1:10" x14ac:dyDescent="0.35">
      <c r="A683" t="s">
        <v>717</v>
      </c>
      <c r="B683" t="s">
        <v>42</v>
      </c>
      <c r="C683" t="s">
        <v>43</v>
      </c>
      <c r="D683" t="s">
        <v>20</v>
      </c>
      <c r="E683" t="s">
        <v>31</v>
      </c>
      <c r="F683" t="s">
        <v>28</v>
      </c>
      <c r="G683">
        <v>91.56</v>
      </c>
      <c r="H683">
        <v>8</v>
      </c>
      <c r="I683">
        <v>36.624000000000002</v>
      </c>
      <c r="J683">
        <v>6</v>
      </c>
    </row>
    <row r="684" spans="1:10" x14ac:dyDescent="0.35">
      <c r="A684" t="s">
        <v>718</v>
      </c>
      <c r="B684" t="s">
        <v>18</v>
      </c>
      <c r="C684" t="s">
        <v>19</v>
      </c>
      <c r="D684" t="s">
        <v>27</v>
      </c>
      <c r="E684" t="s">
        <v>31</v>
      </c>
      <c r="F684" t="s">
        <v>28</v>
      </c>
      <c r="G684">
        <v>95.15</v>
      </c>
      <c r="H684">
        <v>1</v>
      </c>
      <c r="I684">
        <v>4.7575000000000003</v>
      </c>
      <c r="J684">
        <v>6</v>
      </c>
    </row>
    <row r="685" spans="1:10" x14ac:dyDescent="0.35">
      <c r="A685" t="s">
        <v>719</v>
      </c>
      <c r="B685" t="s">
        <v>42</v>
      </c>
      <c r="C685" t="s">
        <v>43</v>
      </c>
      <c r="D685" t="s">
        <v>27</v>
      </c>
      <c r="E685" t="s">
        <v>31</v>
      </c>
      <c r="F685" t="s">
        <v>28</v>
      </c>
      <c r="G685">
        <v>60.3</v>
      </c>
      <c r="H685">
        <v>1</v>
      </c>
      <c r="I685">
        <v>3.0150000000000001</v>
      </c>
      <c r="J685">
        <v>6</v>
      </c>
    </row>
    <row r="686" spans="1:10" x14ac:dyDescent="0.35">
      <c r="A686" t="s">
        <v>720</v>
      </c>
      <c r="B686" t="s">
        <v>25</v>
      </c>
      <c r="C686" t="s">
        <v>26</v>
      </c>
      <c r="D686" t="s">
        <v>27</v>
      </c>
      <c r="E686" t="s">
        <v>31</v>
      </c>
      <c r="F686" t="s">
        <v>28</v>
      </c>
      <c r="G686">
        <v>96.37</v>
      </c>
      <c r="H686">
        <v>7</v>
      </c>
      <c r="I686">
        <v>33.729500000000002</v>
      </c>
      <c r="J686">
        <v>6</v>
      </c>
    </row>
    <row r="687" spans="1:10" x14ac:dyDescent="0.35">
      <c r="A687" t="s">
        <v>721</v>
      </c>
      <c r="B687" t="s">
        <v>25</v>
      </c>
      <c r="C687" t="s">
        <v>26</v>
      </c>
      <c r="D687" t="s">
        <v>27</v>
      </c>
      <c r="E687" t="s">
        <v>21</v>
      </c>
      <c r="F687" t="s">
        <v>32</v>
      </c>
      <c r="G687">
        <v>69.81</v>
      </c>
      <c r="H687">
        <v>4</v>
      </c>
      <c r="I687">
        <v>13.962</v>
      </c>
      <c r="J687">
        <v>5.9</v>
      </c>
    </row>
    <row r="688" spans="1:10" x14ac:dyDescent="0.35">
      <c r="A688" t="s">
        <v>722</v>
      </c>
      <c r="B688" t="s">
        <v>18</v>
      </c>
      <c r="C688" t="s">
        <v>19</v>
      </c>
      <c r="D688" t="s">
        <v>20</v>
      </c>
      <c r="E688" t="s">
        <v>21</v>
      </c>
      <c r="F688" t="s">
        <v>32</v>
      </c>
      <c r="G688">
        <v>37.44</v>
      </c>
      <c r="H688">
        <v>6</v>
      </c>
      <c r="I688">
        <v>11.231999999999999</v>
      </c>
      <c r="J688">
        <v>5.9</v>
      </c>
    </row>
    <row r="689" spans="1:10" x14ac:dyDescent="0.35">
      <c r="A689" t="s">
        <v>723</v>
      </c>
      <c r="B689" t="s">
        <v>18</v>
      </c>
      <c r="C689" t="s">
        <v>19</v>
      </c>
      <c r="D689" t="s">
        <v>20</v>
      </c>
      <c r="E689" t="s">
        <v>21</v>
      </c>
      <c r="F689" t="s">
        <v>36</v>
      </c>
      <c r="G689">
        <v>27.93</v>
      </c>
      <c r="H689">
        <v>5</v>
      </c>
      <c r="I689">
        <v>6.9824999999999999</v>
      </c>
      <c r="J689">
        <v>5.9</v>
      </c>
    </row>
    <row r="690" spans="1:10" x14ac:dyDescent="0.35">
      <c r="A690" t="s">
        <v>724</v>
      </c>
      <c r="B690" t="s">
        <v>25</v>
      </c>
      <c r="C690" t="s">
        <v>26</v>
      </c>
      <c r="D690" t="s">
        <v>20</v>
      </c>
      <c r="E690" t="s">
        <v>31</v>
      </c>
      <c r="F690" t="s">
        <v>36</v>
      </c>
      <c r="G690">
        <v>10.17</v>
      </c>
      <c r="H690">
        <v>1</v>
      </c>
      <c r="I690">
        <v>0.50849999999999995</v>
      </c>
      <c r="J690">
        <v>5.9</v>
      </c>
    </row>
    <row r="691" spans="1:10" x14ac:dyDescent="0.35">
      <c r="A691" t="s">
        <v>725</v>
      </c>
      <c r="B691" t="s">
        <v>25</v>
      </c>
      <c r="C691" t="s">
        <v>26</v>
      </c>
      <c r="D691" t="s">
        <v>27</v>
      </c>
      <c r="E691" t="s">
        <v>31</v>
      </c>
      <c r="F691" t="s">
        <v>46</v>
      </c>
      <c r="G691">
        <v>62.12</v>
      </c>
      <c r="H691">
        <v>10</v>
      </c>
      <c r="I691">
        <v>31.06</v>
      </c>
      <c r="J691">
        <v>5.9</v>
      </c>
    </row>
    <row r="692" spans="1:10" x14ac:dyDescent="0.35">
      <c r="A692" t="s">
        <v>726</v>
      </c>
      <c r="B692" t="s">
        <v>25</v>
      </c>
      <c r="C692" t="s">
        <v>26</v>
      </c>
      <c r="D692" t="s">
        <v>27</v>
      </c>
      <c r="E692" t="s">
        <v>21</v>
      </c>
      <c r="F692" t="s">
        <v>46</v>
      </c>
      <c r="G692">
        <v>31.73</v>
      </c>
      <c r="H692">
        <v>9</v>
      </c>
      <c r="I692">
        <v>14.278499999999999</v>
      </c>
      <c r="J692">
        <v>5.9</v>
      </c>
    </row>
    <row r="693" spans="1:10" x14ac:dyDescent="0.35">
      <c r="A693" t="s">
        <v>727</v>
      </c>
      <c r="B693" t="s">
        <v>25</v>
      </c>
      <c r="C693" t="s">
        <v>26</v>
      </c>
      <c r="D693" t="s">
        <v>20</v>
      </c>
      <c r="E693" t="s">
        <v>31</v>
      </c>
      <c r="F693" t="s">
        <v>32</v>
      </c>
      <c r="G693">
        <v>55.57</v>
      </c>
      <c r="H693">
        <v>3</v>
      </c>
      <c r="I693">
        <v>8.3354999999999997</v>
      </c>
      <c r="J693">
        <v>5.9</v>
      </c>
    </row>
    <row r="694" spans="1:10" x14ac:dyDescent="0.35">
      <c r="A694" t="s">
        <v>728</v>
      </c>
      <c r="B694" t="s">
        <v>18</v>
      </c>
      <c r="C694" t="s">
        <v>19</v>
      </c>
      <c r="D694" t="s">
        <v>20</v>
      </c>
      <c r="E694" t="s">
        <v>31</v>
      </c>
      <c r="F694" t="s">
        <v>32</v>
      </c>
      <c r="G694">
        <v>23.29</v>
      </c>
      <c r="H694">
        <v>4</v>
      </c>
      <c r="I694">
        <v>4.6580000000000004</v>
      </c>
      <c r="J694">
        <v>5.9</v>
      </c>
    </row>
    <row r="695" spans="1:10" x14ac:dyDescent="0.35">
      <c r="A695" t="s">
        <v>729</v>
      </c>
      <c r="B695" t="s">
        <v>42</v>
      </c>
      <c r="C695" t="s">
        <v>43</v>
      </c>
      <c r="D695" t="s">
        <v>20</v>
      </c>
      <c r="E695" t="s">
        <v>21</v>
      </c>
      <c r="F695" t="s">
        <v>46</v>
      </c>
      <c r="G695">
        <v>58.75</v>
      </c>
      <c r="H695">
        <v>6</v>
      </c>
      <c r="I695">
        <v>17.625</v>
      </c>
      <c r="J695">
        <v>5.9</v>
      </c>
    </row>
    <row r="696" spans="1:10" x14ac:dyDescent="0.35">
      <c r="A696" t="s">
        <v>730</v>
      </c>
      <c r="B696" t="s">
        <v>18</v>
      </c>
      <c r="C696" t="s">
        <v>19</v>
      </c>
      <c r="D696" t="s">
        <v>27</v>
      </c>
      <c r="E696" t="s">
        <v>31</v>
      </c>
      <c r="F696" t="s">
        <v>46</v>
      </c>
      <c r="G696">
        <v>21.32</v>
      </c>
      <c r="H696">
        <v>1</v>
      </c>
      <c r="I696">
        <v>1.0660000000000001</v>
      </c>
      <c r="J696">
        <v>5.9</v>
      </c>
    </row>
    <row r="697" spans="1:10" x14ac:dyDescent="0.35">
      <c r="A697" t="s">
        <v>731</v>
      </c>
      <c r="B697" t="s">
        <v>42</v>
      </c>
      <c r="C697" t="s">
        <v>43</v>
      </c>
      <c r="D697" t="s">
        <v>20</v>
      </c>
      <c r="E697" t="s">
        <v>21</v>
      </c>
      <c r="F697" t="s">
        <v>44</v>
      </c>
      <c r="G697">
        <v>54.84</v>
      </c>
      <c r="H697">
        <v>3</v>
      </c>
      <c r="I697">
        <v>8.2260000000000009</v>
      </c>
      <c r="J697">
        <v>5.9</v>
      </c>
    </row>
    <row r="698" spans="1:10" x14ac:dyDescent="0.35">
      <c r="A698" t="s">
        <v>732</v>
      </c>
      <c r="B698" t="s">
        <v>42</v>
      </c>
      <c r="C698" t="s">
        <v>43</v>
      </c>
      <c r="D698" t="s">
        <v>27</v>
      </c>
      <c r="E698" t="s">
        <v>31</v>
      </c>
      <c r="F698" t="s">
        <v>44</v>
      </c>
      <c r="G698">
        <v>39.9</v>
      </c>
      <c r="H698">
        <v>10</v>
      </c>
      <c r="I698">
        <v>19.95</v>
      </c>
      <c r="J698">
        <v>5.9</v>
      </c>
    </row>
    <row r="699" spans="1:10" x14ac:dyDescent="0.35">
      <c r="A699" t="s">
        <v>733</v>
      </c>
      <c r="B699" t="s">
        <v>42</v>
      </c>
      <c r="C699" t="s">
        <v>43</v>
      </c>
      <c r="D699" t="s">
        <v>27</v>
      </c>
      <c r="E699" t="s">
        <v>31</v>
      </c>
      <c r="F699" t="s">
        <v>22</v>
      </c>
      <c r="G699">
        <v>18.11</v>
      </c>
      <c r="H699">
        <v>10</v>
      </c>
      <c r="I699">
        <v>9.0549999999999997</v>
      </c>
      <c r="J699">
        <v>5.9</v>
      </c>
    </row>
    <row r="700" spans="1:10" x14ac:dyDescent="0.35">
      <c r="A700" t="s">
        <v>734</v>
      </c>
      <c r="B700" t="s">
        <v>25</v>
      </c>
      <c r="C700" t="s">
        <v>26</v>
      </c>
      <c r="D700" t="s">
        <v>27</v>
      </c>
      <c r="E700" t="s">
        <v>21</v>
      </c>
      <c r="F700" t="s">
        <v>44</v>
      </c>
      <c r="G700">
        <v>57.29</v>
      </c>
      <c r="H700">
        <v>6</v>
      </c>
      <c r="I700">
        <v>17.187000000000001</v>
      </c>
      <c r="J700">
        <v>5.9</v>
      </c>
    </row>
    <row r="701" spans="1:10" x14ac:dyDescent="0.35">
      <c r="A701" t="s">
        <v>735</v>
      </c>
      <c r="B701" t="s">
        <v>18</v>
      </c>
      <c r="C701" t="s">
        <v>19</v>
      </c>
      <c r="D701" t="s">
        <v>27</v>
      </c>
      <c r="E701" t="s">
        <v>31</v>
      </c>
      <c r="F701" t="s">
        <v>28</v>
      </c>
      <c r="G701">
        <v>26.23</v>
      </c>
      <c r="H701">
        <v>9</v>
      </c>
      <c r="I701">
        <v>11.8035</v>
      </c>
      <c r="J701">
        <v>5.9</v>
      </c>
    </row>
    <row r="702" spans="1:10" x14ac:dyDescent="0.35">
      <c r="A702" t="s">
        <v>736</v>
      </c>
      <c r="B702" t="s">
        <v>18</v>
      </c>
      <c r="C702" t="s">
        <v>19</v>
      </c>
      <c r="D702" t="s">
        <v>20</v>
      </c>
      <c r="E702" t="s">
        <v>31</v>
      </c>
      <c r="F702" t="s">
        <v>28</v>
      </c>
      <c r="G702">
        <v>93.78</v>
      </c>
      <c r="H702">
        <v>3</v>
      </c>
      <c r="I702">
        <v>14.067</v>
      </c>
      <c r="J702">
        <v>5.9</v>
      </c>
    </row>
    <row r="703" spans="1:10" x14ac:dyDescent="0.35">
      <c r="A703" t="s">
        <v>737</v>
      </c>
      <c r="B703" t="s">
        <v>25</v>
      </c>
      <c r="C703" t="s">
        <v>26</v>
      </c>
      <c r="D703" t="s">
        <v>20</v>
      </c>
      <c r="E703" t="s">
        <v>21</v>
      </c>
      <c r="F703" t="s">
        <v>28</v>
      </c>
      <c r="G703">
        <v>60.95</v>
      </c>
      <c r="H703">
        <v>1</v>
      </c>
      <c r="I703">
        <v>3.0474999999999999</v>
      </c>
      <c r="J703">
        <v>5.9</v>
      </c>
    </row>
    <row r="704" spans="1:10" x14ac:dyDescent="0.35">
      <c r="A704" t="s">
        <v>738</v>
      </c>
      <c r="B704" t="s">
        <v>42</v>
      </c>
      <c r="C704" t="s">
        <v>43</v>
      </c>
      <c r="D704" t="s">
        <v>20</v>
      </c>
      <c r="E704" t="s">
        <v>31</v>
      </c>
      <c r="F704" t="s">
        <v>36</v>
      </c>
      <c r="G704">
        <v>75.819999999999993</v>
      </c>
      <c r="H704">
        <v>1</v>
      </c>
      <c r="I704">
        <v>3.7909999999999999</v>
      </c>
      <c r="J704">
        <v>5.8</v>
      </c>
    </row>
    <row r="705" spans="1:10" x14ac:dyDescent="0.35">
      <c r="A705" t="s">
        <v>739</v>
      </c>
      <c r="B705" t="s">
        <v>18</v>
      </c>
      <c r="C705" t="s">
        <v>19</v>
      </c>
      <c r="D705" t="s">
        <v>20</v>
      </c>
      <c r="E705" t="s">
        <v>31</v>
      </c>
      <c r="F705" t="s">
        <v>32</v>
      </c>
      <c r="G705">
        <v>44.34</v>
      </c>
      <c r="H705">
        <v>2</v>
      </c>
      <c r="I705">
        <v>4.4340000000000002</v>
      </c>
      <c r="J705">
        <v>5.8</v>
      </c>
    </row>
    <row r="706" spans="1:10" x14ac:dyDescent="0.35">
      <c r="A706" t="s">
        <v>740</v>
      </c>
      <c r="B706" t="s">
        <v>18</v>
      </c>
      <c r="C706" t="s">
        <v>19</v>
      </c>
      <c r="D706" t="s">
        <v>20</v>
      </c>
      <c r="E706" t="s">
        <v>31</v>
      </c>
      <c r="F706" t="s">
        <v>32</v>
      </c>
      <c r="G706">
        <v>78.38</v>
      </c>
      <c r="H706">
        <v>6</v>
      </c>
      <c r="I706">
        <v>23.513999999999999</v>
      </c>
      <c r="J706">
        <v>5.8</v>
      </c>
    </row>
    <row r="707" spans="1:10" x14ac:dyDescent="0.35">
      <c r="A707" t="s">
        <v>741</v>
      </c>
      <c r="B707" t="s">
        <v>42</v>
      </c>
      <c r="C707" t="s">
        <v>43</v>
      </c>
      <c r="D707" t="s">
        <v>27</v>
      </c>
      <c r="E707" t="s">
        <v>31</v>
      </c>
      <c r="F707" t="s">
        <v>32</v>
      </c>
      <c r="G707">
        <v>13.59</v>
      </c>
      <c r="H707">
        <v>9</v>
      </c>
      <c r="I707">
        <v>6.1154999999999999</v>
      </c>
      <c r="J707">
        <v>5.8</v>
      </c>
    </row>
    <row r="708" spans="1:10" x14ac:dyDescent="0.35">
      <c r="A708" t="s">
        <v>742</v>
      </c>
      <c r="B708" t="s">
        <v>18</v>
      </c>
      <c r="C708" t="s">
        <v>19</v>
      </c>
      <c r="D708" t="s">
        <v>27</v>
      </c>
      <c r="E708" t="s">
        <v>31</v>
      </c>
      <c r="F708" t="s">
        <v>46</v>
      </c>
      <c r="G708">
        <v>52.38</v>
      </c>
      <c r="H708">
        <v>1</v>
      </c>
      <c r="I708">
        <v>2.6190000000000002</v>
      </c>
      <c r="J708">
        <v>5.8</v>
      </c>
    </row>
    <row r="709" spans="1:10" x14ac:dyDescent="0.35">
      <c r="A709" t="s">
        <v>743</v>
      </c>
      <c r="B709" t="s">
        <v>25</v>
      </c>
      <c r="C709" t="s">
        <v>26</v>
      </c>
      <c r="D709" t="s">
        <v>20</v>
      </c>
      <c r="E709" t="s">
        <v>21</v>
      </c>
      <c r="F709" t="s">
        <v>32</v>
      </c>
      <c r="G709">
        <v>10.53</v>
      </c>
      <c r="H709">
        <v>5</v>
      </c>
      <c r="I709">
        <v>2.6324999999999998</v>
      </c>
      <c r="J709">
        <v>5.8</v>
      </c>
    </row>
    <row r="710" spans="1:10" x14ac:dyDescent="0.35">
      <c r="A710" t="s">
        <v>744</v>
      </c>
      <c r="B710" t="s">
        <v>18</v>
      </c>
      <c r="C710" t="s">
        <v>19</v>
      </c>
      <c r="D710" t="s">
        <v>20</v>
      </c>
      <c r="E710" t="s">
        <v>31</v>
      </c>
      <c r="F710" t="s">
        <v>22</v>
      </c>
      <c r="G710">
        <v>15.87</v>
      </c>
      <c r="H710">
        <v>10</v>
      </c>
      <c r="I710">
        <v>7.9349999999999996</v>
      </c>
      <c r="J710">
        <v>5.8</v>
      </c>
    </row>
    <row r="711" spans="1:10" x14ac:dyDescent="0.35">
      <c r="A711" t="s">
        <v>745</v>
      </c>
      <c r="B711" t="s">
        <v>42</v>
      </c>
      <c r="C711" t="s">
        <v>43</v>
      </c>
      <c r="D711" t="s">
        <v>27</v>
      </c>
      <c r="E711" t="s">
        <v>31</v>
      </c>
      <c r="F711" t="s">
        <v>44</v>
      </c>
      <c r="G711">
        <v>60.3</v>
      </c>
      <c r="H711">
        <v>4</v>
      </c>
      <c r="I711">
        <v>12.06</v>
      </c>
      <c r="J711">
        <v>5.8</v>
      </c>
    </row>
    <row r="712" spans="1:10" x14ac:dyDescent="0.35">
      <c r="A712" t="s">
        <v>746</v>
      </c>
      <c r="B712" t="s">
        <v>18</v>
      </c>
      <c r="C712" t="s">
        <v>19</v>
      </c>
      <c r="D712" t="s">
        <v>27</v>
      </c>
      <c r="E712" t="s">
        <v>31</v>
      </c>
      <c r="F712" t="s">
        <v>22</v>
      </c>
      <c r="G712">
        <v>59.77</v>
      </c>
      <c r="H712">
        <v>2</v>
      </c>
      <c r="I712">
        <v>5.9770000000000003</v>
      </c>
      <c r="J712">
        <v>5.8</v>
      </c>
    </row>
    <row r="713" spans="1:10" x14ac:dyDescent="0.35">
      <c r="A713" t="s">
        <v>747</v>
      </c>
      <c r="B713" t="s">
        <v>18</v>
      </c>
      <c r="C713" t="s">
        <v>19</v>
      </c>
      <c r="D713" t="s">
        <v>20</v>
      </c>
      <c r="E713" t="s">
        <v>21</v>
      </c>
      <c r="F713" t="s">
        <v>44</v>
      </c>
      <c r="G713">
        <v>99.6</v>
      </c>
      <c r="H713">
        <v>3</v>
      </c>
      <c r="I713">
        <v>14.94</v>
      </c>
      <c r="J713">
        <v>5.8</v>
      </c>
    </row>
    <row r="714" spans="1:10" x14ac:dyDescent="0.35">
      <c r="A714" t="s">
        <v>748</v>
      </c>
      <c r="B714" t="s">
        <v>18</v>
      </c>
      <c r="C714" t="s">
        <v>19</v>
      </c>
      <c r="D714" t="s">
        <v>20</v>
      </c>
      <c r="E714" t="s">
        <v>21</v>
      </c>
      <c r="F714" t="s">
        <v>28</v>
      </c>
      <c r="G714">
        <v>68.84</v>
      </c>
      <c r="H714">
        <v>6</v>
      </c>
      <c r="I714">
        <v>20.652000000000001</v>
      </c>
      <c r="J714">
        <v>5.8</v>
      </c>
    </row>
    <row r="715" spans="1:10" x14ac:dyDescent="0.35">
      <c r="A715" t="s">
        <v>749</v>
      </c>
      <c r="B715" t="s">
        <v>18</v>
      </c>
      <c r="C715" t="s">
        <v>19</v>
      </c>
      <c r="D715" t="s">
        <v>27</v>
      </c>
      <c r="E715" t="s">
        <v>21</v>
      </c>
      <c r="F715" t="s">
        <v>28</v>
      </c>
      <c r="G715">
        <v>15.69</v>
      </c>
      <c r="H715">
        <v>3</v>
      </c>
      <c r="I715">
        <v>2.3534999999999999</v>
      </c>
      <c r="J715">
        <v>5.8</v>
      </c>
    </row>
    <row r="716" spans="1:10" x14ac:dyDescent="0.35">
      <c r="A716" t="s">
        <v>750</v>
      </c>
      <c r="B716" t="s">
        <v>25</v>
      </c>
      <c r="C716" t="s">
        <v>26</v>
      </c>
      <c r="D716" t="s">
        <v>27</v>
      </c>
      <c r="E716" t="s">
        <v>31</v>
      </c>
      <c r="F716" t="s">
        <v>28</v>
      </c>
      <c r="G716">
        <v>55.87</v>
      </c>
      <c r="H716">
        <v>10</v>
      </c>
      <c r="I716">
        <v>27.934999999999999</v>
      </c>
      <c r="J716">
        <v>5.8</v>
      </c>
    </row>
    <row r="717" spans="1:10" x14ac:dyDescent="0.35">
      <c r="A717" t="s">
        <v>751</v>
      </c>
      <c r="B717" t="s">
        <v>42</v>
      </c>
      <c r="C717" t="s">
        <v>43</v>
      </c>
      <c r="D717" t="s">
        <v>27</v>
      </c>
      <c r="E717" t="s">
        <v>21</v>
      </c>
      <c r="F717" t="s">
        <v>28</v>
      </c>
      <c r="G717">
        <v>38.270000000000003</v>
      </c>
      <c r="H717">
        <v>2</v>
      </c>
      <c r="I717">
        <v>3.827</v>
      </c>
      <c r="J717">
        <v>5.8</v>
      </c>
    </row>
    <row r="718" spans="1:10" x14ac:dyDescent="0.35">
      <c r="A718" t="s">
        <v>752</v>
      </c>
      <c r="B718" t="s">
        <v>18</v>
      </c>
      <c r="C718" t="s">
        <v>19</v>
      </c>
      <c r="D718" t="s">
        <v>27</v>
      </c>
      <c r="E718" t="s">
        <v>31</v>
      </c>
      <c r="F718" t="s">
        <v>36</v>
      </c>
      <c r="G718">
        <v>42.47</v>
      </c>
      <c r="H718">
        <v>1</v>
      </c>
      <c r="I718">
        <v>2.1234999999999999</v>
      </c>
      <c r="J718">
        <v>5.7</v>
      </c>
    </row>
    <row r="719" spans="1:10" x14ac:dyDescent="0.35">
      <c r="A719" t="s">
        <v>753</v>
      </c>
      <c r="B719" t="s">
        <v>25</v>
      </c>
      <c r="C719" t="s">
        <v>26</v>
      </c>
      <c r="D719" t="s">
        <v>20</v>
      </c>
      <c r="E719" t="s">
        <v>21</v>
      </c>
      <c r="F719" t="s">
        <v>36</v>
      </c>
      <c r="G719">
        <v>67.989999999999995</v>
      </c>
      <c r="H719">
        <v>7</v>
      </c>
      <c r="I719">
        <v>23.796500000000002</v>
      </c>
      <c r="J719">
        <v>5.7</v>
      </c>
    </row>
    <row r="720" spans="1:10" x14ac:dyDescent="0.35">
      <c r="A720" t="s">
        <v>754</v>
      </c>
      <c r="B720" t="s">
        <v>18</v>
      </c>
      <c r="C720" t="s">
        <v>19</v>
      </c>
      <c r="D720" t="s">
        <v>20</v>
      </c>
      <c r="E720" t="s">
        <v>21</v>
      </c>
      <c r="F720" t="s">
        <v>46</v>
      </c>
      <c r="G720">
        <v>20.010000000000002</v>
      </c>
      <c r="H720">
        <v>9</v>
      </c>
      <c r="I720">
        <v>9.0045000000000002</v>
      </c>
      <c r="J720">
        <v>5.7</v>
      </c>
    </row>
    <row r="721" spans="1:10" x14ac:dyDescent="0.35">
      <c r="A721" t="s">
        <v>755</v>
      </c>
      <c r="B721" t="s">
        <v>42</v>
      </c>
      <c r="C721" t="s">
        <v>43</v>
      </c>
      <c r="D721" t="s">
        <v>27</v>
      </c>
      <c r="E721" t="s">
        <v>31</v>
      </c>
      <c r="F721" t="s">
        <v>32</v>
      </c>
      <c r="G721">
        <v>25.55</v>
      </c>
      <c r="H721">
        <v>4</v>
      </c>
      <c r="I721">
        <v>5.1100000000000003</v>
      </c>
      <c r="J721">
        <v>5.7</v>
      </c>
    </row>
    <row r="722" spans="1:10" x14ac:dyDescent="0.35">
      <c r="A722" t="s">
        <v>756</v>
      </c>
      <c r="B722" t="s">
        <v>25</v>
      </c>
      <c r="C722" t="s">
        <v>26</v>
      </c>
      <c r="D722" t="s">
        <v>27</v>
      </c>
      <c r="E722" t="s">
        <v>31</v>
      </c>
      <c r="F722" t="s">
        <v>46</v>
      </c>
      <c r="G722">
        <v>64.260000000000005</v>
      </c>
      <c r="H722">
        <v>7</v>
      </c>
      <c r="I722">
        <v>22.491</v>
      </c>
      <c r="J722">
        <v>5.7</v>
      </c>
    </row>
    <row r="723" spans="1:10" x14ac:dyDescent="0.35">
      <c r="A723" t="s">
        <v>757</v>
      </c>
      <c r="B723" t="s">
        <v>42</v>
      </c>
      <c r="C723" t="s">
        <v>43</v>
      </c>
      <c r="D723" t="s">
        <v>20</v>
      </c>
      <c r="E723" t="s">
        <v>21</v>
      </c>
      <c r="F723" t="s">
        <v>46</v>
      </c>
      <c r="G723">
        <v>38.299999999999997</v>
      </c>
      <c r="H723">
        <v>4</v>
      </c>
      <c r="I723">
        <v>7.66</v>
      </c>
      <c r="J723">
        <v>5.7</v>
      </c>
    </row>
    <row r="724" spans="1:10" x14ac:dyDescent="0.35">
      <c r="A724" t="s">
        <v>758</v>
      </c>
      <c r="B724" t="s">
        <v>25</v>
      </c>
      <c r="C724" t="s">
        <v>26</v>
      </c>
      <c r="D724" t="s">
        <v>20</v>
      </c>
      <c r="E724" t="s">
        <v>31</v>
      </c>
      <c r="F724" t="s">
        <v>46</v>
      </c>
      <c r="G724">
        <v>70.989999999999995</v>
      </c>
      <c r="H724">
        <v>10</v>
      </c>
      <c r="I724">
        <v>35.494999999999997</v>
      </c>
      <c r="J724">
        <v>5.7</v>
      </c>
    </row>
    <row r="725" spans="1:10" x14ac:dyDescent="0.35">
      <c r="A725" t="s">
        <v>759</v>
      </c>
      <c r="B725" t="s">
        <v>18</v>
      </c>
      <c r="C725" t="s">
        <v>19</v>
      </c>
      <c r="D725" t="s">
        <v>20</v>
      </c>
      <c r="E725" t="s">
        <v>31</v>
      </c>
      <c r="F725" t="s">
        <v>32</v>
      </c>
      <c r="G725">
        <v>47.59</v>
      </c>
      <c r="H725">
        <v>8</v>
      </c>
      <c r="I725">
        <v>19.036000000000001</v>
      </c>
      <c r="J725">
        <v>5.7</v>
      </c>
    </row>
    <row r="726" spans="1:10" x14ac:dyDescent="0.35">
      <c r="A726" t="s">
        <v>760</v>
      </c>
      <c r="B726" t="s">
        <v>18</v>
      </c>
      <c r="C726" t="s">
        <v>19</v>
      </c>
      <c r="D726" t="s">
        <v>27</v>
      </c>
      <c r="E726" t="s">
        <v>21</v>
      </c>
      <c r="F726" t="s">
        <v>32</v>
      </c>
      <c r="G726">
        <v>45.68</v>
      </c>
      <c r="H726">
        <v>10</v>
      </c>
      <c r="I726">
        <v>22.84</v>
      </c>
      <c r="J726">
        <v>5.7</v>
      </c>
    </row>
    <row r="727" spans="1:10" x14ac:dyDescent="0.35">
      <c r="A727" t="s">
        <v>761</v>
      </c>
      <c r="B727" t="s">
        <v>42</v>
      </c>
      <c r="C727" t="s">
        <v>43</v>
      </c>
      <c r="D727" t="s">
        <v>20</v>
      </c>
      <c r="E727" t="s">
        <v>31</v>
      </c>
      <c r="F727" t="s">
        <v>32</v>
      </c>
      <c r="G727">
        <v>65.91</v>
      </c>
      <c r="H727">
        <v>6</v>
      </c>
      <c r="I727">
        <v>19.773</v>
      </c>
      <c r="J727">
        <v>5.7</v>
      </c>
    </row>
    <row r="728" spans="1:10" x14ac:dyDescent="0.35">
      <c r="A728" t="s">
        <v>762</v>
      </c>
      <c r="B728" t="s">
        <v>18</v>
      </c>
      <c r="C728" t="s">
        <v>19</v>
      </c>
      <c r="D728" t="s">
        <v>27</v>
      </c>
      <c r="E728" t="s">
        <v>21</v>
      </c>
      <c r="F728" t="s">
        <v>22</v>
      </c>
      <c r="G728">
        <v>71.38</v>
      </c>
      <c r="H728">
        <v>10</v>
      </c>
      <c r="I728">
        <v>35.69</v>
      </c>
      <c r="J728">
        <v>5.7</v>
      </c>
    </row>
    <row r="729" spans="1:10" x14ac:dyDescent="0.35">
      <c r="A729" t="s">
        <v>763</v>
      </c>
      <c r="B729" t="s">
        <v>25</v>
      </c>
      <c r="C729" t="s">
        <v>26</v>
      </c>
      <c r="D729" t="s">
        <v>27</v>
      </c>
      <c r="E729" t="s">
        <v>31</v>
      </c>
      <c r="F729" t="s">
        <v>22</v>
      </c>
      <c r="G729">
        <v>34.31</v>
      </c>
      <c r="H729">
        <v>8</v>
      </c>
      <c r="I729">
        <v>13.724</v>
      </c>
      <c r="J729">
        <v>5.7</v>
      </c>
    </row>
    <row r="730" spans="1:10" x14ac:dyDescent="0.35">
      <c r="A730" t="s">
        <v>764</v>
      </c>
      <c r="B730" t="s">
        <v>25</v>
      </c>
      <c r="C730" t="s">
        <v>26</v>
      </c>
      <c r="D730" t="s">
        <v>27</v>
      </c>
      <c r="E730" t="s">
        <v>31</v>
      </c>
      <c r="F730" t="s">
        <v>44</v>
      </c>
      <c r="G730">
        <v>43.27</v>
      </c>
      <c r="H730">
        <v>2</v>
      </c>
      <c r="I730">
        <v>4.327</v>
      </c>
      <c r="J730">
        <v>5.7</v>
      </c>
    </row>
    <row r="731" spans="1:10" x14ac:dyDescent="0.35">
      <c r="A731" t="s">
        <v>765</v>
      </c>
      <c r="B731" t="s">
        <v>42</v>
      </c>
      <c r="C731" t="s">
        <v>43</v>
      </c>
      <c r="D731" t="s">
        <v>27</v>
      </c>
      <c r="E731" t="s">
        <v>21</v>
      </c>
      <c r="F731" t="s">
        <v>28</v>
      </c>
      <c r="G731">
        <v>42.42</v>
      </c>
      <c r="H731">
        <v>8</v>
      </c>
      <c r="I731">
        <v>16.968</v>
      </c>
      <c r="J731">
        <v>5.7</v>
      </c>
    </row>
    <row r="732" spans="1:10" x14ac:dyDescent="0.35">
      <c r="A732" t="s">
        <v>766</v>
      </c>
      <c r="B732" t="s">
        <v>42</v>
      </c>
      <c r="C732" t="s">
        <v>43</v>
      </c>
      <c r="D732" t="s">
        <v>20</v>
      </c>
      <c r="E732" t="s">
        <v>21</v>
      </c>
      <c r="F732" t="s">
        <v>36</v>
      </c>
      <c r="G732">
        <v>69.12</v>
      </c>
      <c r="H732">
        <v>6</v>
      </c>
      <c r="I732">
        <v>20.736000000000001</v>
      </c>
      <c r="J732">
        <v>5.6</v>
      </c>
    </row>
    <row r="733" spans="1:10" x14ac:dyDescent="0.35">
      <c r="A733" t="s">
        <v>767</v>
      </c>
      <c r="B733" t="s">
        <v>42</v>
      </c>
      <c r="C733" t="s">
        <v>43</v>
      </c>
      <c r="D733" t="s">
        <v>27</v>
      </c>
      <c r="E733" t="s">
        <v>31</v>
      </c>
      <c r="F733" t="s">
        <v>36</v>
      </c>
      <c r="G733">
        <v>74.97</v>
      </c>
      <c r="H733">
        <v>1</v>
      </c>
      <c r="I733">
        <v>3.7484999999999999</v>
      </c>
      <c r="J733">
        <v>5.6</v>
      </c>
    </row>
    <row r="734" spans="1:10" x14ac:dyDescent="0.35">
      <c r="A734" t="s">
        <v>768</v>
      </c>
      <c r="B734" t="s">
        <v>25</v>
      </c>
      <c r="C734" t="s">
        <v>26</v>
      </c>
      <c r="D734" t="s">
        <v>20</v>
      </c>
      <c r="E734" t="s">
        <v>21</v>
      </c>
      <c r="F734" t="s">
        <v>36</v>
      </c>
      <c r="G734">
        <v>31.67</v>
      </c>
      <c r="H734">
        <v>8</v>
      </c>
      <c r="I734">
        <v>12.667999999999999</v>
      </c>
      <c r="J734">
        <v>5.6</v>
      </c>
    </row>
    <row r="735" spans="1:10" x14ac:dyDescent="0.35">
      <c r="A735" t="s">
        <v>769</v>
      </c>
      <c r="B735" t="s">
        <v>18</v>
      </c>
      <c r="C735" t="s">
        <v>19</v>
      </c>
      <c r="D735" t="s">
        <v>20</v>
      </c>
      <c r="E735" t="s">
        <v>31</v>
      </c>
      <c r="F735" t="s">
        <v>36</v>
      </c>
      <c r="G735">
        <v>76.92</v>
      </c>
      <c r="H735">
        <v>10</v>
      </c>
      <c r="I735">
        <v>38.46</v>
      </c>
      <c r="J735">
        <v>5.6</v>
      </c>
    </row>
    <row r="736" spans="1:10" x14ac:dyDescent="0.35">
      <c r="A736" t="s">
        <v>770</v>
      </c>
      <c r="B736" t="s">
        <v>25</v>
      </c>
      <c r="C736" t="s">
        <v>26</v>
      </c>
      <c r="D736" t="s">
        <v>27</v>
      </c>
      <c r="E736" t="s">
        <v>21</v>
      </c>
      <c r="F736" t="s">
        <v>46</v>
      </c>
      <c r="G736">
        <v>16.45</v>
      </c>
      <c r="H736">
        <v>4</v>
      </c>
      <c r="I736">
        <v>3.29</v>
      </c>
      <c r="J736">
        <v>5.6</v>
      </c>
    </row>
    <row r="737" spans="1:10" x14ac:dyDescent="0.35">
      <c r="A737" t="s">
        <v>771</v>
      </c>
      <c r="B737" t="s">
        <v>42</v>
      </c>
      <c r="C737" t="s">
        <v>43</v>
      </c>
      <c r="D737" t="s">
        <v>20</v>
      </c>
      <c r="E737" t="s">
        <v>31</v>
      </c>
      <c r="F737" t="s">
        <v>46</v>
      </c>
      <c r="G737">
        <v>33.630000000000003</v>
      </c>
      <c r="H737">
        <v>1</v>
      </c>
      <c r="I737">
        <v>1.6815</v>
      </c>
      <c r="J737">
        <v>5.6</v>
      </c>
    </row>
    <row r="738" spans="1:10" x14ac:dyDescent="0.35">
      <c r="A738" t="s">
        <v>772</v>
      </c>
      <c r="B738" t="s">
        <v>18</v>
      </c>
      <c r="C738" t="s">
        <v>19</v>
      </c>
      <c r="D738" t="s">
        <v>20</v>
      </c>
      <c r="E738" t="s">
        <v>31</v>
      </c>
      <c r="F738" t="s">
        <v>46</v>
      </c>
      <c r="G738">
        <v>38.54</v>
      </c>
      <c r="H738">
        <v>5</v>
      </c>
      <c r="I738">
        <v>9.6349999999999998</v>
      </c>
      <c r="J738">
        <v>5.6</v>
      </c>
    </row>
    <row r="739" spans="1:10" x14ac:dyDescent="0.35">
      <c r="A739" t="s">
        <v>773</v>
      </c>
      <c r="B739" t="s">
        <v>18</v>
      </c>
      <c r="C739" t="s">
        <v>19</v>
      </c>
      <c r="D739" t="s">
        <v>27</v>
      </c>
      <c r="E739" t="s">
        <v>31</v>
      </c>
      <c r="F739" t="s">
        <v>44</v>
      </c>
      <c r="G739">
        <v>24.94</v>
      </c>
      <c r="H739">
        <v>9</v>
      </c>
      <c r="I739">
        <v>11.223000000000001</v>
      </c>
      <c r="J739">
        <v>5.6</v>
      </c>
    </row>
    <row r="740" spans="1:10" x14ac:dyDescent="0.35">
      <c r="A740" t="s">
        <v>774</v>
      </c>
      <c r="B740" t="s">
        <v>25</v>
      </c>
      <c r="C740" t="s">
        <v>26</v>
      </c>
      <c r="D740" t="s">
        <v>27</v>
      </c>
      <c r="E740" t="s">
        <v>31</v>
      </c>
      <c r="F740" t="s">
        <v>22</v>
      </c>
      <c r="G740">
        <v>66.14</v>
      </c>
      <c r="H740">
        <v>4</v>
      </c>
      <c r="I740">
        <v>13.228</v>
      </c>
      <c r="J740">
        <v>5.6</v>
      </c>
    </row>
    <row r="741" spans="1:10" x14ac:dyDescent="0.35">
      <c r="A741" t="s">
        <v>775</v>
      </c>
      <c r="B741" t="s">
        <v>18</v>
      </c>
      <c r="C741" t="s">
        <v>19</v>
      </c>
      <c r="D741" t="s">
        <v>20</v>
      </c>
      <c r="E741" t="s">
        <v>31</v>
      </c>
      <c r="F741" t="s">
        <v>44</v>
      </c>
      <c r="G741">
        <v>41.66</v>
      </c>
      <c r="H741">
        <v>6</v>
      </c>
      <c r="I741">
        <v>12.497999999999999</v>
      </c>
      <c r="J741">
        <v>5.6</v>
      </c>
    </row>
    <row r="742" spans="1:10" x14ac:dyDescent="0.35">
      <c r="A742" t="s">
        <v>776</v>
      </c>
      <c r="B742" t="s">
        <v>18</v>
      </c>
      <c r="C742" t="s">
        <v>19</v>
      </c>
      <c r="D742" t="s">
        <v>20</v>
      </c>
      <c r="E742" t="s">
        <v>31</v>
      </c>
      <c r="F742" t="s">
        <v>44</v>
      </c>
      <c r="G742">
        <v>18.850000000000001</v>
      </c>
      <c r="H742">
        <v>10</v>
      </c>
      <c r="I742">
        <v>9.4250000000000007</v>
      </c>
      <c r="J742">
        <v>5.6</v>
      </c>
    </row>
    <row r="743" spans="1:10" x14ac:dyDescent="0.35">
      <c r="A743" t="s">
        <v>777</v>
      </c>
      <c r="B743" t="s">
        <v>42</v>
      </c>
      <c r="C743" t="s">
        <v>43</v>
      </c>
      <c r="D743" t="s">
        <v>20</v>
      </c>
      <c r="E743" t="s">
        <v>21</v>
      </c>
      <c r="F743" t="s">
        <v>44</v>
      </c>
      <c r="G743">
        <v>77.2</v>
      </c>
      <c r="H743">
        <v>10</v>
      </c>
      <c r="I743">
        <v>38.6</v>
      </c>
      <c r="J743">
        <v>5.6</v>
      </c>
    </row>
    <row r="744" spans="1:10" x14ac:dyDescent="0.35">
      <c r="A744" t="s">
        <v>778</v>
      </c>
      <c r="B744" t="s">
        <v>42</v>
      </c>
      <c r="C744" t="s">
        <v>43</v>
      </c>
      <c r="D744" t="s">
        <v>20</v>
      </c>
      <c r="E744" t="s">
        <v>31</v>
      </c>
      <c r="F744" t="s">
        <v>22</v>
      </c>
      <c r="G744">
        <v>42.57</v>
      </c>
      <c r="H744">
        <v>8</v>
      </c>
      <c r="I744">
        <v>17.027999999999999</v>
      </c>
      <c r="J744">
        <v>5.6</v>
      </c>
    </row>
    <row r="745" spans="1:10" x14ac:dyDescent="0.35">
      <c r="A745" t="s">
        <v>779</v>
      </c>
      <c r="B745" t="s">
        <v>25</v>
      </c>
      <c r="C745" t="s">
        <v>26</v>
      </c>
      <c r="D745" t="s">
        <v>20</v>
      </c>
      <c r="E745" t="s">
        <v>31</v>
      </c>
      <c r="F745" t="s">
        <v>22</v>
      </c>
      <c r="G745">
        <v>60.47</v>
      </c>
      <c r="H745">
        <v>3</v>
      </c>
      <c r="I745">
        <v>9.0704999999999991</v>
      </c>
      <c r="J745">
        <v>5.6</v>
      </c>
    </row>
    <row r="746" spans="1:10" x14ac:dyDescent="0.35">
      <c r="A746" t="s">
        <v>780</v>
      </c>
      <c r="B746" t="s">
        <v>25</v>
      </c>
      <c r="C746" t="s">
        <v>26</v>
      </c>
      <c r="D746" t="s">
        <v>27</v>
      </c>
      <c r="E746" t="s">
        <v>21</v>
      </c>
      <c r="F746" t="s">
        <v>28</v>
      </c>
      <c r="G746">
        <v>51.32</v>
      </c>
      <c r="H746">
        <v>9</v>
      </c>
      <c r="I746">
        <v>23.094000000000001</v>
      </c>
      <c r="J746">
        <v>5.6</v>
      </c>
    </row>
    <row r="747" spans="1:10" x14ac:dyDescent="0.35">
      <c r="A747" t="s">
        <v>781</v>
      </c>
      <c r="B747" t="s">
        <v>42</v>
      </c>
      <c r="C747" t="s">
        <v>43</v>
      </c>
      <c r="D747" t="s">
        <v>20</v>
      </c>
      <c r="E747" t="s">
        <v>31</v>
      </c>
      <c r="F747" t="s">
        <v>28</v>
      </c>
      <c r="G747">
        <v>87.87</v>
      </c>
      <c r="H747">
        <v>9</v>
      </c>
      <c r="I747">
        <v>39.541499999999999</v>
      </c>
      <c r="J747">
        <v>5.6</v>
      </c>
    </row>
    <row r="748" spans="1:10" x14ac:dyDescent="0.35">
      <c r="A748" t="s">
        <v>782</v>
      </c>
      <c r="B748" t="s">
        <v>42</v>
      </c>
      <c r="C748" t="s">
        <v>43</v>
      </c>
      <c r="D748" t="s">
        <v>20</v>
      </c>
      <c r="E748" t="s">
        <v>31</v>
      </c>
      <c r="F748" t="s">
        <v>36</v>
      </c>
      <c r="G748">
        <v>79.930000000000007</v>
      </c>
      <c r="H748">
        <v>6</v>
      </c>
      <c r="I748">
        <v>23.978999999999999</v>
      </c>
      <c r="J748">
        <v>5.5</v>
      </c>
    </row>
    <row r="749" spans="1:10" x14ac:dyDescent="0.35">
      <c r="A749" t="s">
        <v>783</v>
      </c>
      <c r="B749" t="s">
        <v>42</v>
      </c>
      <c r="C749" t="s">
        <v>43</v>
      </c>
      <c r="D749" t="s">
        <v>27</v>
      </c>
      <c r="E749" t="s">
        <v>31</v>
      </c>
      <c r="F749" t="s">
        <v>36</v>
      </c>
      <c r="G749">
        <v>75.92</v>
      </c>
      <c r="H749">
        <v>8</v>
      </c>
      <c r="I749">
        <v>30.367999999999999</v>
      </c>
      <c r="J749">
        <v>5.5</v>
      </c>
    </row>
    <row r="750" spans="1:10" x14ac:dyDescent="0.35">
      <c r="A750" t="s">
        <v>784</v>
      </c>
      <c r="B750" t="s">
        <v>18</v>
      </c>
      <c r="C750" t="s">
        <v>19</v>
      </c>
      <c r="D750" t="s">
        <v>27</v>
      </c>
      <c r="E750" t="s">
        <v>31</v>
      </c>
      <c r="F750" t="s">
        <v>46</v>
      </c>
      <c r="G750">
        <v>77.02</v>
      </c>
      <c r="H750">
        <v>5</v>
      </c>
      <c r="I750">
        <v>19.254999999999999</v>
      </c>
      <c r="J750">
        <v>5.5</v>
      </c>
    </row>
    <row r="751" spans="1:10" x14ac:dyDescent="0.35">
      <c r="A751" t="s">
        <v>785</v>
      </c>
      <c r="B751" t="s">
        <v>18</v>
      </c>
      <c r="C751" t="s">
        <v>19</v>
      </c>
      <c r="D751" t="s">
        <v>20</v>
      </c>
      <c r="E751" t="s">
        <v>31</v>
      </c>
      <c r="F751" t="s">
        <v>46</v>
      </c>
      <c r="G751">
        <v>43.13</v>
      </c>
      <c r="H751">
        <v>10</v>
      </c>
      <c r="I751">
        <v>21.565000000000001</v>
      </c>
      <c r="J751">
        <v>5.5</v>
      </c>
    </row>
    <row r="752" spans="1:10" x14ac:dyDescent="0.35">
      <c r="A752" t="s">
        <v>786</v>
      </c>
      <c r="B752" t="s">
        <v>18</v>
      </c>
      <c r="C752" t="s">
        <v>19</v>
      </c>
      <c r="D752" t="s">
        <v>27</v>
      </c>
      <c r="E752" t="s">
        <v>21</v>
      </c>
      <c r="F752" t="s">
        <v>32</v>
      </c>
      <c r="G752">
        <v>56.53</v>
      </c>
      <c r="H752">
        <v>4</v>
      </c>
      <c r="I752">
        <v>11.305999999999999</v>
      </c>
      <c r="J752">
        <v>5.5</v>
      </c>
    </row>
    <row r="753" spans="1:10" x14ac:dyDescent="0.35">
      <c r="A753" t="s">
        <v>787</v>
      </c>
      <c r="B753" t="s">
        <v>25</v>
      </c>
      <c r="C753" t="s">
        <v>26</v>
      </c>
      <c r="D753" t="s">
        <v>20</v>
      </c>
      <c r="E753" t="s">
        <v>21</v>
      </c>
      <c r="F753" t="s">
        <v>32</v>
      </c>
      <c r="G753">
        <v>60.87</v>
      </c>
      <c r="H753">
        <v>1</v>
      </c>
      <c r="I753">
        <v>3.0434999999999999</v>
      </c>
      <c r="J753">
        <v>5.5</v>
      </c>
    </row>
    <row r="754" spans="1:10" x14ac:dyDescent="0.35">
      <c r="A754" t="s">
        <v>788</v>
      </c>
      <c r="B754" t="s">
        <v>42</v>
      </c>
      <c r="C754" t="s">
        <v>43</v>
      </c>
      <c r="D754" t="s">
        <v>27</v>
      </c>
      <c r="E754" t="s">
        <v>21</v>
      </c>
      <c r="F754" t="s">
        <v>46</v>
      </c>
      <c r="G754">
        <v>79.86</v>
      </c>
      <c r="H754">
        <v>7</v>
      </c>
      <c r="I754">
        <v>27.951000000000001</v>
      </c>
      <c r="J754">
        <v>5.5</v>
      </c>
    </row>
    <row r="755" spans="1:10" x14ac:dyDescent="0.35">
      <c r="A755" t="s">
        <v>789</v>
      </c>
      <c r="B755" t="s">
        <v>25</v>
      </c>
      <c r="C755" t="s">
        <v>26</v>
      </c>
      <c r="D755" t="s">
        <v>20</v>
      </c>
      <c r="E755" t="s">
        <v>21</v>
      </c>
      <c r="F755" t="s">
        <v>44</v>
      </c>
      <c r="G755">
        <v>71.39</v>
      </c>
      <c r="H755">
        <v>5</v>
      </c>
      <c r="I755">
        <v>17.8475</v>
      </c>
      <c r="J755">
        <v>5.5</v>
      </c>
    </row>
    <row r="756" spans="1:10" x14ac:dyDescent="0.35">
      <c r="A756" t="s">
        <v>790</v>
      </c>
      <c r="B756" t="s">
        <v>25</v>
      </c>
      <c r="C756" t="s">
        <v>26</v>
      </c>
      <c r="D756" t="s">
        <v>27</v>
      </c>
      <c r="E756" t="s">
        <v>21</v>
      </c>
      <c r="F756" t="s">
        <v>22</v>
      </c>
      <c r="G756">
        <v>99.19</v>
      </c>
      <c r="H756">
        <v>6</v>
      </c>
      <c r="I756">
        <v>29.757000000000001</v>
      </c>
      <c r="J756">
        <v>5.5</v>
      </c>
    </row>
    <row r="757" spans="1:10" x14ac:dyDescent="0.35">
      <c r="A757" t="s">
        <v>791</v>
      </c>
      <c r="B757" t="s">
        <v>25</v>
      </c>
      <c r="C757" t="s">
        <v>26</v>
      </c>
      <c r="D757" t="s">
        <v>27</v>
      </c>
      <c r="E757" t="s">
        <v>21</v>
      </c>
      <c r="F757" t="s">
        <v>44</v>
      </c>
      <c r="G757">
        <v>22.93</v>
      </c>
      <c r="H757">
        <v>9</v>
      </c>
      <c r="I757">
        <v>10.3185</v>
      </c>
      <c r="J757">
        <v>5.5</v>
      </c>
    </row>
    <row r="758" spans="1:10" x14ac:dyDescent="0.35">
      <c r="A758" t="s">
        <v>792</v>
      </c>
      <c r="B758" t="s">
        <v>42</v>
      </c>
      <c r="C758" t="s">
        <v>43</v>
      </c>
      <c r="D758" t="s">
        <v>20</v>
      </c>
      <c r="E758" t="s">
        <v>31</v>
      </c>
      <c r="F758" t="s">
        <v>44</v>
      </c>
      <c r="G758">
        <v>93.4</v>
      </c>
      <c r="H758">
        <v>2</v>
      </c>
      <c r="I758">
        <v>9.34</v>
      </c>
      <c r="J758">
        <v>5.5</v>
      </c>
    </row>
    <row r="759" spans="1:10" x14ac:dyDescent="0.35">
      <c r="A759" t="s">
        <v>793</v>
      </c>
      <c r="B759" t="s">
        <v>18</v>
      </c>
      <c r="C759" t="s">
        <v>19</v>
      </c>
      <c r="D759" t="s">
        <v>27</v>
      </c>
      <c r="E759" t="s">
        <v>31</v>
      </c>
      <c r="F759" t="s">
        <v>22</v>
      </c>
      <c r="G759">
        <v>70.010000000000005</v>
      </c>
      <c r="H759">
        <v>5</v>
      </c>
      <c r="I759">
        <v>17.502500000000001</v>
      </c>
      <c r="J759">
        <v>5.5</v>
      </c>
    </row>
    <row r="760" spans="1:10" x14ac:dyDescent="0.35">
      <c r="A760" t="s">
        <v>794</v>
      </c>
      <c r="B760" t="s">
        <v>18</v>
      </c>
      <c r="C760" t="s">
        <v>19</v>
      </c>
      <c r="D760" t="s">
        <v>27</v>
      </c>
      <c r="E760" t="s">
        <v>31</v>
      </c>
      <c r="F760" t="s">
        <v>22</v>
      </c>
      <c r="G760">
        <v>25</v>
      </c>
      <c r="H760">
        <v>1</v>
      </c>
      <c r="I760">
        <v>1.25</v>
      </c>
      <c r="J760">
        <v>5.5</v>
      </c>
    </row>
    <row r="761" spans="1:10" x14ac:dyDescent="0.35">
      <c r="A761" t="s">
        <v>795</v>
      </c>
      <c r="B761" t="s">
        <v>18</v>
      </c>
      <c r="C761" t="s">
        <v>19</v>
      </c>
      <c r="D761" t="s">
        <v>20</v>
      </c>
      <c r="E761" t="s">
        <v>21</v>
      </c>
      <c r="F761" t="s">
        <v>28</v>
      </c>
      <c r="G761">
        <v>94.64</v>
      </c>
      <c r="H761">
        <v>3</v>
      </c>
      <c r="I761">
        <v>14.196</v>
      </c>
      <c r="J761">
        <v>5.5</v>
      </c>
    </row>
    <row r="762" spans="1:10" x14ac:dyDescent="0.35">
      <c r="A762" t="s">
        <v>796</v>
      </c>
      <c r="B762" t="s">
        <v>18</v>
      </c>
      <c r="C762" t="s">
        <v>19</v>
      </c>
      <c r="D762" t="s">
        <v>27</v>
      </c>
      <c r="E762" t="s">
        <v>31</v>
      </c>
      <c r="F762" t="s">
        <v>28</v>
      </c>
      <c r="G762">
        <v>51.69</v>
      </c>
      <c r="H762">
        <v>7</v>
      </c>
      <c r="I762">
        <v>18.0915</v>
      </c>
      <c r="J762">
        <v>5.5</v>
      </c>
    </row>
    <row r="763" spans="1:10" x14ac:dyDescent="0.35">
      <c r="A763" t="s">
        <v>797</v>
      </c>
      <c r="B763" t="s">
        <v>25</v>
      </c>
      <c r="C763" t="s">
        <v>26</v>
      </c>
      <c r="D763" t="s">
        <v>20</v>
      </c>
      <c r="E763" t="s">
        <v>31</v>
      </c>
      <c r="F763" t="s">
        <v>28</v>
      </c>
      <c r="G763">
        <v>18.77</v>
      </c>
      <c r="H763">
        <v>6</v>
      </c>
      <c r="I763">
        <v>5.6310000000000002</v>
      </c>
      <c r="J763">
        <v>5.5</v>
      </c>
    </row>
    <row r="764" spans="1:10" x14ac:dyDescent="0.35">
      <c r="A764" t="s">
        <v>798</v>
      </c>
      <c r="B764" t="s">
        <v>25</v>
      </c>
      <c r="C764" t="s">
        <v>26</v>
      </c>
      <c r="D764" t="s">
        <v>20</v>
      </c>
      <c r="E764" t="s">
        <v>31</v>
      </c>
      <c r="F764" t="s">
        <v>28</v>
      </c>
      <c r="G764">
        <v>12.05</v>
      </c>
      <c r="H764">
        <v>5</v>
      </c>
      <c r="I764">
        <v>3.0125000000000002</v>
      </c>
      <c r="J764">
        <v>5.5</v>
      </c>
    </row>
    <row r="765" spans="1:10" x14ac:dyDescent="0.35">
      <c r="A765" t="s">
        <v>799</v>
      </c>
      <c r="B765" t="s">
        <v>25</v>
      </c>
      <c r="C765" t="s">
        <v>26</v>
      </c>
      <c r="D765" t="s">
        <v>27</v>
      </c>
      <c r="E765" t="s">
        <v>31</v>
      </c>
      <c r="F765" t="s">
        <v>28</v>
      </c>
      <c r="G765">
        <v>71.89</v>
      </c>
      <c r="H765">
        <v>8</v>
      </c>
      <c r="I765">
        <v>28.756</v>
      </c>
      <c r="J765">
        <v>5.5</v>
      </c>
    </row>
    <row r="766" spans="1:10" x14ac:dyDescent="0.35">
      <c r="A766" t="s">
        <v>800</v>
      </c>
      <c r="B766" t="s">
        <v>42</v>
      </c>
      <c r="C766" t="s">
        <v>43</v>
      </c>
      <c r="D766" t="s">
        <v>27</v>
      </c>
      <c r="E766" t="s">
        <v>31</v>
      </c>
      <c r="F766" t="s">
        <v>28</v>
      </c>
      <c r="G766">
        <v>87.08</v>
      </c>
      <c r="H766">
        <v>7</v>
      </c>
      <c r="I766">
        <v>30.478000000000002</v>
      </c>
      <c r="J766">
        <v>5.5</v>
      </c>
    </row>
    <row r="767" spans="1:10" x14ac:dyDescent="0.35">
      <c r="A767" t="s">
        <v>801</v>
      </c>
      <c r="B767" t="s">
        <v>25</v>
      </c>
      <c r="C767" t="s">
        <v>26</v>
      </c>
      <c r="D767" t="s">
        <v>20</v>
      </c>
      <c r="E767" t="s">
        <v>21</v>
      </c>
      <c r="F767" t="s">
        <v>36</v>
      </c>
      <c r="G767">
        <v>89.8</v>
      </c>
      <c r="H767">
        <v>10</v>
      </c>
      <c r="I767">
        <v>44.9</v>
      </c>
      <c r="J767">
        <v>5.4</v>
      </c>
    </row>
    <row r="768" spans="1:10" x14ac:dyDescent="0.35">
      <c r="A768" t="s">
        <v>802</v>
      </c>
      <c r="B768" t="s">
        <v>25</v>
      </c>
      <c r="C768" t="s">
        <v>26</v>
      </c>
      <c r="D768" t="s">
        <v>27</v>
      </c>
      <c r="E768" t="s">
        <v>21</v>
      </c>
      <c r="F768" t="s">
        <v>36</v>
      </c>
      <c r="G768">
        <v>14.36</v>
      </c>
      <c r="H768">
        <v>10</v>
      </c>
      <c r="I768">
        <v>7.18</v>
      </c>
      <c r="J768">
        <v>5.4</v>
      </c>
    </row>
    <row r="769" spans="1:10" x14ac:dyDescent="0.35">
      <c r="A769" t="s">
        <v>803</v>
      </c>
      <c r="B769" t="s">
        <v>42</v>
      </c>
      <c r="C769" t="s">
        <v>43</v>
      </c>
      <c r="D769" t="s">
        <v>20</v>
      </c>
      <c r="E769" t="s">
        <v>31</v>
      </c>
      <c r="F769" t="s">
        <v>36</v>
      </c>
      <c r="G769">
        <v>73.97</v>
      </c>
      <c r="H769">
        <v>1</v>
      </c>
      <c r="I769">
        <v>3.6985000000000001</v>
      </c>
      <c r="J769">
        <v>5.4</v>
      </c>
    </row>
    <row r="770" spans="1:10" x14ac:dyDescent="0.35">
      <c r="A770" t="s">
        <v>804</v>
      </c>
      <c r="B770" t="s">
        <v>18</v>
      </c>
      <c r="C770" t="s">
        <v>19</v>
      </c>
      <c r="D770" t="s">
        <v>20</v>
      </c>
      <c r="E770" t="s">
        <v>21</v>
      </c>
      <c r="F770" t="s">
        <v>32</v>
      </c>
      <c r="G770">
        <v>72.349999999999994</v>
      </c>
      <c r="H770">
        <v>10</v>
      </c>
      <c r="I770">
        <v>36.174999999999997</v>
      </c>
      <c r="J770">
        <v>5.4</v>
      </c>
    </row>
    <row r="771" spans="1:10" x14ac:dyDescent="0.35">
      <c r="A771" t="s">
        <v>805</v>
      </c>
      <c r="B771" t="s">
        <v>42</v>
      </c>
      <c r="C771" t="s">
        <v>43</v>
      </c>
      <c r="D771" t="s">
        <v>20</v>
      </c>
      <c r="E771" t="s">
        <v>31</v>
      </c>
      <c r="F771" t="s">
        <v>32</v>
      </c>
      <c r="G771">
        <v>17.77</v>
      </c>
      <c r="H771">
        <v>5</v>
      </c>
      <c r="I771">
        <v>4.4424999999999999</v>
      </c>
      <c r="J771">
        <v>5.4</v>
      </c>
    </row>
    <row r="772" spans="1:10" x14ac:dyDescent="0.35">
      <c r="A772" t="s">
        <v>806</v>
      </c>
      <c r="B772" t="s">
        <v>25</v>
      </c>
      <c r="C772" t="s">
        <v>26</v>
      </c>
      <c r="D772" t="s">
        <v>20</v>
      </c>
      <c r="E772" t="s">
        <v>21</v>
      </c>
      <c r="F772" t="s">
        <v>32</v>
      </c>
      <c r="G772">
        <v>83.77</v>
      </c>
      <c r="H772">
        <v>6</v>
      </c>
      <c r="I772">
        <v>25.131</v>
      </c>
      <c r="J772">
        <v>5.4</v>
      </c>
    </row>
    <row r="773" spans="1:10" x14ac:dyDescent="0.35">
      <c r="A773" t="s">
        <v>807</v>
      </c>
      <c r="B773" t="s">
        <v>42</v>
      </c>
      <c r="C773" t="s">
        <v>43</v>
      </c>
      <c r="D773" t="s">
        <v>20</v>
      </c>
      <c r="E773" t="s">
        <v>21</v>
      </c>
      <c r="F773" t="s">
        <v>32</v>
      </c>
      <c r="G773">
        <v>40.729999999999997</v>
      </c>
      <c r="H773">
        <v>7</v>
      </c>
      <c r="I773">
        <v>14.2555</v>
      </c>
      <c r="J773">
        <v>5.4</v>
      </c>
    </row>
    <row r="774" spans="1:10" x14ac:dyDescent="0.35">
      <c r="A774" t="s">
        <v>808</v>
      </c>
      <c r="B774" t="s">
        <v>25</v>
      </c>
      <c r="C774" t="s">
        <v>26</v>
      </c>
      <c r="D774" t="s">
        <v>27</v>
      </c>
      <c r="E774" t="s">
        <v>21</v>
      </c>
      <c r="F774" t="s">
        <v>46</v>
      </c>
      <c r="G774">
        <v>23.82</v>
      </c>
      <c r="H774">
        <v>5</v>
      </c>
      <c r="I774">
        <v>5.9550000000000001</v>
      </c>
      <c r="J774">
        <v>5.4</v>
      </c>
    </row>
    <row r="775" spans="1:10" x14ac:dyDescent="0.35">
      <c r="A775" t="s">
        <v>809</v>
      </c>
      <c r="B775" t="s">
        <v>18</v>
      </c>
      <c r="C775" t="s">
        <v>19</v>
      </c>
      <c r="D775" t="s">
        <v>27</v>
      </c>
      <c r="E775" t="s">
        <v>31</v>
      </c>
      <c r="F775" t="s">
        <v>32</v>
      </c>
      <c r="G775">
        <v>80.08</v>
      </c>
      <c r="H775">
        <v>3</v>
      </c>
      <c r="I775">
        <v>12.012</v>
      </c>
      <c r="J775">
        <v>5.4</v>
      </c>
    </row>
    <row r="776" spans="1:10" x14ac:dyDescent="0.35">
      <c r="A776" t="s">
        <v>810</v>
      </c>
      <c r="B776" t="s">
        <v>42</v>
      </c>
      <c r="C776" t="s">
        <v>43</v>
      </c>
      <c r="D776" t="s">
        <v>27</v>
      </c>
      <c r="E776" t="s">
        <v>31</v>
      </c>
      <c r="F776" t="s">
        <v>44</v>
      </c>
      <c r="G776">
        <v>62.08</v>
      </c>
      <c r="H776">
        <v>7</v>
      </c>
      <c r="I776">
        <v>21.728000000000002</v>
      </c>
      <c r="J776">
        <v>5.4</v>
      </c>
    </row>
    <row r="777" spans="1:10" x14ac:dyDescent="0.35">
      <c r="A777" t="s">
        <v>811</v>
      </c>
      <c r="B777" t="s">
        <v>25</v>
      </c>
      <c r="C777" t="s">
        <v>26</v>
      </c>
      <c r="D777" t="s">
        <v>27</v>
      </c>
      <c r="E777" t="s">
        <v>21</v>
      </c>
      <c r="F777" t="s">
        <v>28</v>
      </c>
      <c r="G777">
        <v>41.65</v>
      </c>
      <c r="H777">
        <v>10</v>
      </c>
      <c r="I777">
        <v>20.824999999999999</v>
      </c>
      <c r="J777">
        <v>5.4</v>
      </c>
    </row>
    <row r="778" spans="1:10" x14ac:dyDescent="0.35">
      <c r="A778" t="s">
        <v>812</v>
      </c>
      <c r="B778" t="s">
        <v>18</v>
      </c>
      <c r="C778" t="s">
        <v>19</v>
      </c>
      <c r="D778" t="s">
        <v>20</v>
      </c>
      <c r="E778" t="s">
        <v>31</v>
      </c>
      <c r="F778" t="s">
        <v>44</v>
      </c>
      <c r="G778">
        <v>99.78</v>
      </c>
      <c r="H778">
        <v>5</v>
      </c>
      <c r="I778">
        <v>24.945</v>
      </c>
      <c r="J778">
        <v>5.4</v>
      </c>
    </row>
    <row r="779" spans="1:10" x14ac:dyDescent="0.35">
      <c r="A779" t="s">
        <v>813</v>
      </c>
      <c r="B779" t="s">
        <v>25</v>
      </c>
      <c r="C779" t="s">
        <v>26</v>
      </c>
      <c r="D779" t="s">
        <v>20</v>
      </c>
      <c r="E779" t="s">
        <v>31</v>
      </c>
      <c r="F779" t="s">
        <v>44</v>
      </c>
      <c r="G779">
        <v>50.49</v>
      </c>
      <c r="H779">
        <v>9</v>
      </c>
      <c r="I779">
        <v>22.720500000000001</v>
      </c>
      <c r="J779">
        <v>5.4</v>
      </c>
    </row>
    <row r="780" spans="1:10" x14ac:dyDescent="0.35">
      <c r="A780" t="s">
        <v>814</v>
      </c>
      <c r="B780" t="s">
        <v>18</v>
      </c>
      <c r="C780" t="s">
        <v>19</v>
      </c>
      <c r="D780" t="s">
        <v>27</v>
      </c>
      <c r="E780" t="s">
        <v>31</v>
      </c>
      <c r="F780" t="s">
        <v>28</v>
      </c>
      <c r="G780">
        <v>78.31</v>
      </c>
      <c r="H780">
        <v>3</v>
      </c>
      <c r="I780">
        <v>11.746499999999999</v>
      </c>
      <c r="J780">
        <v>5.4</v>
      </c>
    </row>
    <row r="781" spans="1:10" x14ac:dyDescent="0.35">
      <c r="A781" t="s">
        <v>815</v>
      </c>
      <c r="B781" t="s">
        <v>18</v>
      </c>
      <c r="C781" t="s">
        <v>19</v>
      </c>
      <c r="D781" t="s">
        <v>27</v>
      </c>
      <c r="E781" t="s">
        <v>31</v>
      </c>
      <c r="F781" t="s">
        <v>36</v>
      </c>
      <c r="G781">
        <v>86.31</v>
      </c>
      <c r="H781">
        <v>7</v>
      </c>
      <c r="I781">
        <v>30.208500000000001</v>
      </c>
      <c r="J781">
        <v>5.3</v>
      </c>
    </row>
    <row r="782" spans="1:10" x14ac:dyDescent="0.35">
      <c r="A782" t="s">
        <v>816</v>
      </c>
      <c r="B782" t="s">
        <v>42</v>
      </c>
      <c r="C782" t="s">
        <v>43</v>
      </c>
      <c r="D782" t="s">
        <v>20</v>
      </c>
      <c r="E782" t="s">
        <v>31</v>
      </c>
      <c r="F782" t="s">
        <v>36</v>
      </c>
      <c r="G782">
        <v>96.8</v>
      </c>
      <c r="H782">
        <v>3</v>
      </c>
      <c r="I782">
        <v>14.52</v>
      </c>
      <c r="J782">
        <v>5.3</v>
      </c>
    </row>
    <row r="783" spans="1:10" x14ac:dyDescent="0.35">
      <c r="A783" t="s">
        <v>817</v>
      </c>
      <c r="B783" t="s">
        <v>25</v>
      </c>
      <c r="C783" t="s">
        <v>26</v>
      </c>
      <c r="D783" t="s">
        <v>27</v>
      </c>
      <c r="E783" t="s">
        <v>21</v>
      </c>
      <c r="F783" t="s">
        <v>36</v>
      </c>
      <c r="G783">
        <v>46.66</v>
      </c>
      <c r="H783">
        <v>9</v>
      </c>
      <c r="I783">
        <v>20.997</v>
      </c>
      <c r="J783">
        <v>5.3</v>
      </c>
    </row>
    <row r="784" spans="1:10" x14ac:dyDescent="0.35">
      <c r="A784" t="s">
        <v>818</v>
      </c>
      <c r="B784" t="s">
        <v>42</v>
      </c>
      <c r="C784" t="s">
        <v>43</v>
      </c>
      <c r="D784" t="s">
        <v>20</v>
      </c>
      <c r="E784" t="s">
        <v>31</v>
      </c>
      <c r="F784" t="s">
        <v>46</v>
      </c>
      <c r="G784">
        <v>21.94</v>
      </c>
      <c r="H784">
        <v>5</v>
      </c>
      <c r="I784">
        <v>5.4850000000000003</v>
      </c>
      <c r="J784">
        <v>5.3</v>
      </c>
    </row>
    <row r="785" spans="1:10" x14ac:dyDescent="0.35">
      <c r="A785" t="s">
        <v>819</v>
      </c>
      <c r="B785" t="s">
        <v>25</v>
      </c>
      <c r="C785" t="s">
        <v>26</v>
      </c>
      <c r="D785" t="s">
        <v>27</v>
      </c>
      <c r="E785" t="s">
        <v>31</v>
      </c>
      <c r="F785" t="s">
        <v>46</v>
      </c>
      <c r="G785">
        <v>59.61</v>
      </c>
      <c r="H785">
        <v>10</v>
      </c>
      <c r="I785">
        <v>29.805</v>
      </c>
      <c r="J785">
        <v>5.3</v>
      </c>
    </row>
    <row r="786" spans="1:10" x14ac:dyDescent="0.35">
      <c r="A786" t="s">
        <v>820</v>
      </c>
      <c r="B786" t="s">
        <v>25</v>
      </c>
      <c r="C786" t="s">
        <v>26</v>
      </c>
      <c r="D786" t="s">
        <v>27</v>
      </c>
      <c r="E786" t="s">
        <v>21</v>
      </c>
      <c r="F786" t="s">
        <v>22</v>
      </c>
      <c r="G786">
        <v>81.3</v>
      </c>
      <c r="H786">
        <v>6</v>
      </c>
      <c r="I786">
        <v>24.39</v>
      </c>
      <c r="J786">
        <v>5.3</v>
      </c>
    </row>
    <row r="787" spans="1:10" x14ac:dyDescent="0.35">
      <c r="A787" t="s">
        <v>821</v>
      </c>
      <c r="B787" t="s">
        <v>42</v>
      </c>
      <c r="C787" t="s">
        <v>43</v>
      </c>
      <c r="D787" t="s">
        <v>20</v>
      </c>
      <c r="E787" t="s">
        <v>21</v>
      </c>
      <c r="F787" t="s">
        <v>22</v>
      </c>
      <c r="G787">
        <v>27.07</v>
      </c>
      <c r="H787">
        <v>1</v>
      </c>
      <c r="I787">
        <v>1.3534999999999999</v>
      </c>
      <c r="J787">
        <v>5.3</v>
      </c>
    </row>
    <row r="788" spans="1:10" x14ac:dyDescent="0.35">
      <c r="A788" t="s">
        <v>822</v>
      </c>
      <c r="B788" t="s">
        <v>25</v>
      </c>
      <c r="C788" t="s">
        <v>26</v>
      </c>
      <c r="D788" t="s">
        <v>20</v>
      </c>
      <c r="E788" t="s">
        <v>31</v>
      </c>
      <c r="F788" t="s">
        <v>22</v>
      </c>
      <c r="G788">
        <v>85.6</v>
      </c>
      <c r="H788">
        <v>7</v>
      </c>
      <c r="I788">
        <v>29.96</v>
      </c>
      <c r="J788">
        <v>5.3</v>
      </c>
    </row>
    <row r="789" spans="1:10" x14ac:dyDescent="0.35">
      <c r="A789" t="s">
        <v>823</v>
      </c>
      <c r="B789" t="s">
        <v>18</v>
      </c>
      <c r="C789" t="s">
        <v>19</v>
      </c>
      <c r="D789" t="s">
        <v>27</v>
      </c>
      <c r="E789" t="s">
        <v>31</v>
      </c>
      <c r="F789" t="s">
        <v>22</v>
      </c>
      <c r="G789">
        <v>50.79</v>
      </c>
      <c r="H789">
        <v>5</v>
      </c>
      <c r="I789">
        <v>12.6975</v>
      </c>
      <c r="J789">
        <v>5.3</v>
      </c>
    </row>
    <row r="790" spans="1:10" x14ac:dyDescent="0.35">
      <c r="A790" t="s">
        <v>824</v>
      </c>
      <c r="B790" t="s">
        <v>42</v>
      </c>
      <c r="C790" t="s">
        <v>43</v>
      </c>
      <c r="D790" t="s">
        <v>20</v>
      </c>
      <c r="E790" t="s">
        <v>21</v>
      </c>
      <c r="F790" t="s">
        <v>28</v>
      </c>
      <c r="G790">
        <v>90.7</v>
      </c>
      <c r="H790">
        <v>6</v>
      </c>
      <c r="I790">
        <v>27.21</v>
      </c>
      <c r="J790">
        <v>5.3</v>
      </c>
    </row>
    <row r="791" spans="1:10" x14ac:dyDescent="0.35">
      <c r="A791" t="s">
        <v>825</v>
      </c>
      <c r="B791" t="s">
        <v>25</v>
      </c>
      <c r="C791" t="s">
        <v>26</v>
      </c>
      <c r="D791" t="s">
        <v>20</v>
      </c>
      <c r="E791" t="s">
        <v>31</v>
      </c>
      <c r="F791" t="s">
        <v>28</v>
      </c>
      <c r="G791">
        <v>84.25</v>
      </c>
      <c r="H791">
        <v>2</v>
      </c>
      <c r="I791">
        <v>8.4250000000000007</v>
      </c>
      <c r="J791">
        <v>5.3</v>
      </c>
    </row>
    <row r="792" spans="1:10" x14ac:dyDescent="0.35">
      <c r="A792" t="s">
        <v>826</v>
      </c>
      <c r="B792" t="s">
        <v>18</v>
      </c>
      <c r="C792" t="s">
        <v>19</v>
      </c>
      <c r="D792" t="s">
        <v>27</v>
      </c>
      <c r="E792" t="s">
        <v>31</v>
      </c>
      <c r="F792" t="s">
        <v>32</v>
      </c>
      <c r="G792">
        <v>23.75</v>
      </c>
      <c r="H792">
        <v>4</v>
      </c>
      <c r="I792">
        <v>4.75</v>
      </c>
      <c r="J792">
        <v>5.2</v>
      </c>
    </row>
    <row r="793" spans="1:10" x14ac:dyDescent="0.35">
      <c r="A793" t="s">
        <v>827</v>
      </c>
      <c r="B793" t="s">
        <v>42</v>
      </c>
      <c r="C793" t="s">
        <v>43</v>
      </c>
      <c r="D793" t="s">
        <v>20</v>
      </c>
      <c r="E793" t="s">
        <v>31</v>
      </c>
      <c r="F793" t="s">
        <v>46</v>
      </c>
      <c r="G793">
        <v>51.36</v>
      </c>
      <c r="H793">
        <v>1</v>
      </c>
      <c r="I793">
        <v>2.5680000000000001</v>
      </c>
      <c r="J793">
        <v>5.2</v>
      </c>
    </row>
    <row r="794" spans="1:10" x14ac:dyDescent="0.35">
      <c r="A794" t="s">
        <v>828</v>
      </c>
      <c r="B794" t="s">
        <v>25</v>
      </c>
      <c r="C794" t="s">
        <v>26</v>
      </c>
      <c r="D794" t="s">
        <v>27</v>
      </c>
      <c r="E794" t="s">
        <v>21</v>
      </c>
      <c r="F794" t="s">
        <v>32</v>
      </c>
      <c r="G794">
        <v>70.11</v>
      </c>
      <c r="H794">
        <v>6</v>
      </c>
      <c r="I794">
        <v>21.033000000000001</v>
      </c>
      <c r="J794">
        <v>5.2</v>
      </c>
    </row>
    <row r="795" spans="1:10" x14ac:dyDescent="0.35">
      <c r="A795" t="s">
        <v>829</v>
      </c>
      <c r="B795" t="s">
        <v>18</v>
      </c>
      <c r="C795" t="s">
        <v>19</v>
      </c>
      <c r="D795" t="s">
        <v>20</v>
      </c>
      <c r="E795" t="s">
        <v>21</v>
      </c>
      <c r="F795" t="s">
        <v>46</v>
      </c>
      <c r="G795">
        <v>53.65</v>
      </c>
      <c r="H795">
        <v>7</v>
      </c>
      <c r="I795">
        <v>18.7775</v>
      </c>
      <c r="J795">
        <v>5.2</v>
      </c>
    </row>
    <row r="796" spans="1:10" x14ac:dyDescent="0.35">
      <c r="A796" t="s">
        <v>830</v>
      </c>
      <c r="B796" t="s">
        <v>42</v>
      </c>
      <c r="C796" t="s">
        <v>43</v>
      </c>
      <c r="D796" t="s">
        <v>27</v>
      </c>
      <c r="E796" t="s">
        <v>21</v>
      </c>
      <c r="F796" t="s">
        <v>36</v>
      </c>
      <c r="G796">
        <v>57.95</v>
      </c>
      <c r="H796">
        <v>6</v>
      </c>
      <c r="I796">
        <v>17.385000000000002</v>
      </c>
      <c r="J796">
        <v>5.2</v>
      </c>
    </row>
    <row r="797" spans="1:10" x14ac:dyDescent="0.35">
      <c r="A797" t="s">
        <v>831</v>
      </c>
      <c r="B797" t="s">
        <v>25</v>
      </c>
      <c r="C797" t="s">
        <v>26</v>
      </c>
      <c r="D797" t="s">
        <v>20</v>
      </c>
      <c r="E797" t="s">
        <v>21</v>
      </c>
      <c r="F797" t="s">
        <v>32</v>
      </c>
      <c r="G797">
        <v>12.73</v>
      </c>
      <c r="H797">
        <v>2</v>
      </c>
      <c r="I797">
        <v>1.2729999999999999</v>
      </c>
      <c r="J797">
        <v>5.2</v>
      </c>
    </row>
    <row r="798" spans="1:10" x14ac:dyDescent="0.35">
      <c r="A798" t="s">
        <v>832</v>
      </c>
      <c r="B798" t="s">
        <v>25</v>
      </c>
      <c r="C798" t="s">
        <v>26</v>
      </c>
      <c r="D798" t="s">
        <v>27</v>
      </c>
      <c r="E798" t="s">
        <v>21</v>
      </c>
      <c r="F798" t="s">
        <v>36</v>
      </c>
      <c r="G798">
        <v>95.44</v>
      </c>
      <c r="H798">
        <v>10</v>
      </c>
      <c r="I798">
        <v>47.72</v>
      </c>
      <c r="J798">
        <v>5.2</v>
      </c>
    </row>
    <row r="799" spans="1:10" x14ac:dyDescent="0.35">
      <c r="A799" t="s">
        <v>833</v>
      </c>
      <c r="B799" t="s">
        <v>42</v>
      </c>
      <c r="C799" t="s">
        <v>43</v>
      </c>
      <c r="D799" t="s">
        <v>20</v>
      </c>
      <c r="E799" t="s">
        <v>31</v>
      </c>
      <c r="F799" t="s">
        <v>36</v>
      </c>
      <c r="G799">
        <v>88.31</v>
      </c>
      <c r="H799">
        <v>1</v>
      </c>
      <c r="I799">
        <v>4.4154999999999998</v>
      </c>
      <c r="J799">
        <v>5.2</v>
      </c>
    </row>
    <row r="800" spans="1:10" x14ac:dyDescent="0.35">
      <c r="A800" t="s">
        <v>834</v>
      </c>
      <c r="B800" t="s">
        <v>18</v>
      </c>
      <c r="C800" t="s">
        <v>19</v>
      </c>
      <c r="D800" t="s">
        <v>27</v>
      </c>
      <c r="E800" t="s">
        <v>31</v>
      </c>
      <c r="F800" t="s">
        <v>46</v>
      </c>
      <c r="G800">
        <v>30.61</v>
      </c>
      <c r="H800">
        <v>1</v>
      </c>
      <c r="I800">
        <v>1.5305</v>
      </c>
      <c r="J800">
        <v>5.2</v>
      </c>
    </row>
    <row r="801" spans="1:10" x14ac:dyDescent="0.35">
      <c r="A801" t="s">
        <v>835</v>
      </c>
      <c r="B801" t="s">
        <v>42</v>
      </c>
      <c r="C801" t="s">
        <v>43</v>
      </c>
      <c r="D801" t="s">
        <v>20</v>
      </c>
      <c r="E801" t="s">
        <v>31</v>
      </c>
      <c r="F801" t="s">
        <v>46</v>
      </c>
      <c r="G801">
        <v>65.23</v>
      </c>
      <c r="H801">
        <v>10</v>
      </c>
      <c r="I801">
        <v>32.615000000000002</v>
      </c>
      <c r="J801">
        <v>5.2</v>
      </c>
    </row>
    <row r="802" spans="1:10" x14ac:dyDescent="0.35">
      <c r="A802" t="s">
        <v>836</v>
      </c>
      <c r="B802" t="s">
        <v>42</v>
      </c>
      <c r="C802" t="s">
        <v>43</v>
      </c>
      <c r="D802" t="s">
        <v>27</v>
      </c>
      <c r="E802" t="s">
        <v>21</v>
      </c>
      <c r="F802" t="s">
        <v>44</v>
      </c>
      <c r="G802">
        <v>48.51</v>
      </c>
      <c r="H802">
        <v>7</v>
      </c>
      <c r="I802">
        <v>16.9785</v>
      </c>
      <c r="J802">
        <v>5.2</v>
      </c>
    </row>
    <row r="803" spans="1:10" x14ac:dyDescent="0.35">
      <c r="A803" t="s">
        <v>837</v>
      </c>
      <c r="B803" t="s">
        <v>18</v>
      </c>
      <c r="C803" t="s">
        <v>19</v>
      </c>
      <c r="D803" t="s">
        <v>27</v>
      </c>
      <c r="E803" t="s">
        <v>21</v>
      </c>
      <c r="F803" t="s">
        <v>28</v>
      </c>
      <c r="G803">
        <v>99.56</v>
      </c>
      <c r="H803">
        <v>8</v>
      </c>
      <c r="I803">
        <v>39.823999999999998</v>
      </c>
      <c r="J803">
        <v>5.2</v>
      </c>
    </row>
    <row r="804" spans="1:10" x14ac:dyDescent="0.35">
      <c r="A804" t="s">
        <v>838</v>
      </c>
      <c r="B804" t="s">
        <v>25</v>
      </c>
      <c r="C804" t="s">
        <v>26</v>
      </c>
      <c r="D804" t="s">
        <v>27</v>
      </c>
      <c r="E804" t="s">
        <v>31</v>
      </c>
      <c r="F804" t="s">
        <v>28</v>
      </c>
      <c r="G804">
        <v>64.95</v>
      </c>
      <c r="H804">
        <v>10</v>
      </c>
      <c r="I804">
        <v>32.475000000000001</v>
      </c>
      <c r="J804">
        <v>5.2</v>
      </c>
    </row>
    <row r="805" spans="1:10" x14ac:dyDescent="0.35">
      <c r="A805" t="s">
        <v>839</v>
      </c>
      <c r="B805" t="s">
        <v>25</v>
      </c>
      <c r="C805" t="s">
        <v>26</v>
      </c>
      <c r="D805" t="s">
        <v>20</v>
      </c>
      <c r="E805" t="s">
        <v>31</v>
      </c>
      <c r="F805" t="s">
        <v>44</v>
      </c>
      <c r="G805">
        <v>99.37</v>
      </c>
      <c r="H805">
        <v>2</v>
      </c>
      <c r="I805">
        <v>9.9369999999999994</v>
      </c>
      <c r="J805">
        <v>5.2</v>
      </c>
    </row>
    <row r="806" spans="1:10" x14ac:dyDescent="0.35">
      <c r="A806" t="s">
        <v>840</v>
      </c>
      <c r="B806" t="s">
        <v>25</v>
      </c>
      <c r="C806" t="s">
        <v>26</v>
      </c>
      <c r="D806" t="s">
        <v>20</v>
      </c>
      <c r="E806" t="s">
        <v>31</v>
      </c>
      <c r="F806" t="s">
        <v>44</v>
      </c>
      <c r="G806">
        <v>55.04</v>
      </c>
      <c r="H806">
        <v>7</v>
      </c>
      <c r="I806">
        <v>19.263999999999999</v>
      </c>
      <c r="J806">
        <v>5.2</v>
      </c>
    </row>
    <row r="807" spans="1:10" x14ac:dyDescent="0.35">
      <c r="A807" t="s">
        <v>841</v>
      </c>
      <c r="B807" t="s">
        <v>42</v>
      </c>
      <c r="C807" t="s">
        <v>43</v>
      </c>
      <c r="D807" t="s">
        <v>27</v>
      </c>
      <c r="E807" t="s">
        <v>31</v>
      </c>
      <c r="F807" t="s">
        <v>36</v>
      </c>
      <c r="G807">
        <v>83.78</v>
      </c>
      <c r="H807">
        <v>8</v>
      </c>
      <c r="I807">
        <v>33.512</v>
      </c>
      <c r="J807">
        <v>5.0999999999999996</v>
      </c>
    </row>
    <row r="808" spans="1:10" x14ac:dyDescent="0.35">
      <c r="A808" t="s">
        <v>842</v>
      </c>
      <c r="B808" t="s">
        <v>18</v>
      </c>
      <c r="C808" t="s">
        <v>19</v>
      </c>
      <c r="D808" t="s">
        <v>20</v>
      </c>
      <c r="E808" t="s">
        <v>21</v>
      </c>
      <c r="F808" t="s">
        <v>36</v>
      </c>
      <c r="G808">
        <v>21.98</v>
      </c>
      <c r="H808">
        <v>7</v>
      </c>
      <c r="I808">
        <v>7.6929999999999996</v>
      </c>
      <c r="J808">
        <v>5.0999999999999996</v>
      </c>
    </row>
    <row r="809" spans="1:10" x14ac:dyDescent="0.35">
      <c r="A809" t="s">
        <v>843</v>
      </c>
      <c r="B809" t="s">
        <v>42</v>
      </c>
      <c r="C809" t="s">
        <v>43</v>
      </c>
      <c r="D809" t="s">
        <v>20</v>
      </c>
      <c r="E809" t="s">
        <v>31</v>
      </c>
      <c r="F809" t="s">
        <v>36</v>
      </c>
      <c r="G809">
        <v>37.32</v>
      </c>
      <c r="H809">
        <v>9</v>
      </c>
      <c r="I809">
        <v>16.794</v>
      </c>
      <c r="J809">
        <v>5.0999999999999996</v>
      </c>
    </row>
    <row r="810" spans="1:10" x14ac:dyDescent="0.35">
      <c r="A810" t="s">
        <v>844</v>
      </c>
      <c r="B810" t="s">
        <v>18</v>
      </c>
      <c r="C810" t="s">
        <v>19</v>
      </c>
      <c r="D810" t="s">
        <v>27</v>
      </c>
      <c r="E810" t="s">
        <v>21</v>
      </c>
      <c r="F810" t="s">
        <v>32</v>
      </c>
      <c r="G810">
        <v>12.03</v>
      </c>
      <c r="H810">
        <v>2</v>
      </c>
      <c r="I810">
        <v>1.2030000000000001</v>
      </c>
      <c r="J810">
        <v>5.0999999999999996</v>
      </c>
    </row>
    <row r="811" spans="1:10" x14ac:dyDescent="0.35">
      <c r="A811" t="s">
        <v>845</v>
      </c>
      <c r="B811" t="s">
        <v>25</v>
      </c>
      <c r="C811" t="s">
        <v>26</v>
      </c>
      <c r="D811" t="s">
        <v>20</v>
      </c>
      <c r="E811" t="s">
        <v>21</v>
      </c>
      <c r="F811" t="s">
        <v>36</v>
      </c>
      <c r="G811">
        <v>90.63</v>
      </c>
      <c r="H811">
        <v>9</v>
      </c>
      <c r="I811">
        <v>40.783499999999997</v>
      </c>
      <c r="J811">
        <v>5.0999999999999996</v>
      </c>
    </row>
    <row r="812" spans="1:10" x14ac:dyDescent="0.35">
      <c r="A812" t="s">
        <v>846</v>
      </c>
      <c r="B812" t="s">
        <v>25</v>
      </c>
      <c r="C812" t="s">
        <v>26</v>
      </c>
      <c r="D812" t="s">
        <v>20</v>
      </c>
      <c r="E812" t="s">
        <v>21</v>
      </c>
      <c r="F812" t="s">
        <v>32</v>
      </c>
      <c r="G812">
        <v>15.95</v>
      </c>
      <c r="H812">
        <v>6</v>
      </c>
      <c r="I812">
        <v>4.7850000000000001</v>
      </c>
      <c r="J812">
        <v>5.0999999999999996</v>
      </c>
    </row>
    <row r="813" spans="1:10" x14ac:dyDescent="0.35">
      <c r="A813" t="s">
        <v>847</v>
      </c>
      <c r="B813" t="s">
        <v>42</v>
      </c>
      <c r="C813" t="s">
        <v>43</v>
      </c>
      <c r="D813" t="s">
        <v>27</v>
      </c>
      <c r="E813" t="s">
        <v>21</v>
      </c>
      <c r="F813" t="s">
        <v>46</v>
      </c>
      <c r="G813">
        <v>30.37</v>
      </c>
      <c r="H813">
        <v>3</v>
      </c>
      <c r="I813">
        <v>4.5555000000000003</v>
      </c>
      <c r="J813">
        <v>5.0999999999999996</v>
      </c>
    </row>
    <row r="814" spans="1:10" x14ac:dyDescent="0.35">
      <c r="A814" t="s">
        <v>848</v>
      </c>
      <c r="B814" t="s">
        <v>42</v>
      </c>
      <c r="C814" t="s">
        <v>43</v>
      </c>
      <c r="D814" t="s">
        <v>27</v>
      </c>
      <c r="E814" t="s">
        <v>31</v>
      </c>
      <c r="F814" t="s">
        <v>32</v>
      </c>
      <c r="G814">
        <v>45.97</v>
      </c>
      <c r="H814">
        <v>4</v>
      </c>
      <c r="I814">
        <v>9.1940000000000008</v>
      </c>
      <c r="J814">
        <v>5.0999999999999996</v>
      </c>
    </row>
    <row r="815" spans="1:10" x14ac:dyDescent="0.35">
      <c r="A815" t="s">
        <v>849</v>
      </c>
      <c r="B815" t="s">
        <v>42</v>
      </c>
      <c r="C815" t="s">
        <v>43</v>
      </c>
      <c r="D815" t="s">
        <v>27</v>
      </c>
      <c r="E815" t="s">
        <v>31</v>
      </c>
      <c r="F815" t="s">
        <v>36</v>
      </c>
      <c r="G815">
        <v>44.63</v>
      </c>
      <c r="H815">
        <v>6</v>
      </c>
      <c r="I815">
        <v>13.388999999999999</v>
      </c>
      <c r="J815">
        <v>5.0999999999999996</v>
      </c>
    </row>
    <row r="816" spans="1:10" x14ac:dyDescent="0.35">
      <c r="A816" t="s">
        <v>850</v>
      </c>
      <c r="B816" t="s">
        <v>42</v>
      </c>
      <c r="C816" t="s">
        <v>43</v>
      </c>
      <c r="D816" t="s">
        <v>27</v>
      </c>
      <c r="E816" t="s">
        <v>31</v>
      </c>
      <c r="F816" t="s">
        <v>22</v>
      </c>
      <c r="G816">
        <v>87.98</v>
      </c>
      <c r="H816">
        <v>3</v>
      </c>
      <c r="I816">
        <v>13.196999999999999</v>
      </c>
      <c r="J816">
        <v>5.0999999999999996</v>
      </c>
    </row>
    <row r="817" spans="1:10" x14ac:dyDescent="0.35">
      <c r="A817" t="s">
        <v>851</v>
      </c>
      <c r="B817" t="s">
        <v>25</v>
      </c>
      <c r="C817" t="s">
        <v>26</v>
      </c>
      <c r="D817" t="s">
        <v>20</v>
      </c>
      <c r="E817" t="s">
        <v>21</v>
      </c>
      <c r="F817" t="s">
        <v>32</v>
      </c>
      <c r="G817">
        <v>35.79</v>
      </c>
      <c r="H817">
        <v>9</v>
      </c>
      <c r="I817">
        <v>16.105499999999999</v>
      </c>
      <c r="J817">
        <v>5.0999999999999996</v>
      </c>
    </row>
    <row r="818" spans="1:10" x14ac:dyDescent="0.35">
      <c r="A818" t="s">
        <v>852</v>
      </c>
      <c r="B818" t="s">
        <v>25</v>
      </c>
      <c r="C818" t="s">
        <v>26</v>
      </c>
      <c r="D818" t="s">
        <v>20</v>
      </c>
      <c r="E818" t="s">
        <v>31</v>
      </c>
      <c r="F818" t="s">
        <v>32</v>
      </c>
      <c r="G818">
        <v>85.72</v>
      </c>
      <c r="H818">
        <v>3</v>
      </c>
      <c r="I818">
        <v>12.858000000000001</v>
      </c>
      <c r="J818">
        <v>5.0999999999999996</v>
      </c>
    </row>
    <row r="819" spans="1:10" x14ac:dyDescent="0.35">
      <c r="A819" t="s">
        <v>853</v>
      </c>
      <c r="B819" t="s">
        <v>18</v>
      </c>
      <c r="C819" t="s">
        <v>19</v>
      </c>
      <c r="D819" t="s">
        <v>27</v>
      </c>
      <c r="E819" t="s">
        <v>31</v>
      </c>
      <c r="F819" t="s">
        <v>22</v>
      </c>
      <c r="G819">
        <v>96.58</v>
      </c>
      <c r="H819">
        <v>2</v>
      </c>
      <c r="I819">
        <v>9.6579999999999995</v>
      </c>
      <c r="J819">
        <v>5.0999999999999996</v>
      </c>
    </row>
    <row r="820" spans="1:10" x14ac:dyDescent="0.35">
      <c r="A820" t="s">
        <v>854</v>
      </c>
      <c r="B820" t="s">
        <v>42</v>
      </c>
      <c r="C820" t="s">
        <v>43</v>
      </c>
      <c r="D820" t="s">
        <v>27</v>
      </c>
      <c r="E820" t="s">
        <v>31</v>
      </c>
      <c r="F820" t="s">
        <v>22</v>
      </c>
      <c r="G820">
        <v>87.87</v>
      </c>
      <c r="H820">
        <v>10</v>
      </c>
      <c r="I820">
        <v>43.935000000000002</v>
      </c>
      <c r="J820">
        <v>5.0999999999999996</v>
      </c>
    </row>
    <row r="821" spans="1:10" x14ac:dyDescent="0.35">
      <c r="A821" t="s">
        <v>855</v>
      </c>
      <c r="B821" t="s">
        <v>42</v>
      </c>
      <c r="C821" t="s">
        <v>43</v>
      </c>
      <c r="D821" t="s">
        <v>27</v>
      </c>
      <c r="E821" t="s">
        <v>21</v>
      </c>
      <c r="F821" t="s">
        <v>22</v>
      </c>
      <c r="G821">
        <v>34.21</v>
      </c>
      <c r="H821">
        <v>10</v>
      </c>
      <c r="I821">
        <v>17.105</v>
      </c>
      <c r="J821">
        <v>5.0999999999999996</v>
      </c>
    </row>
    <row r="822" spans="1:10" x14ac:dyDescent="0.35">
      <c r="A822" t="s">
        <v>856</v>
      </c>
      <c r="B822" t="s">
        <v>42</v>
      </c>
      <c r="C822" t="s">
        <v>43</v>
      </c>
      <c r="D822" t="s">
        <v>27</v>
      </c>
      <c r="E822" t="s">
        <v>31</v>
      </c>
      <c r="F822" t="s">
        <v>22</v>
      </c>
      <c r="G822">
        <v>57.59</v>
      </c>
      <c r="H822">
        <v>6</v>
      </c>
      <c r="I822">
        <v>17.277000000000001</v>
      </c>
      <c r="J822">
        <v>5.0999999999999996</v>
      </c>
    </row>
    <row r="823" spans="1:10" x14ac:dyDescent="0.35">
      <c r="A823" t="s">
        <v>857</v>
      </c>
      <c r="B823" t="s">
        <v>18</v>
      </c>
      <c r="C823" t="s">
        <v>19</v>
      </c>
      <c r="D823" t="s">
        <v>27</v>
      </c>
      <c r="E823" t="s">
        <v>31</v>
      </c>
      <c r="F823" t="s">
        <v>28</v>
      </c>
      <c r="G823">
        <v>26.02</v>
      </c>
      <c r="H823">
        <v>7</v>
      </c>
      <c r="I823">
        <v>9.1069999999999993</v>
      </c>
      <c r="J823">
        <v>5.0999999999999996</v>
      </c>
    </row>
    <row r="824" spans="1:10" x14ac:dyDescent="0.35">
      <c r="A824" t="s">
        <v>858</v>
      </c>
      <c r="B824" t="s">
        <v>25</v>
      </c>
      <c r="C824" t="s">
        <v>26</v>
      </c>
      <c r="D824" t="s">
        <v>20</v>
      </c>
      <c r="E824" t="s">
        <v>21</v>
      </c>
      <c r="F824" t="s">
        <v>28</v>
      </c>
      <c r="G824">
        <v>30.2</v>
      </c>
      <c r="H824">
        <v>8</v>
      </c>
      <c r="I824">
        <v>12.08</v>
      </c>
      <c r="J824">
        <v>5.0999999999999996</v>
      </c>
    </row>
    <row r="825" spans="1:10" x14ac:dyDescent="0.35">
      <c r="A825" t="s">
        <v>859</v>
      </c>
      <c r="B825" t="s">
        <v>42</v>
      </c>
      <c r="C825" t="s">
        <v>43</v>
      </c>
      <c r="D825" t="s">
        <v>27</v>
      </c>
      <c r="E825" t="s">
        <v>21</v>
      </c>
      <c r="F825" t="s">
        <v>28</v>
      </c>
      <c r="G825">
        <v>25.45</v>
      </c>
      <c r="H825">
        <v>1</v>
      </c>
      <c r="I825">
        <v>1.2725</v>
      </c>
      <c r="J825">
        <v>5.0999999999999996</v>
      </c>
    </row>
    <row r="826" spans="1:10" x14ac:dyDescent="0.35">
      <c r="A826" t="s">
        <v>860</v>
      </c>
      <c r="B826" t="s">
        <v>25</v>
      </c>
      <c r="C826" t="s">
        <v>26</v>
      </c>
      <c r="D826" t="s">
        <v>20</v>
      </c>
      <c r="E826" t="s">
        <v>21</v>
      </c>
      <c r="F826" t="s">
        <v>44</v>
      </c>
      <c r="G826">
        <v>87.48</v>
      </c>
      <c r="H826">
        <v>6</v>
      </c>
      <c r="I826">
        <v>26.244</v>
      </c>
      <c r="J826">
        <v>5.0999999999999996</v>
      </c>
    </row>
    <row r="827" spans="1:10" x14ac:dyDescent="0.35">
      <c r="A827" t="s">
        <v>861</v>
      </c>
      <c r="B827" t="s">
        <v>18</v>
      </c>
      <c r="C827" t="s">
        <v>19</v>
      </c>
      <c r="D827" t="s">
        <v>27</v>
      </c>
      <c r="E827" t="s">
        <v>21</v>
      </c>
      <c r="F827" t="s">
        <v>44</v>
      </c>
      <c r="G827">
        <v>74.44</v>
      </c>
      <c r="H827">
        <v>10</v>
      </c>
      <c r="I827">
        <v>37.22</v>
      </c>
      <c r="J827">
        <v>5.0999999999999996</v>
      </c>
    </row>
    <row r="828" spans="1:10" x14ac:dyDescent="0.35">
      <c r="A828" t="s">
        <v>862</v>
      </c>
      <c r="B828" t="s">
        <v>18</v>
      </c>
      <c r="C828" t="s">
        <v>19</v>
      </c>
      <c r="D828" t="s">
        <v>27</v>
      </c>
      <c r="E828" t="s">
        <v>31</v>
      </c>
      <c r="F828" t="s">
        <v>36</v>
      </c>
      <c r="G828">
        <v>37.14</v>
      </c>
      <c r="H828">
        <v>5</v>
      </c>
      <c r="I828">
        <v>9.2850000000000001</v>
      </c>
      <c r="J828">
        <v>5</v>
      </c>
    </row>
    <row r="829" spans="1:10" x14ac:dyDescent="0.35">
      <c r="A829" t="s">
        <v>863</v>
      </c>
      <c r="B829" t="s">
        <v>25</v>
      </c>
      <c r="C829" t="s">
        <v>26</v>
      </c>
      <c r="D829" t="s">
        <v>20</v>
      </c>
      <c r="E829" t="s">
        <v>21</v>
      </c>
      <c r="F829" t="s">
        <v>46</v>
      </c>
      <c r="G829">
        <v>74.290000000000006</v>
      </c>
      <c r="H829">
        <v>1</v>
      </c>
      <c r="I829">
        <v>3.7145000000000001</v>
      </c>
      <c r="J829">
        <v>5</v>
      </c>
    </row>
    <row r="830" spans="1:10" x14ac:dyDescent="0.35">
      <c r="A830" t="s">
        <v>864</v>
      </c>
      <c r="B830" t="s">
        <v>25</v>
      </c>
      <c r="C830" t="s">
        <v>26</v>
      </c>
      <c r="D830" t="s">
        <v>27</v>
      </c>
      <c r="E830" t="s">
        <v>31</v>
      </c>
      <c r="F830" t="s">
        <v>46</v>
      </c>
      <c r="G830">
        <v>16.28</v>
      </c>
      <c r="H830">
        <v>1</v>
      </c>
      <c r="I830">
        <v>0.81399999999999995</v>
      </c>
      <c r="J830">
        <v>5</v>
      </c>
    </row>
    <row r="831" spans="1:10" x14ac:dyDescent="0.35">
      <c r="A831" t="s">
        <v>865</v>
      </c>
      <c r="B831" t="s">
        <v>42</v>
      </c>
      <c r="C831" t="s">
        <v>43</v>
      </c>
      <c r="D831" t="s">
        <v>20</v>
      </c>
      <c r="E831" t="s">
        <v>21</v>
      </c>
      <c r="F831" t="s">
        <v>36</v>
      </c>
      <c r="G831">
        <v>20.18</v>
      </c>
      <c r="H831">
        <v>4</v>
      </c>
      <c r="I831">
        <v>4.0359999999999996</v>
      </c>
      <c r="J831">
        <v>5</v>
      </c>
    </row>
    <row r="832" spans="1:10" x14ac:dyDescent="0.35">
      <c r="A832" t="s">
        <v>866</v>
      </c>
      <c r="B832" t="s">
        <v>42</v>
      </c>
      <c r="C832" t="s">
        <v>43</v>
      </c>
      <c r="D832" t="s">
        <v>20</v>
      </c>
      <c r="E832" t="s">
        <v>21</v>
      </c>
      <c r="F832" t="s">
        <v>46</v>
      </c>
      <c r="G832">
        <v>73.959999999999994</v>
      </c>
      <c r="H832">
        <v>1</v>
      </c>
      <c r="I832">
        <v>3.698</v>
      </c>
      <c r="J832">
        <v>5</v>
      </c>
    </row>
    <row r="833" spans="1:10" x14ac:dyDescent="0.35">
      <c r="A833" t="s">
        <v>867</v>
      </c>
      <c r="B833" t="s">
        <v>25</v>
      </c>
      <c r="C833" t="s">
        <v>26</v>
      </c>
      <c r="D833" t="s">
        <v>20</v>
      </c>
      <c r="E833" t="s">
        <v>21</v>
      </c>
      <c r="F833" t="s">
        <v>36</v>
      </c>
      <c r="G833">
        <v>29.22</v>
      </c>
      <c r="H833">
        <v>6</v>
      </c>
      <c r="I833">
        <v>8.766</v>
      </c>
      <c r="J833">
        <v>5</v>
      </c>
    </row>
    <row r="834" spans="1:10" x14ac:dyDescent="0.35">
      <c r="A834" t="s">
        <v>868</v>
      </c>
      <c r="B834" t="s">
        <v>42</v>
      </c>
      <c r="C834" t="s">
        <v>43</v>
      </c>
      <c r="D834" t="s">
        <v>20</v>
      </c>
      <c r="E834" t="s">
        <v>21</v>
      </c>
      <c r="F834" t="s">
        <v>46</v>
      </c>
      <c r="G834">
        <v>19.77</v>
      </c>
      <c r="H834">
        <v>10</v>
      </c>
      <c r="I834">
        <v>9.8849999999999998</v>
      </c>
      <c r="J834">
        <v>5</v>
      </c>
    </row>
    <row r="835" spans="1:10" x14ac:dyDescent="0.35">
      <c r="A835" t="s">
        <v>869</v>
      </c>
      <c r="B835" t="s">
        <v>18</v>
      </c>
      <c r="C835" t="s">
        <v>19</v>
      </c>
      <c r="D835" t="s">
        <v>20</v>
      </c>
      <c r="E835" t="s">
        <v>21</v>
      </c>
      <c r="F835" t="s">
        <v>36</v>
      </c>
      <c r="G835">
        <v>39.47</v>
      </c>
      <c r="H835">
        <v>2</v>
      </c>
      <c r="I835">
        <v>3.9470000000000001</v>
      </c>
      <c r="J835">
        <v>5</v>
      </c>
    </row>
    <row r="836" spans="1:10" x14ac:dyDescent="0.35">
      <c r="A836" t="s">
        <v>870</v>
      </c>
      <c r="B836" t="s">
        <v>18</v>
      </c>
      <c r="C836" t="s">
        <v>19</v>
      </c>
      <c r="D836" t="s">
        <v>27</v>
      </c>
      <c r="E836" t="s">
        <v>31</v>
      </c>
      <c r="F836" t="s">
        <v>36</v>
      </c>
      <c r="G836">
        <v>45.58</v>
      </c>
      <c r="H836">
        <v>7</v>
      </c>
      <c r="I836">
        <v>15.952999999999999</v>
      </c>
      <c r="J836">
        <v>5</v>
      </c>
    </row>
    <row r="837" spans="1:10" x14ac:dyDescent="0.35">
      <c r="A837" t="s">
        <v>871</v>
      </c>
      <c r="B837" t="s">
        <v>18</v>
      </c>
      <c r="C837" t="s">
        <v>19</v>
      </c>
      <c r="D837" t="s">
        <v>20</v>
      </c>
      <c r="E837" t="s">
        <v>21</v>
      </c>
      <c r="F837" t="s">
        <v>22</v>
      </c>
      <c r="G837">
        <v>15.55</v>
      </c>
      <c r="H837">
        <v>9</v>
      </c>
      <c r="I837">
        <v>6.9974999999999996</v>
      </c>
      <c r="J837">
        <v>5</v>
      </c>
    </row>
    <row r="838" spans="1:10" x14ac:dyDescent="0.35">
      <c r="A838" t="s">
        <v>872</v>
      </c>
      <c r="B838" t="s">
        <v>25</v>
      </c>
      <c r="C838" t="s">
        <v>26</v>
      </c>
      <c r="D838" t="s">
        <v>27</v>
      </c>
      <c r="E838" t="s">
        <v>31</v>
      </c>
      <c r="F838" t="s">
        <v>46</v>
      </c>
      <c r="G838">
        <v>60.74</v>
      </c>
      <c r="H838">
        <v>7</v>
      </c>
      <c r="I838">
        <v>21.259</v>
      </c>
      <c r="J838">
        <v>5</v>
      </c>
    </row>
    <row r="839" spans="1:10" x14ac:dyDescent="0.35">
      <c r="A839" t="s">
        <v>873</v>
      </c>
      <c r="B839" t="s">
        <v>25</v>
      </c>
      <c r="C839" t="s">
        <v>26</v>
      </c>
      <c r="D839" t="s">
        <v>27</v>
      </c>
      <c r="E839" t="s">
        <v>31</v>
      </c>
      <c r="F839" t="s">
        <v>22</v>
      </c>
      <c r="G839">
        <v>62.87</v>
      </c>
      <c r="H839">
        <v>2</v>
      </c>
      <c r="I839">
        <v>6.2869999999999999</v>
      </c>
      <c r="J839">
        <v>5</v>
      </c>
    </row>
    <row r="840" spans="1:10" x14ac:dyDescent="0.35">
      <c r="A840" t="s">
        <v>874</v>
      </c>
      <c r="B840" t="s">
        <v>42</v>
      </c>
      <c r="C840" t="s">
        <v>43</v>
      </c>
      <c r="D840" t="s">
        <v>20</v>
      </c>
      <c r="E840" t="s">
        <v>31</v>
      </c>
      <c r="F840" t="s">
        <v>22</v>
      </c>
      <c r="G840">
        <v>82.58</v>
      </c>
      <c r="H840">
        <v>10</v>
      </c>
      <c r="I840">
        <v>41.29</v>
      </c>
      <c r="J840">
        <v>5</v>
      </c>
    </row>
    <row r="841" spans="1:10" x14ac:dyDescent="0.35">
      <c r="A841" t="s">
        <v>875</v>
      </c>
      <c r="B841" t="s">
        <v>42</v>
      </c>
      <c r="C841" t="s">
        <v>43</v>
      </c>
      <c r="D841" t="s">
        <v>20</v>
      </c>
      <c r="E841" t="s">
        <v>31</v>
      </c>
      <c r="F841" t="s">
        <v>22</v>
      </c>
      <c r="G841">
        <v>66.47</v>
      </c>
      <c r="H841">
        <v>10</v>
      </c>
      <c r="I841">
        <v>33.234999999999999</v>
      </c>
      <c r="J841">
        <v>5</v>
      </c>
    </row>
    <row r="842" spans="1:10" x14ac:dyDescent="0.35">
      <c r="A842" t="s">
        <v>876</v>
      </c>
      <c r="B842" t="s">
        <v>18</v>
      </c>
      <c r="C842" t="s">
        <v>19</v>
      </c>
      <c r="D842" t="s">
        <v>20</v>
      </c>
      <c r="E842" t="s">
        <v>31</v>
      </c>
      <c r="F842" t="s">
        <v>28</v>
      </c>
      <c r="G842">
        <v>74.510000000000005</v>
      </c>
      <c r="H842">
        <v>6</v>
      </c>
      <c r="I842">
        <v>22.353000000000002</v>
      </c>
      <c r="J842">
        <v>5</v>
      </c>
    </row>
    <row r="843" spans="1:10" x14ac:dyDescent="0.35">
      <c r="A843" t="s">
        <v>877</v>
      </c>
      <c r="B843" t="s">
        <v>25</v>
      </c>
      <c r="C843" t="s">
        <v>26</v>
      </c>
      <c r="D843" t="s">
        <v>27</v>
      </c>
      <c r="E843" t="s">
        <v>31</v>
      </c>
      <c r="F843" t="s">
        <v>22</v>
      </c>
      <c r="G843">
        <v>53.19</v>
      </c>
      <c r="H843">
        <v>7</v>
      </c>
      <c r="I843">
        <v>18.616499999999998</v>
      </c>
      <c r="J843">
        <v>5</v>
      </c>
    </row>
    <row r="844" spans="1:10" x14ac:dyDescent="0.35">
      <c r="A844" t="s">
        <v>878</v>
      </c>
      <c r="B844" t="s">
        <v>18</v>
      </c>
      <c r="C844" t="s">
        <v>19</v>
      </c>
      <c r="D844" t="s">
        <v>27</v>
      </c>
      <c r="E844" t="s">
        <v>21</v>
      </c>
      <c r="F844" t="s">
        <v>28</v>
      </c>
      <c r="G844">
        <v>40.26</v>
      </c>
      <c r="H844">
        <v>10</v>
      </c>
      <c r="I844">
        <v>20.13</v>
      </c>
      <c r="J844">
        <v>5</v>
      </c>
    </row>
    <row r="845" spans="1:10" x14ac:dyDescent="0.35">
      <c r="A845" t="s">
        <v>879</v>
      </c>
      <c r="B845" t="s">
        <v>42</v>
      </c>
      <c r="C845" t="s">
        <v>43</v>
      </c>
      <c r="D845" t="s">
        <v>20</v>
      </c>
      <c r="E845" t="s">
        <v>31</v>
      </c>
      <c r="F845" t="s">
        <v>44</v>
      </c>
      <c r="G845">
        <v>79.91</v>
      </c>
      <c r="H845">
        <v>3</v>
      </c>
      <c r="I845">
        <v>11.986499999999999</v>
      </c>
      <c r="J845">
        <v>5</v>
      </c>
    </row>
    <row r="846" spans="1:10" x14ac:dyDescent="0.35">
      <c r="A846" t="s">
        <v>880</v>
      </c>
      <c r="B846" t="s">
        <v>42</v>
      </c>
      <c r="C846" t="s">
        <v>43</v>
      </c>
      <c r="D846" t="s">
        <v>27</v>
      </c>
      <c r="E846" t="s">
        <v>21</v>
      </c>
      <c r="F846" t="s">
        <v>44</v>
      </c>
      <c r="G846">
        <v>53.21</v>
      </c>
      <c r="H846">
        <v>8</v>
      </c>
      <c r="I846">
        <v>21.283999999999999</v>
      </c>
      <c r="J846">
        <v>5</v>
      </c>
    </row>
    <row r="847" spans="1:10" x14ac:dyDescent="0.35">
      <c r="A847" t="s">
        <v>881</v>
      </c>
      <c r="B847" t="s">
        <v>18</v>
      </c>
      <c r="C847" t="s">
        <v>19</v>
      </c>
      <c r="D847" t="s">
        <v>20</v>
      </c>
      <c r="E847" t="s">
        <v>21</v>
      </c>
      <c r="F847" t="s">
        <v>28</v>
      </c>
      <c r="G847">
        <v>48.62</v>
      </c>
      <c r="H847">
        <v>8</v>
      </c>
      <c r="I847">
        <v>19.448</v>
      </c>
      <c r="J847">
        <v>5</v>
      </c>
    </row>
    <row r="848" spans="1:10" x14ac:dyDescent="0.35">
      <c r="A848" t="s">
        <v>882</v>
      </c>
      <c r="B848" t="s">
        <v>18</v>
      </c>
      <c r="C848" t="s">
        <v>19</v>
      </c>
      <c r="D848" t="s">
        <v>20</v>
      </c>
      <c r="E848" t="s">
        <v>21</v>
      </c>
      <c r="F848" t="s">
        <v>44</v>
      </c>
      <c r="G848">
        <v>47.63</v>
      </c>
      <c r="H848">
        <v>9</v>
      </c>
      <c r="I848">
        <v>21.433499999999999</v>
      </c>
      <c r="J848">
        <v>5</v>
      </c>
    </row>
    <row r="849" spans="1:10" x14ac:dyDescent="0.35">
      <c r="A849" t="s">
        <v>883</v>
      </c>
      <c r="B849" t="s">
        <v>42</v>
      </c>
      <c r="C849" t="s">
        <v>43</v>
      </c>
      <c r="D849" t="s">
        <v>27</v>
      </c>
      <c r="E849" t="s">
        <v>31</v>
      </c>
      <c r="F849" t="s">
        <v>32</v>
      </c>
      <c r="G849">
        <v>92.36</v>
      </c>
      <c r="H849">
        <v>5</v>
      </c>
      <c r="I849">
        <v>23.09</v>
      </c>
      <c r="J849">
        <v>4.9000000000000004</v>
      </c>
    </row>
    <row r="850" spans="1:10" x14ac:dyDescent="0.35">
      <c r="A850" t="s">
        <v>884</v>
      </c>
      <c r="B850" t="s">
        <v>42</v>
      </c>
      <c r="C850" t="s">
        <v>43</v>
      </c>
      <c r="D850" t="s">
        <v>20</v>
      </c>
      <c r="E850" t="s">
        <v>21</v>
      </c>
      <c r="F850" t="s">
        <v>36</v>
      </c>
      <c r="G850">
        <v>23.08</v>
      </c>
      <c r="H850">
        <v>6</v>
      </c>
      <c r="I850">
        <v>6.9240000000000004</v>
      </c>
      <c r="J850">
        <v>4.9000000000000004</v>
      </c>
    </row>
    <row r="851" spans="1:10" x14ac:dyDescent="0.35">
      <c r="A851" t="s">
        <v>885</v>
      </c>
      <c r="B851" t="s">
        <v>42</v>
      </c>
      <c r="C851" t="s">
        <v>43</v>
      </c>
      <c r="D851" t="s">
        <v>20</v>
      </c>
      <c r="E851" t="s">
        <v>31</v>
      </c>
      <c r="F851" t="s">
        <v>32</v>
      </c>
      <c r="G851">
        <v>38.81</v>
      </c>
      <c r="H851">
        <v>4</v>
      </c>
      <c r="I851">
        <v>7.7619999999999996</v>
      </c>
      <c r="J851">
        <v>4.9000000000000004</v>
      </c>
    </row>
    <row r="852" spans="1:10" x14ac:dyDescent="0.35">
      <c r="A852" t="s">
        <v>886</v>
      </c>
      <c r="B852" t="s">
        <v>18</v>
      </c>
      <c r="C852" t="s">
        <v>19</v>
      </c>
      <c r="D852" t="s">
        <v>27</v>
      </c>
      <c r="E852" t="s">
        <v>31</v>
      </c>
      <c r="F852" t="s">
        <v>46</v>
      </c>
      <c r="G852">
        <v>89.69</v>
      </c>
      <c r="H852">
        <v>1</v>
      </c>
      <c r="I852">
        <v>4.4844999999999997</v>
      </c>
      <c r="J852">
        <v>4.9000000000000004</v>
      </c>
    </row>
    <row r="853" spans="1:10" x14ac:dyDescent="0.35">
      <c r="A853" t="s">
        <v>887</v>
      </c>
      <c r="B853" t="s">
        <v>42</v>
      </c>
      <c r="C853" t="s">
        <v>43</v>
      </c>
      <c r="D853" t="s">
        <v>27</v>
      </c>
      <c r="E853" t="s">
        <v>21</v>
      </c>
      <c r="F853" t="s">
        <v>46</v>
      </c>
      <c r="G853">
        <v>60.96</v>
      </c>
      <c r="H853">
        <v>2</v>
      </c>
      <c r="I853">
        <v>6.0960000000000001</v>
      </c>
      <c r="J853">
        <v>4.9000000000000004</v>
      </c>
    </row>
    <row r="854" spans="1:10" x14ac:dyDescent="0.35">
      <c r="A854" t="s">
        <v>888</v>
      </c>
      <c r="B854" t="s">
        <v>25</v>
      </c>
      <c r="C854" t="s">
        <v>26</v>
      </c>
      <c r="D854" t="s">
        <v>20</v>
      </c>
      <c r="E854" t="s">
        <v>21</v>
      </c>
      <c r="F854" t="s">
        <v>46</v>
      </c>
      <c r="G854">
        <v>97.79</v>
      </c>
      <c r="H854">
        <v>7</v>
      </c>
      <c r="I854">
        <v>34.226500000000001</v>
      </c>
      <c r="J854">
        <v>4.9000000000000004</v>
      </c>
    </row>
    <row r="855" spans="1:10" x14ac:dyDescent="0.35">
      <c r="A855" t="s">
        <v>889</v>
      </c>
      <c r="B855" t="s">
        <v>18</v>
      </c>
      <c r="C855" t="s">
        <v>19</v>
      </c>
      <c r="D855" t="s">
        <v>27</v>
      </c>
      <c r="E855" t="s">
        <v>21</v>
      </c>
      <c r="F855" t="s">
        <v>46</v>
      </c>
      <c r="G855">
        <v>73.05</v>
      </c>
      <c r="H855">
        <v>4</v>
      </c>
      <c r="I855">
        <v>14.61</v>
      </c>
      <c r="J855">
        <v>4.9000000000000004</v>
      </c>
    </row>
    <row r="856" spans="1:10" x14ac:dyDescent="0.35">
      <c r="A856" t="s">
        <v>890</v>
      </c>
      <c r="B856" t="s">
        <v>18</v>
      </c>
      <c r="C856" t="s">
        <v>19</v>
      </c>
      <c r="D856" t="s">
        <v>20</v>
      </c>
      <c r="E856" t="s">
        <v>31</v>
      </c>
      <c r="F856" t="s">
        <v>46</v>
      </c>
      <c r="G856">
        <v>55.45</v>
      </c>
      <c r="H856">
        <v>1</v>
      </c>
      <c r="I856">
        <v>2.7725</v>
      </c>
      <c r="J856">
        <v>4.9000000000000004</v>
      </c>
    </row>
    <row r="857" spans="1:10" x14ac:dyDescent="0.35">
      <c r="A857" t="s">
        <v>891</v>
      </c>
      <c r="B857" t="s">
        <v>42</v>
      </c>
      <c r="C857" t="s">
        <v>43</v>
      </c>
      <c r="D857" t="s">
        <v>20</v>
      </c>
      <c r="E857" t="s">
        <v>21</v>
      </c>
      <c r="F857" t="s">
        <v>32</v>
      </c>
      <c r="G857">
        <v>94.59</v>
      </c>
      <c r="H857">
        <v>7</v>
      </c>
      <c r="I857">
        <v>33.106499999999997</v>
      </c>
      <c r="J857">
        <v>4.9000000000000004</v>
      </c>
    </row>
    <row r="858" spans="1:10" x14ac:dyDescent="0.35">
      <c r="A858" t="s">
        <v>892</v>
      </c>
      <c r="B858" t="s">
        <v>18</v>
      </c>
      <c r="C858" t="s">
        <v>19</v>
      </c>
      <c r="D858" t="s">
        <v>27</v>
      </c>
      <c r="E858" t="s">
        <v>31</v>
      </c>
      <c r="F858" t="s">
        <v>22</v>
      </c>
      <c r="G858">
        <v>32.46</v>
      </c>
      <c r="H858">
        <v>8</v>
      </c>
      <c r="I858">
        <v>12.984</v>
      </c>
      <c r="J858">
        <v>4.9000000000000004</v>
      </c>
    </row>
    <row r="859" spans="1:10" x14ac:dyDescent="0.35">
      <c r="A859" t="s">
        <v>893</v>
      </c>
      <c r="B859" t="s">
        <v>42</v>
      </c>
      <c r="C859" t="s">
        <v>43</v>
      </c>
      <c r="D859" t="s">
        <v>27</v>
      </c>
      <c r="E859" t="s">
        <v>21</v>
      </c>
      <c r="F859" t="s">
        <v>32</v>
      </c>
      <c r="G859">
        <v>97.37</v>
      </c>
      <c r="H859">
        <v>10</v>
      </c>
      <c r="I859">
        <v>48.685000000000002</v>
      </c>
      <c r="J859">
        <v>4.9000000000000004</v>
      </c>
    </row>
    <row r="860" spans="1:10" x14ac:dyDescent="0.35">
      <c r="A860" t="s">
        <v>894</v>
      </c>
      <c r="B860" t="s">
        <v>25</v>
      </c>
      <c r="C860" t="s">
        <v>26</v>
      </c>
      <c r="D860" t="s">
        <v>20</v>
      </c>
      <c r="E860" t="s">
        <v>31</v>
      </c>
      <c r="F860" t="s">
        <v>22</v>
      </c>
      <c r="G860">
        <v>43.7</v>
      </c>
      <c r="H860">
        <v>2</v>
      </c>
      <c r="I860">
        <v>4.37</v>
      </c>
      <c r="J860">
        <v>4.9000000000000004</v>
      </c>
    </row>
    <row r="861" spans="1:10" x14ac:dyDescent="0.35">
      <c r="A861" t="s">
        <v>895</v>
      </c>
      <c r="B861" t="s">
        <v>25</v>
      </c>
      <c r="C861" t="s">
        <v>26</v>
      </c>
      <c r="D861" t="s">
        <v>27</v>
      </c>
      <c r="E861" t="s">
        <v>31</v>
      </c>
      <c r="F861" t="s">
        <v>22</v>
      </c>
      <c r="G861">
        <v>17.41</v>
      </c>
      <c r="H861">
        <v>5</v>
      </c>
      <c r="I861">
        <v>4.3525</v>
      </c>
      <c r="J861">
        <v>4.9000000000000004</v>
      </c>
    </row>
    <row r="862" spans="1:10" x14ac:dyDescent="0.35">
      <c r="A862" t="s">
        <v>896</v>
      </c>
      <c r="B862" t="s">
        <v>25</v>
      </c>
      <c r="C862" t="s">
        <v>26</v>
      </c>
      <c r="D862" t="s">
        <v>27</v>
      </c>
      <c r="E862" t="s">
        <v>21</v>
      </c>
      <c r="F862" t="s">
        <v>28</v>
      </c>
      <c r="G862">
        <v>23.07</v>
      </c>
      <c r="H862">
        <v>9</v>
      </c>
      <c r="I862">
        <v>10.381500000000001</v>
      </c>
      <c r="J862">
        <v>4.9000000000000004</v>
      </c>
    </row>
    <row r="863" spans="1:10" x14ac:dyDescent="0.35">
      <c r="A863" t="s">
        <v>897</v>
      </c>
      <c r="B863" t="s">
        <v>25</v>
      </c>
      <c r="C863" t="s">
        <v>26</v>
      </c>
      <c r="D863" t="s">
        <v>20</v>
      </c>
      <c r="E863" t="s">
        <v>31</v>
      </c>
      <c r="F863" t="s">
        <v>28</v>
      </c>
      <c r="G863">
        <v>74.790000000000006</v>
      </c>
      <c r="H863">
        <v>5</v>
      </c>
      <c r="I863">
        <v>18.697500000000002</v>
      </c>
      <c r="J863">
        <v>4.9000000000000004</v>
      </c>
    </row>
    <row r="864" spans="1:10" x14ac:dyDescent="0.35">
      <c r="A864" t="s">
        <v>898</v>
      </c>
      <c r="B864" t="s">
        <v>42</v>
      </c>
      <c r="C864" t="s">
        <v>43</v>
      </c>
      <c r="D864" t="s">
        <v>20</v>
      </c>
      <c r="E864" t="s">
        <v>21</v>
      </c>
      <c r="F864" t="s">
        <v>28</v>
      </c>
      <c r="G864">
        <v>35.74</v>
      </c>
      <c r="H864">
        <v>8</v>
      </c>
      <c r="I864">
        <v>14.295999999999999</v>
      </c>
      <c r="J864">
        <v>4.9000000000000004</v>
      </c>
    </row>
    <row r="865" spans="1:10" x14ac:dyDescent="0.35">
      <c r="A865" t="s">
        <v>899</v>
      </c>
      <c r="B865" t="s">
        <v>42</v>
      </c>
      <c r="C865" t="s">
        <v>43</v>
      </c>
      <c r="D865" t="s">
        <v>20</v>
      </c>
      <c r="E865" t="s">
        <v>31</v>
      </c>
      <c r="F865" t="s">
        <v>44</v>
      </c>
      <c r="G865">
        <v>26.6</v>
      </c>
      <c r="H865">
        <v>6</v>
      </c>
      <c r="I865">
        <v>7.98</v>
      </c>
      <c r="J865">
        <v>4.9000000000000004</v>
      </c>
    </row>
    <row r="866" spans="1:10" x14ac:dyDescent="0.35">
      <c r="A866" t="s">
        <v>900</v>
      </c>
      <c r="B866" t="s">
        <v>25</v>
      </c>
      <c r="C866" t="s">
        <v>26</v>
      </c>
      <c r="D866" t="s">
        <v>20</v>
      </c>
      <c r="E866" t="s">
        <v>21</v>
      </c>
      <c r="F866" t="s">
        <v>22</v>
      </c>
      <c r="G866">
        <v>62.82</v>
      </c>
      <c r="H866">
        <v>2</v>
      </c>
      <c r="I866">
        <v>6.282</v>
      </c>
      <c r="J866">
        <v>4.9000000000000004</v>
      </c>
    </row>
    <row r="867" spans="1:10" x14ac:dyDescent="0.35">
      <c r="A867" t="s">
        <v>901</v>
      </c>
      <c r="B867" t="s">
        <v>18</v>
      </c>
      <c r="C867" t="s">
        <v>19</v>
      </c>
      <c r="D867" t="s">
        <v>20</v>
      </c>
      <c r="E867" t="s">
        <v>21</v>
      </c>
      <c r="F867" t="s">
        <v>36</v>
      </c>
      <c r="G867">
        <v>75.2</v>
      </c>
      <c r="H867">
        <v>3</v>
      </c>
      <c r="I867">
        <v>11.28</v>
      </c>
      <c r="J867">
        <v>4.8</v>
      </c>
    </row>
    <row r="868" spans="1:10" x14ac:dyDescent="0.35">
      <c r="A868" t="s">
        <v>902</v>
      </c>
      <c r="B868" t="s">
        <v>42</v>
      </c>
      <c r="C868" t="s">
        <v>43</v>
      </c>
      <c r="D868" t="s">
        <v>27</v>
      </c>
      <c r="E868" t="s">
        <v>31</v>
      </c>
      <c r="F868" t="s">
        <v>46</v>
      </c>
      <c r="G868">
        <v>94.13</v>
      </c>
      <c r="H868">
        <v>5</v>
      </c>
      <c r="I868">
        <v>23.532499999999999</v>
      </c>
      <c r="J868">
        <v>4.8</v>
      </c>
    </row>
    <row r="869" spans="1:10" x14ac:dyDescent="0.35">
      <c r="A869" t="s">
        <v>903</v>
      </c>
      <c r="B869" t="s">
        <v>42</v>
      </c>
      <c r="C869" t="s">
        <v>43</v>
      </c>
      <c r="D869" t="s">
        <v>20</v>
      </c>
      <c r="E869" t="s">
        <v>21</v>
      </c>
      <c r="F869" t="s">
        <v>46</v>
      </c>
      <c r="G869">
        <v>91.54</v>
      </c>
      <c r="H869">
        <v>4</v>
      </c>
      <c r="I869">
        <v>18.308</v>
      </c>
      <c r="J869">
        <v>4.8</v>
      </c>
    </row>
    <row r="870" spans="1:10" x14ac:dyDescent="0.35">
      <c r="A870" t="s">
        <v>904</v>
      </c>
      <c r="B870" t="s">
        <v>25</v>
      </c>
      <c r="C870" t="s">
        <v>26</v>
      </c>
      <c r="D870" t="s">
        <v>27</v>
      </c>
      <c r="E870" t="s">
        <v>21</v>
      </c>
      <c r="F870" t="s">
        <v>46</v>
      </c>
      <c r="G870">
        <v>22.51</v>
      </c>
      <c r="H870">
        <v>7</v>
      </c>
      <c r="I870">
        <v>7.8784999999999998</v>
      </c>
      <c r="J870">
        <v>4.8</v>
      </c>
    </row>
    <row r="871" spans="1:10" x14ac:dyDescent="0.35">
      <c r="A871" t="s">
        <v>905</v>
      </c>
      <c r="B871" t="s">
        <v>25</v>
      </c>
      <c r="C871" t="s">
        <v>26</v>
      </c>
      <c r="D871" t="s">
        <v>27</v>
      </c>
      <c r="E871" t="s">
        <v>31</v>
      </c>
      <c r="F871" t="s">
        <v>32</v>
      </c>
      <c r="G871">
        <v>95.58</v>
      </c>
      <c r="H871">
        <v>10</v>
      </c>
      <c r="I871">
        <v>47.79</v>
      </c>
      <c r="J871">
        <v>4.8</v>
      </c>
    </row>
    <row r="872" spans="1:10" x14ac:dyDescent="0.35">
      <c r="A872" t="s">
        <v>906</v>
      </c>
      <c r="B872" t="s">
        <v>42</v>
      </c>
      <c r="C872" t="s">
        <v>43</v>
      </c>
      <c r="D872" t="s">
        <v>20</v>
      </c>
      <c r="E872" t="s">
        <v>31</v>
      </c>
      <c r="F872" t="s">
        <v>32</v>
      </c>
      <c r="G872">
        <v>27</v>
      </c>
      <c r="H872">
        <v>9</v>
      </c>
      <c r="I872">
        <v>12.15</v>
      </c>
      <c r="J872">
        <v>4.8</v>
      </c>
    </row>
    <row r="873" spans="1:10" x14ac:dyDescent="0.35">
      <c r="A873" t="s">
        <v>907</v>
      </c>
      <c r="B873" t="s">
        <v>18</v>
      </c>
      <c r="C873" t="s">
        <v>19</v>
      </c>
      <c r="D873" t="s">
        <v>27</v>
      </c>
      <c r="E873" t="s">
        <v>21</v>
      </c>
      <c r="F873" t="s">
        <v>44</v>
      </c>
      <c r="G873">
        <v>63.61</v>
      </c>
      <c r="H873">
        <v>5</v>
      </c>
      <c r="I873">
        <v>15.9025</v>
      </c>
      <c r="J873">
        <v>4.8</v>
      </c>
    </row>
    <row r="874" spans="1:10" x14ac:dyDescent="0.35">
      <c r="A874" t="s">
        <v>908</v>
      </c>
      <c r="B874" t="s">
        <v>25</v>
      </c>
      <c r="C874" t="s">
        <v>26</v>
      </c>
      <c r="D874" t="s">
        <v>20</v>
      </c>
      <c r="E874" t="s">
        <v>31</v>
      </c>
      <c r="F874" t="s">
        <v>28</v>
      </c>
      <c r="G874">
        <v>86.04</v>
      </c>
      <c r="H874">
        <v>5</v>
      </c>
      <c r="I874">
        <v>21.51</v>
      </c>
      <c r="J874">
        <v>4.8</v>
      </c>
    </row>
    <row r="875" spans="1:10" x14ac:dyDescent="0.35">
      <c r="A875" t="s">
        <v>909</v>
      </c>
      <c r="B875" t="s">
        <v>42</v>
      </c>
      <c r="C875" t="s">
        <v>43</v>
      </c>
      <c r="D875" t="s">
        <v>20</v>
      </c>
      <c r="E875" t="s">
        <v>21</v>
      </c>
      <c r="F875" t="s">
        <v>28</v>
      </c>
      <c r="G875">
        <v>81.400000000000006</v>
      </c>
      <c r="H875">
        <v>3</v>
      </c>
      <c r="I875">
        <v>12.21</v>
      </c>
      <c r="J875">
        <v>4.8</v>
      </c>
    </row>
    <row r="876" spans="1:10" x14ac:dyDescent="0.35">
      <c r="A876" t="s">
        <v>910</v>
      </c>
      <c r="B876" t="s">
        <v>18</v>
      </c>
      <c r="C876" t="s">
        <v>19</v>
      </c>
      <c r="D876" t="s">
        <v>27</v>
      </c>
      <c r="E876" t="s">
        <v>21</v>
      </c>
      <c r="F876" t="s">
        <v>28</v>
      </c>
      <c r="G876">
        <v>45.48</v>
      </c>
      <c r="H876">
        <v>10</v>
      </c>
      <c r="I876">
        <v>22.74</v>
      </c>
      <c r="J876">
        <v>4.8</v>
      </c>
    </row>
    <row r="877" spans="1:10" x14ac:dyDescent="0.35">
      <c r="A877" t="s">
        <v>911</v>
      </c>
      <c r="B877" t="s">
        <v>42</v>
      </c>
      <c r="C877" t="s">
        <v>43</v>
      </c>
      <c r="D877" t="s">
        <v>27</v>
      </c>
      <c r="E877" t="s">
        <v>21</v>
      </c>
      <c r="F877" t="s">
        <v>22</v>
      </c>
      <c r="G877">
        <v>13.5</v>
      </c>
      <c r="H877">
        <v>10</v>
      </c>
      <c r="I877">
        <v>6.75</v>
      </c>
      <c r="J877">
        <v>4.8</v>
      </c>
    </row>
    <row r="878" spans="1:10" x14ac:dyDescent="0.35">
      <c r="A878" t="s">
        <v>912</v>
      </c>
      <c r="B878" t="s">
        <v>25</v>
      </c>
      <c r="C878" t="s">
        <v>26</v>
      </c>
      <c r="D878" t="s">
        <v>20</v>
      </c>
      <c r="E878" t="s">
        <v>31</v>
      </c>
      <c r="F878" t="s">
        <v>44</v>
      </c>
      <c r="G878">
        <v>68.98</v>
      </c>
      <c r="H878">
        <v>1</v>
      </c>
      <c r="I878">
        <v>3.4489999999999998</v>
      </c>
      <c r="J878">
        <v>4.8</v>
      </c>
    </row>
    <row r="879" spans="1:10" x14ac:dyDescent="0.35">
      <c r="A879" t="s">
        <v>913</v>
      </c>
      <c r="B879" t="s">
        <v>18</v>
      </c>
      <c r="C879" t="s">
        <v>19</v>
      </c>
      <c r="D879" t="s">
        <v>27</v>
      </c>
      <c r="E879" t="s">
        <v>31</v>
      </c>
      <c r="F879" t="s">
        <v>22</v>
      </c>
      <c r="G879">
        <v>56</v>
      </c>
      <c r="H879">
        <v>3</v>
      </c>
      <c r="I879">
        <v>8.4</v>
      </c>
      <c r="J879">
        <v>4.8</v>
      </c>
    </row>
    <row r="880" spans="1:10" x14ac:dyDescent="0.35">
      <c r="A880" t="s">
        <v>914</v>
      </c>
      <c r="B880" t="s">
        <v>42</v>
      </c>
      <c r="C880" t="s">
        <v>43</v>
      </c>
      <c r="D880" t="s">
        <v>20</v>
      </c>
      <c r="E880" t="s">
        <v>31</v>
      </c>
      <c r="F880" t="s">
        <v>46</v>
      </c>
      <c r="G880">
        <v>53.78</v>
      </c>
      <c r="H880">
        <v>1</v>
      </c>
      <c r="I880">
        <v>2.6890000000000001</v>
      </c>
      <c r="J880">
        <v>4.7</v>
      </c>
    </row>
    <row r="881" spans="1:10" x14ac:dyDescent="0.35">
      <c r="A881" t="s">
        <v>915</v>
      </c>
      <c r="B881" t="s">
        <v>25</v>
      </c>
      <c r="C881" t="s">
        <v>26</v>
      </c>
      <c r="D881" t="s">
        <v>20</v>
      </c>
      <c r="E881" t="s">
        <v>21</v>
      </c>
      <c r="F881" t="s">
        <v>32</v>
      </c>
      <c r="G881">
        <v>89.25</v>
      </c>
      <c r="H881">
        <v>8</v>
      </c>
      <c r="I881">
        <v>35.700000000000003</v>
      </c>
      <c r="J881">
        <v>4.7</v>
      </c>
    </row>
    <row r="882" spans="1:10" x14ac:dyDescent="0.35">
      <c r="A882" t="s">
        <v>916</v>
      </c>
      <c r="B882" t="s">
        <v>42</v>
      </c>
      <c r="C882" t="s">
        <v>43</v>
      </c>
      <c r="D882" t="s">
        <v>27</v>
      </c>
      <c r="E882" t="s">
        <v>31</v>
      </c>
      <c r="F882" t="s">
        <v>32</v>
      </c>
      <c r="G882">
        <v>99.7</v>
      </c>
      <c r="H882">
        <v>3</v>
      </c>
      <c r="I882">
        <v>14.955</v>
      </c>
      <c r="J882">
        <v>4.7</v>
      </c>
    </row>
    <row r="883" spans="1:10" x14ac:dyDescent="0.35">
      <c r="A883" t="s">
        <v>917</v>
      </c>
      <c r="B883" t="s">
        <v>42</v>
      </c>
      <c r="C883" t="s">
        <v>43</v>
      </c>
      <c r="D883" t="s">
        <v>27</v>
      </c>
      <c r="E883" t="s">
        <v>21</v>
      </c>
      <c r="F883" t="s">
        <v>32</v>
      </c>
      <c r="G883">
        <v>95.46</v>
      </c>
      <c r="H883">
        <v>8</v>
      </c>
      <c r="I883">
        <v>38.183999999999997</v>
      </c>
      <c r="J883">
        <v>4.7</v>
      </c>
    </row>
    <row r="884" spans="1:10" x14ac:dyDescent="0.35">
      <c r="A884" t="s">
        <v>918</v>
      </c>
      <c r="B884" t="s">
        <v>18</v>
      </c>
      <c r="C884" t="s">
        <v>19</v>
      </c>
      <c r="D884" t="s">
        <v>27</v>
      </c>
      <c r="E884" t="s">
        <v>21</v>
      </c>
      <c r="F884" t="s">
        <v>28</v>
      </c>
      <c r="G884">
        <v>60.88</v>
      </c>
      <c r="H884">
        <v>9</v>
      </c>
      <c r="I884">
        <v>27.396000000000001</v>
      </c>
      <c r="J884">
        <v>4.7</v>
      </c>
    </row>
    <row r="885" spans="1:10" x14ac:dyDescent="0.35">
      <c r="A885" t="s">
        <v>919</v>
      </c>
      <c r="B885" t="s">
        <v>18</v>
      </c>
      <c r="C885" t="s">
        <v>19</v>
      </c>
      <c r="D885" t="s">
        <v>20</v>
      </c>
      <c r="E885" t="s">
        <v>21</v>
      </c>
      <c r="F885" t="s">
        <v>28</v>
      </c>
      <c r="G885">
        <v>62.48</v>
      </c>
      <c r="H885">
        <v>1</v>
      </c>
      <c r="I885">
        <v>3.1240000000000001</v>
      </c>
      <c r="J885">
        <v>4.7</v>
      </c>
    </row>
    <row r="886" spans="1:10" x14ac:dyDescent="0.35">
      <c r="A886" t="s">
        <v>920</v>
      </c>
      <c r="B886" t="s">
        <v>42</v>
      </c>
      <c r="C886" t="s">
        <v>43</v>
      </c>
      <c r="D886" t="s">
        <v>20</v>
      </c>
      <c r="E886" t="s">
        <v>21</v>
      </c>
      <c r="F886" t="s">
        <v>32</v>
      </c>
      <c r="G886">
        <v>21.9</v>
      </c>
      <c r="H886">
        <v>3</v>
      </c>
      <c r="I886">
        <v>3.2850000000000001</v>
      </c>
      <c r="J886">
        <v>4.7</v>
      </c>
    </row>
    <row r="887" spans="1:10" x14ac:dyDescent="0.35">
      <c r="A887" t="s">
        <v>921</v>
      </c>
      <c r="B887" t="s">
        <v>42</v>
      </c>
      <c r="C887" t="s">
        <v>43</v>
      </c>
      <c r="D887" t="s">
        <v>20</v>
      </c>
      <c r="E887" t="s">
        <v>31</v>
      </c>
      <c r="F887" t="s">
        <v>22</v>
      </c>
      <c r="G887">
        <v>39.01</v>
      </c>
      <c r="H887">
        <v>1</v>
      </c>
      <c r="I887">
        <v>1.9504999999999999</v>
      </c>
      <c r="J887">
        <v>4.7</v>
      </c>
    </row>
    <row r="888" spans="1:10" x14ac:dyDescent="0.35">
      <c r="A888" t="s">
        <v>922</v>
      </c>
      <c r="B888" t="s">
        <v>18</v>
      </c>
      <c r="C888" t="s">
        <v>19</v>
      </c>
      <c r="D888" t="s">
        <v>27</v>
      </c>
      <c r="E888" t="s">
        <v>21</v>
      </c>
      <c r="F888" t="s">
        <v>28</v>
      </c>
      <c r="G888">
        <v>51.19</v>
      </c>
      <c r="H888">
        <v>4</v>
      </c>
      <c r="I888">
        <v>10.238</v>
      </c>
      <c r="J888">
        <v>4.7</v>
      </c>
    </row>
    <row r="889" spans="1:10" x14ac:dyDescent="0.35">
      <c r="A889" t="s">
        <v>923</v>
      </c>
      <c r="B889" t="s">
        <v>18</v>
      </c>
      <c r="C889" t="s">
        <v>19</v>
      </c>
      <c r="D889" t="s">
        <v>20</v>
      </c>
      <c r="E889" t="s">
        <v>21</v>
      </c>
      <c r="F889" t="s">
        <v>28</v>
      </c>
      <c r="G889">
        <v>26.48</v>
      </c>
      <c r="H889">
        <v>3</v>
      </c>
      <c r="I889">
        <v>3.972</v>
      </c>
      <c r="J889">
        <v>4.7</v>
      </c>
    </row>
    <row r="890" spans="1:10" x14ac:dyDescent="0.35">
      <c r="A890" t="s">
        <v>924</v>
      </c>
      <c r="B890" t="s">
        <v>18</v>
      </c>
      <c r="C890" t="s">
        <v>19</v>
      </c>
      <c r="D890" t="s">
        <v>20</v>
      </c>
      <c r="E890" t="s">
        <v>31</v>
      </c>
      <c r="F890" t="s">
        <v>28</v>
      </c>
      <c r="G890">
        <v>20.77</v>
      </c>
      <c r="H890">
        <v>4</v>
      </c>
      <c r="I890">
        <v>4.1539999999999999</v>
      </c>
      <c r="J890">
        <v>4.7</v>
      </c>
    </row>
    <row r="891" spans="1:10" x14ac:dyDescent="0.35">
      <c r="A891" t="s">
        <v>925</v>
      </c>
      <c r="B891" t="s">
        <v>25</v>
      </c>
      <c r="C891" t="s">
        <v>26</v>
      </c>
      <c r="D891" t="s">
        <v>20</v>
      </c>
      <c r="E891" t="s">
        <v>21</v>
      </c>
      <c r="F891" t="s">
        <v>28</v>
      </c>
      <c r="G891">
        <v>88.55</v>
      </c>
      <c r="H891">
        <v>8</v>
      </c>
      <c r="I891">
        <v>35.42</v>
      </c>
      <c r="J891">
        <v>4.7</v>
      </c>
    </row>
    <row r="892" spans="1:10" x14ac:dyDescent="0.35">
      <c r="A892" t="s">
        <v>926</v>
      </c>
      <c r="B892" t="s">
        <v>42</v>
      </c>
      <c r="C892" t="s">
        <v>43</v>
      </c>
      <c r="D892" t="s">
        <v>20</v>
      </c>
      <c r="E892" t="s">
        <v>21</v>
      </c>
      <c r="F892" t="s">
        <v>36</v>
      </c>
      <c r="G892">
        <v>16.489999999999998</v>
      </c>
      <c r="H892">
        <v>2</v>
      </c>
      <c r="I892">
        <v>1.649</v>
      </c>
      <c r="J892">
        <v>4.5999999999999996</v>
      </c>
    </row>
    <row r="893" spans="1:10" x14ac:dyDescent="0.35">
      <c r="A893" t="s">
        <v>927</v>
      </c>
      <c r="B893" t="s">
        <v>42</v>
      </c>
      <c r="C893" t="s">
        <v>43</v>
      </c>
      <c r="D893" t="s">
        <v>27</v>
      </c>
      <c r="E893" t="s">
        <v>21</v>
      </c>
      <c r="F893" t="s">
        <v>46</v>
      </c>
      <c r="G893">
        <v>73.52</v>
      </c>
      <c r="H893">
        <v>2</v>
      </c>
      <c r="I893">
        <v>7.3520000000000003</v>
      </c>
      <c r="J893">
        <v>4.5999999999999996</v>
      </c>
    </row>
    <row r="894" spans="1:10" x14ac:dyDescent="0.35">
      <c r="A894" t="s">
        <v>928</v>
      </c>
      <c r="B894" t="s">
        <v>42</v>
      </c>
      <c r="C894" t="s">
        <v>43</v>
      </c>
      <c r="D894" t="s">
        <v>20</v>
      </c>
      <c r="E894" t="s">
        <v>31</v>
      </c>
      <c r="F894" t="s">
        <v>46</v>
      </c>
      <c r="G894">
        <v>83.77</v>
      </c>
      <c r="H894">
        <v>2</v>
      </c>
      <c r="I894">
        <v>8.3770000000000007</v>
      </c>
      <c r="J894">
        <v>4.5999999999999996</v>
      </c>
    </row>
    <row r="895" spans="1:10" x14ac:dyDescent="0.35">
      <c r="A895" t="s">
        <v>929</v>
      </c>
      <c r="B895" t="s">
        <v>18</v>
      </c>
      <c r="C895" t="s">
        <v>19</v>
      </c>
      <c r="D895" t="s">
        <v>27</v>
      </c>
      <c r="E895" t="s">
        <v>21</v>
      </c>
      <c r="F895" t="s">
        <v>44</v>
      </c>
      <c r="G895">
        <v>54.27</v>
      </c>
      <c r="H895">
        <v>5</v>
      </c>
      <c r="I895">
        <v>13.567500000000001</v>
      </c>
      <c r="J895">
        <v>4.5999999999999996</v>
      </c>
    </row>
    <row r="896" spans="1:10" x14ac:dyDescent="0.35">
      <c r="A896" t="s">
        <v>930</v>
      </c>
      <c r="B896" t="s">
        <v>18</v>
      </c>
      <c r="C896" t="s">
        <v>19</v>
      </c>
      <c r="D896" t="s">
        <v>20</v>
      </c>
      <c r="E896" t="s">
        <v>31</v>
      </c>
      <c r="F896" t="s">
        <v>44</v>
      </c>
      <c r="G896">
        <v>35.04</v>
      </c>
      <c r="H896">
        <v>9</v>
      </c>
      <c r="I896">
        <v>15.768000000000001</v>
      </c>
      <c r="J896">
        <v>4.5999999999999996</v>
      </c>
    </row>
    <row r="897" spans="1:10" x14ac:dyDescent="0.35">
      <c r="A897" t="s">
        <v>931</v>
      </c>
      <c r="B897" t="s">
        <v>18</v>
      </c>
      <c r="C897" t="s">
        <v>19</v>
      </c>
      <c r="D897" t="s">
        <v>20</v>
      </c>
      <c r="E897" t="s">
        <v>21</v>
      </c>
      <c r="F897" t="s">
        <v>22</v>
      </c>
      <c r="G897">
        <v>68.930000000000007</v>
      </c>
      <c r="H897">
        <v>7</v>
      </c>
      <c r="I897">
        <v>24.125499999999999</v>
      </c>
      <c r="J897">
        <v>4.5999999999999996</v>
      </c>
    </row>
    <row r="898" spans="1:10" x14ac:dyDescent="0.35">
      <c r="A898" t="s">
        <v>932</v>
      </c>
      <c r="B898" t="s">
        <v>25</v>
      </c>
      <c r="C898" t="s">
        <v>26</v>
      </c>
      <c r="D898" t="s">
        <v>20</v>
      </c>
      <c r="E898" t="s">
        <v>31</v>
      </c>
      <c r="F898" t="s">
        <v>32</v>
      </c>
      <c r="G898">
        <v>63.91</v>
      </c>
      <c r="H898">
        <v>8</v>
      </c>
      <c r="I898">
        <v>25.564</v>
      </c>
      <c r="J898">
        <v>4.5999999999999996</v>
      </c>
    </row>
    <row r="899" spans="1:10" x14ac:dyDescent="0.35">
      <c r="A899" t="s">
        <v>933</v>
      </c>
      <c r="B899" t="s">
        <v>42</v>
      </c>
      <c r="C899" t="s">
        <v>43</v>
      </c>
      <c r="D899" t="s">
        <v>20</v>
      </c>
      <c r="E899" t="s">
        <v>31</v>
      </c>
      <c r="F899" t="s">
        <v>22</v>
      </c>
      <c r="G899">
        <v>72.569999999999993</v>
      </c>
      <c r="H899">
        <v>8</v>
      </c>
      <c r="I899">
        <v>29.027999999999999</v>
      </c>
      <c r="J899">
        <v>4.5999999999999996</v>
      </c>
    </row>
    <row r="900" spans="1:10" x14ac:dyDescent="0.35">
      <c r="A900" t="s">
        <v>934</v>
      </c>
      <c r="B900" t="s">
        <v>42</v>
      </c>
      <c r="C900" t="s">
        <v>43</v>
      </c>
      <c r="D900" t="s">
        <v>20</v>
      </c>
      <c r="E900" t="s">
        <v>21</v>
      </c>
      <c r="F900" t="s">
        <v>36</v>
      </c>
      <c r="G900">
        <v>93.72</v>
      </c>
      <c r="H900">
        <v>6</v>
      </c>
      <c r="I900">
        <v>28.116</v>
      </c>
      <c r="J900">
        <v>4.5</v>
      </c>
    </row>
    <row r="901" spans="1:10" x14ac:dyDescent="0.35">
      <c r="A901" t="s">
        <v>935</v>
      </c>
      <c r="B901" t="s">
        <v>42</v>
      </c>
      <c r="C901" t="s">
        <v>43</v>
      </c>
      <c r="D901" t="s">
        <v>20</v>
      </c>
      <c r="E901" t="s">
        <v>31</v>
      </c>
      <c r="F901" t="s">
        <v>36</v>
      </c>
      <c r="G901">
        <v>78.069999999999993</v>
      </c>
      <c r="H901">
        <v>9</v>
      </c>
      <c r="I901">
        <v>35.131500000000003</v>
      </c>
      <c r="J901">
        <v>4.5</v>
      </c>
    </row>
    <row r="902" spans="1:10" x14ac:dyDescent="0.35">
      <c r="A902" t="s">
        <v>936</v>
      </c>
      <c r="B902" t="s">
        <v>42</v>
      </c>
      <c r="C902" t="s">
        <v>43</v>
      </c>
      <c r="D902" t="s">
        <v>27</v>
      </c>
      <c r="E902" t="s">
        <v>31</v>
      </c>
      <c r="F902" t="s">
        <v>36</v>
      </c>
      <c r="G902">
        <v>37.020000000000003</v>
      </c>
      <c r="H902">
        <v>6</v>
      </c>
      <c r="I902">
        <v>11.106</v>
      </c>
      <c r="J902">
        <v>4.5</v>
      </c>
    </row>
    <row r="903" spans="1:10" x14ac:dyDescent="0.35">
      <c r="A903" t="s">
        <v>937</v>
      </c>
      <c r="B903" t="s">
        <v>42</v>
      </c>
      <c r="C903" t="s">
        <v>43</v>
      </c>
      <c r="D903" t="s">
        <v>20</v>
      </c>
      <c r="E903" t="s">
        <v>21</v>
      </c>
      <c r="F903" t="s">
        <v>36</v>
      </c>
      <c r="G903">
        <v>95.54</v>
      </c>
      <c r="H903">
        <v>4</v>
      </c>
      <c r="I903">
        <v>19.108000000000001</v>
      </c>
      <c r="J903">
        <v>4.5</v>
      </c>
    </row>
    <row r="904" spans="1:10" x14ac:dyDescent="0.35">
      <c r="A904" t="s">
        <v>938</v>
      </c>
      <c r="B904" t="s">
        <v>42</v>
      </c>
      <c r="C904" t="s">
        <v>43</v>
      </c>
      <c r="D904" t="s">
        <v>20</v>
      </c>
      <c r="E904" t="s">
        <v>21</v>
      </c>
      <c r="F904" t="s">
        <v>36</v>
      </c>
      <c r="G904">
        <v>60.08</v>
      </c>
      <c r="H904">
        <v>7</v>
      </c>
      <c r="I904">
        <v>21.027999999999999</v>
      </c>
      <c r="J904">
        <v>4.5</v>
      </c>
    </row>
    <row r="905" spans="1:10" x14ac:dyDescent="0.35">
      <c r="A905" t="s">
        <v>939</v>
      </c>
      <c r="B905" t="s">
        <v>42</v>
      </c>
      <c r="C905" t="s">
        <v>43</v>
      </c>
      <c r="D905" t="s">
        <v>20</v>
      </c>
      <c r="E905" t="s">
        <v>21</v>
      </c>
      <c r="F905" t="s">
        <v>46</v>
      </c>
      <c r="G905">
        <v>14.48</v>
      </c>
      <c r="H905">
        <v>4</v>
      </c>
      <c r="I905">
        <v>2.8959999999999999</v>
      </c>
      <c r="J905">
        <v>4.5</v>
      </c>
    </row>
    <row r="906" spans="1:10" x14ac:dyDescent="0.35">
      <c r="A906" t="s">
        <v>940</v>
      </c>
      <c r="B906" t="s">
        <v>25</v>
      </c>
      <c r="C906" t="s">
        <v>26</v>
      </c>
      <c r="D906" t="s">
        <v>27</v>
      </c>
      <c r="E906" t="s">
        <v>21</v>
      </c>
      <c r="F906" t="s">
        <v>46</v>
      </c>
      <c r="G906">
        <v>64.989999999999995</v>
      </c>
      <c r="H906">
        <v>1</v>
      </c>
      <c r="I906">
        <v>3.2494999999999998</v>
      </c>
      <c r="J906">
        <v>4.5</v>
      </c>
    </row>
    <row r="907" spans="1:10" x14ac:dyDescent="0.35">
      <c r="A907" t="s">
        <v>941</v>
      </c>
      <c r="B907" t="s">
        <v>25</v>
      </c>
      <c r="C907" t="s">
        <v>26</v>
      </c>
      <c r="D907" t="s">
        <v>20</v>
      </c>
      <c r="E907" t="s">
        <v>21</v>
      </c>
      <c r="F907" t="s">
        <v>46</v>
      </c>
      <c r="G907">
        <v>51.89</v>
      </c>
      <c r="H907">
        <v>7</v>
      </c>
      <c r="I907">
        <v>18.1615</v>
      </c>
      <c r="J907">
        <v>4.5</v>
      </c>
    </row>
    <row r="908" spans="1:10" x14ac:dyDescent="0.35">
      <c r="A908" t="s">
        <v>942</v>
      </c>
      <c r="B908" t="s">
        <v>42</v>
      </c>
      <c r="C908" t="s">
        <v>43</v>
      </c>
      <c r="D908" t="s">
        <v>20</v>
      </c>
      <c r="E908" t="s">
        <v>21</v>
      </c>
      <c r="F908" t="s">
        <v>44</v>
      </c>
      <c r="G908">
        <v>77.400000000000006</v>
      </c>
      <c r="H908">
        <v>9</v>
      </c>
      <c r="I908">
        <v>34.83</v>
      </c>
      <c r="J908">
        <v>4.5</v>
      </c>
    </row>
    <row r="909" spans="1:10" x14ac:dyDescent="0.35">
      <c r="A909" t="s">
        <v>943</v>
      </c>
      <c r="B909" t="s">
        <v>18</v>
      </c>
      <c r="C909" t="s">
        <v>19</v>
      </c>
      <c r="D909" t="s">
        <v>27</v>
      </c>
      <c r="E909" t="s">
        <v>21</v>
      </c>
      <c r="F909" t="s">
        <v>32</v>
      </c>
      <c r="G909">
        <v>93.69</v>
      </c>
      <c r="H909">
        <v>7</v>
      </c>
      <c r="I909">
        <v>32.791499999999999</v>
      </c>
      <c r="J909">
        <v>4.5</v>
      </c>
    </row>
    <row r="910" spans="1:10" x14ac:dyDescent="0.35">
      <c r="A910" t="s">
        <v>944</v>
      </c>
      <c r="B910" t="s">
        <v>25</v>
      </c>
      <c r="C910" t="s">
        <v>26</v>
      </c>
      <c r="D910" t="s">
        <v>27</v>
      </c>
      <c r="E910" t="s">
        <v>31</v>
      </c>
      <c r="F910" t="s">
        <v>44</v>
      </c>
      <c r="G910">
        <v>40.520000000000003</v>
      </c>
      <c r="H910">
        <v>5</v>
      </c>
      <c r="I910">
        <v>10.130000000000001</v>
      </c>
      <c r="J910">
        <v>4.5</v>
      </c>
    </row>
    <row r="911" spans="1:10" x14ac:dyDescent="0.35">
      <c r="A911" t="s">
        <v>945</v>
      </c>
      <c r="B911" t="s">
        <v>18</v>
      </c>
      <c r="C911" t="s">
        <v>19</v>
      </c>
      <c r="D911" t="s">
        <v>20</v>
      </c>
      <c r="E911" t="s">
        <v>31</v>
      </c>
      <c r="F911" t="s">
        <v>32</v>
      </c>
      <c r="G911">
        <v>60.01</v>
      </c>
      <c r="H911">
        <v>4</v>
      </c>
      <c r="I911">
        <v>12.002000000000001</v>
      </c>
      <c r="J911">
        <v>4.5</v>
      </c>
    </row>
    <row r="912" spans="1:10" x14ac:dyDescent="0.35">
      <c r="A912" t="s">
        <v>946</v>
      </c>
      <c r="B912" t="s">
        <v>18</v>
      </c>
      <c r="C912" t="s">
        <v>19</v>
      </c>
      <c r="D912" t="s">
        <v>20</v>
      </c>
      <c r="E912" t="s">
        <v>21</v>
      </c>
      <c r="F912" t="s">
        <v>46</v>
      </c>
      <c r="G912">
        <v>71.459999999999994</v>
      </c>
      <c r="H912">
        <v>7</v>
      </c>
      <c r="I912">
        <v>25.010999999999999</v>
      </c>
      <c r="J912">
        <v>4.5</v>
      </c>
    </row>
    <row r="913" spans="1:10" x14ac:dyDescent="0.35">
      <c r="A913" t="s">
        <v>947</v>
      </c>
      <c r="B913" t="s">
        <v>25</v>
      </c>
      <c r="C913" t="s">
        <v>26</v>
      </c>
      <c r="D913" t="s">
        <v>20</v>
      </c>
      <c r="E913" t="s">
        <v>21</v>
      </c>
      <c r="F913" t="s">
        <v>44</v>
      </c>
      <c r="G913">
        <v>98.52</v>
      </c>
      <c r="H913">
        <v>10</v>
      </c>
      <c r="I913">
        <v>49.26</v>
      </c>
      <c r="J913">
        <v>4.5</v>
      </c>
    </row>
    <row r="914" spans="1:10" x14ac:dyDescent="0.35">
      <c r="A914" t="s">
        <v>948</v>
      </c>
      <c r="B914" t="s">
        <v>18</v>
      </c>
      <c r="C914" t="s">
        <v>19</v>
      </c>
      <c r="D914" t="s">
        <v>27</v>
      </c>
      <c r="E914" t="s">
        <v>21</v>
      </c>
      <c r="F914" t="s">
        <v>32</v>
      </c>
      <c r="G914">
        <v>96.52</v>
      </c>
      <c r="H914">
        <v>6</v>
      </c>
      <c r="I914">
        <v>28.956</v>
      </c>
      <c r="J914">
        <v>4.5</v>
      </c>
    </row>
    <row r="915" spans="1:10" x14ac:dyDescent="0.35">
      <c r="A915" t="s">
        <v>949</v>
      </c>
      <c r="B915" t="s">
        <v>18</v>
      </c>
      <c r="C915" t="s">
        <v>19</v>
      </c>
      <c r="D915" t="s">
        <v>27</v>
      </c>
      <c r="E915" t="s">
        <v>21</v>
      </c>
      <c r="F915" t="s">
        <v>28</v>
      </c>
      <c r="G915">
        <v>90.02</v>
      </c>
      <c r="H915">
        <v>8</v>
      </c>
      <c r="I915">
        <v>36.008000000000003</v>
      </c>
      <c r="J915">
        <v>4.5</v>
      </c>
    </row>
    <row r="916" spans="1:10" x14ac:dyDescent="0.35">
      <c r="A916" t="s">
        <v>950</v>
      </c>
      <c r="B916" t="s">
        <v>18</v>
      </c>
      <c r="C916" t="s">
        <v>19</v>
      </c>
      <c r="D916" t="s">
        <v>27</v>
      </c>
      <c r="E916" t="s">
        <v>21</v>
      </c>
      <c r="F916" t="s">
        <v>44</v>
      </c>
      <c r="G916">
        <v>56.56</v>
      </c>
      <c r="H916">
        <v>5</v>
      </c>
      <c r="I916">
        <v>14.14</v>
      </c>
      <c r="J916">
        <v>4.5</v>
      </c>
    </row>
    <row r="917" spans="1:10" x14ac:dyDescent="0.35">
      <c r="A917" t="s">
        <v>951</v>
      </c>
      <c r="B917" t="s">
        <v>42</v>
      </c>
      <c r="C917" t="s">
        <v>43</v>
      </c>
      <c r="D917" t="s">
        <v>27</v>
      </c>
      <c r="E917" t="s">
        <v>31</v>
      </c>
      <c r="F917" t="s">
        <v>36</v>
      </c>
      <c r="G917">
        <v>46.42</v>
      </c>
      <c r="H917">
        <v>3</v>
      </c>
      <c r="I917">
        <v>6.9630000000000001</v>
      </c>
      <c r="J917">
        <v>4.4000000000000004</v>
      </c>
    </row>
    <row r="918" spans="1:10" x14ac:dyDescent="0.35">
      <c r="A918" t="s">
        <v>952</v>
      </c>
      <c r="B918" t="s">
        <v>18</v>
      </c>
      <c r="C918" t="s">
        <v>19</v>
      </c>
      <c r="D918" t="s">
        <v>27</v>
      </c>
      <c r="E918" t="s">
        <v>31</v>
      </c>
      <c r="F918" t="s">
        <v>22</v>
      </c>
      <c r="G918">
        <v>14.62</v>
      </c>
      <c r="H918">
        <v>5</v>
      </c>
      <c r="I918">
        <v>3.6549999999999998</v>
      </c>
      <c r="J918">
        <v>4.4000000000000004</v>
      </c>
    </row>
    <row r="919" spans="1:10" x14ac:dyDescent="0.35">
      <c r="A919" t="s">
        <v>953</v>
      </c>
      <c r="B919" t="s">
        <v>42</v>
      </c>
      <c r="C919" t="s">
        <v>43</v>
      </c>
      <c r="D919" t="s">
        <v>27</v>
      </c>
      <c r="E919" t="s">
        <v>21</v>
      </c>
      <c r="F919" t="s">
        <v>46</v>
      </c>
      <c r="G919">
        <v>83.25</v>
      </c>
      <c r="H919">
        <v>10</v>
      </c>
      <c r="I919">
        <v>41.625</v>
      </c>
      <c r="J919">
        <v>4.4000000000000004</v>
      </c>
    </row>
    <row r="920" spans="1:10" x14ac:dyDescent="0.35">
      <c r="A920" t="s">
        <v>954</v>
      </c>
      <c r="B920" t="s">
        <v>42</v>
      </c>
      <c r="C920" t="s">
        <v>43</v>
      </c>
      <c r="D920" t="s">
        <v>27</v>
      </c>
      <c r="E920" t="s">
        <v>21</v>
      </c>
      <c r="F920" t="s">
        <v>32</v>
      </c>
      <c r="G920">
        <v>40.299999999999997</v>
      </c>
      <c r="H920">
        <v>2</v>
      </c>
      <c r="I920">
        <v>4.03</v>
      </c>
      <c r="J920">
        <v>4.4000000000000004</v>
      </c>
    </row>
    <row r="921" spans="1:10" x14ac:dyDescent="0.35">
      <c r="A921" t="s">
        <v>955</v>
      </c>
      <c r="B921" t="s">
        <v>42</v>
      </c>
      <c r="C921" t="s">
        <v>43</v>
      </c>
      <c r="D921" t="s">
        <v>27</v>
      </c>
      <c r="E921" t="s">
        <v>31</v>
      </c>
      <c r="F921" t="s">
        <v>32</v>
      </c>
      <c r="G921">
        <v>33.200000000000003</v>
      </c>
      <c r="H921">
        <v>2</v>
      </c>
      <c r="I921">
        <v>3.32</v>
      </c>
      <c r="J921">
        <v>4.4000000000000004</v>
      </c>
    </row>
    <row r="922" spans="1:10" x14ac:dyDescent="0.35">
      <c r="A922" t="s">
        <v>956</v>
      </c>
      <c r="B922" t="s">
        <v>18</v>
      </c>
      <c r="C922" t="s">
        <v>19</v>
      </c>
      <c r="D922" t="s">
        <v>20</v>
      </c>
      <c r="E922" t="s">
        <v>31</v>
      </c>
      <c r="F922" t="s">
        <v>32</v>
      </c>
      <c r="G922">
        <v>70.739999999999995</v>
      </c>
      <c r="H922">
        <v>4</v>
      </c>
      <c r="I922">
        <v>14.148</v>
      </c>
      <c r="J922">
        <v>4.4000000000000004</v>
      </c>
    </row>
    <row r="923" spans="1:10" x14ac:dyDescent="0.35">
      <c r="A923" t="s">
        <v>957</v>
      </c>
      <c r="B923" t="s">
        <v>25</v>
      </c>
      <c r="C923" t="s">
        <v>26</v>
      </c>
      <c r="D923" t="s">
        <v>20</v>
      </c>
      <c r="E923" t="s">
        <v>21</v>
      </c>
      <c r="F923" t="s">
        <v>22</v>
      </c>
      <c r="G923">
        <v>47.71</v>
      </c>
      <c r="H923">
        <v>6</v>
      </c>
      <c r="I923">
        <v>14.313000000000001</v>
      </c>
      <c r="J923">
        <v>4.4000000000000004</v>
      </c>
    </row>
    <row r="924" spans="1:10" x14ac:dyDescent="0.35">
      <c r="A924" t="s">
        <v>958</v>
      </c>
      <c r="B924" t="s">
        <v>42</v>
      </c>
      <c r="C924" t="s">
        <v>43</v>
      </c>
      <c r="D924" t="s">
        <v>27</v>
      </c>
      <c r="E924" t="s">
        <v>21</v>
      </c>
      <c r="F924" t="s">
        <v>32</v>
      </c>
      <c r="G924">
        <v>97.38</v>
      </c>
      <c r="H924">
        <v>10</v>
      </c>
      <c r="I924">
        <v>48.69</v>
      </c>
      <c r="J924">
        <v>4.4000000000000004</v>
      </c>
    </row>
    <row r="925" spans="1:10" x14ac:dyDescent="0.35">
      <c r="A925" t="s">
        <v>959</v>
      </c>
      <c r="B925" t="s">
        <v>18</v>
      </c>
      <c r="C925" t="s">
        <v>19</v>
      </c>
      <c r="D925" t="s">
        <v>20</v>
      </c>
      <c r="E925" t="s">
        <v>31</v>
      </c>
      <c r="F925" t="s">
        <v>46</v>
      </c>
      <c r="G925">
        <v>56.04</v>
      </c>
      <c r="H925">
        <v>10</v>
      </c>
      <c r="I925">
        <v>28.02</v>
      </c>
      <c r="J925">
        <v>4.4000000000000004</v>
      </c>
    </row>
    <row r="926" spans="1:10" x14ac:dyDescent="0.35">
      <c r="A926" t="s">
        <v>960</v>
      </c>
      <c r="B926" t="s">
        <v>18</v>
      </c>
      <c r="C926" t="s">
        <v>19</v>
      </c>
      <c r="D926" t="s">
        <v>27</v>
      </c>
      <c r="E926" t="s">
        <v>31</v>
      </c>
      <c r="F926" t="s">
        <v>44</v>
      </c>
      <c r="G926">
        <v>73.88</v>
      </c>
      <c r="H926">
        <v>6</v>
      </c>
      <c r="I926">
        <v>22.164000000000001</v>
      </c>
      <c r="J926">
        <v>4.4000000000000004</v>
      </c>
    </row>
    <row r="927" spans="1:10" x14ac:dyDescent="0.35">
      <c r="A927" t="s">
        <v>961</v>
      </c>
      <c r="B927" t="s">
        <v>25</v>
      </c>
      <c r="C927" t="s">
        <v>26</v>
      </c>
      <c r="D927" t="s">
        <v>27</v>
      </c>
      <c r="E927" t="s">
        <v>31</v>
      </c>
      <c r="F927" t="s">
        <v>44</v>
      </c>
      <c r="G927">
        <v>48.61</v>
      </c>
      <c r="H927">
        <v>1</v>
      </c>
      <c r="I927">
        <v>2.4304999999999999</v>
      </c>
      <c r="J927">
        <v>4.4000000000000004</v>
      </c>
    </row>
    <row r="928" spans="1:10" x14ac:dyDescent="0.35">
      <c r="A928" t="s">
        <v>962</v>
      </c>
      <c r="B928" t="s">
        <v>18</v>
      </c>
      <c r="C928" t="s">
        <v>19</v>
      </c>
      <c r="D928" t="s">
        <v>20</v>
      </c>
      <c r="E928" t="s">
        <v>21</v>
      </c>
      <c r="F928" t="s">
        <v>46</v>
      </c>
      <c r="G928">
        <v>22.32</v>
      </c>
      <c r="H928">
        <v>4</v>
      </c>
      <c r="I928">
        <v>4.4640000000000004</v>
      </c>
      <c r="J928">
        <v>4.4000000000000004</v>
      </c>
    </row>
    <row r="929" spans="1:10" x14ac:dyDescent="0.35">
      <c r="A929" t="s">
        <v>963</v>
      </c>
      <c r="B929" t="s">
        <v>25</v>
      </c>
      <c r="C929" t="s">
        <v>26</v>
      </c>
      <c r="D929" t="s">
        <v>20</v>
      </c>
      <c r="E929" t="s">
        <v>21</v>
      </c>
      <c r="F929" t="s">
        <v>28</v>
      </c>
      <c r="G929">
        <v>78.13</v>
      </c>
      <c r="H929">
        <v>10</v>
      </c>
      <c r="I929">
        <v>39.064999999999998</v>
      </c>
      <c r="J929">
        <v>4.4000000000000004</v>
      </c>
    </row>
    <row r="930" spans="1:10" x14ac:dyDescent="0.35">
      <c r="A930" t="s">
        <v>964</v>
      </c>
      <c r="B930" t="s">
        <v>25</v>
      </c>
      <c r="C930" t="s">
        <v>26</v>
      </c>
      <c r="D930" t="s">
        <v>27</v>
      </c>
      <c r="E930" t="s">
        <v>31</v>
      </c>
      <c r="F930" t="s">
        <v>28</v>
      </c>
      <c r="G930">
        <v>84.07</v>
      </c>
      <c r="H930">
        <v>4</v>
      </c>
      <c r="I930">
        <v>16.814</v>
      </c>
      <c r="J930">
        <v>4.4000000000000004</v>
      </c>
    </row>
    <row r="931" spans="1:10" x14ac:dyDescent="0.35">
      <c r="A931" t="s">
        <v>965</v>
      </c>
      <c r="B931" t="s">
        <v>18</v>
      </c>
      <c r="C931" t="s">
        <v>19</v>
      </c>
      <c r="D931" t="s">
        <v>20</v>
      </c>
      <c r="E931" t="s">
        <v>21</v>
      </c>
      <c r="F931" t="s">
        <v>44</v>
      </c>
      <c r="G931">
        <v>14.23</v>
      </c>
      <c r="H931">
        <v>5</v>
      </c>
      <c r="I931">
        <v>3.5575000000000001</v>
      </c>
      <c r="J931">
        <v>4.4000000000000004</v>
      </c>
    </row>
    <row r="932" spans="1:10" x14ac:dyDescent="0.35">
      <c r="A932" t="s">
        <v>966</v>
      </c>
      <c r="B932" t="s">
        <v>25</v>
      </c>
      <c r="C932" t="s">
        <v>26</v>
      </c>
      <c r="D932" t="s">
        <v>27</v>
      </c>
      <c r="E932" t="s">
        <v>31</v>
      </c>
      <c r="F932" t="s">
        <v>44</v>
      </c>
      <c r="G932">
        <v>89.2</v>
      </c>
      <c r="H932">
        <v>10</v>
      </c>
      <c r="I932">
        <v>44.6</v>
      </c>
      <c r="J932">
        <v>4.4000000000000004</v>
      </c>
    </row>
    <row r="933" spans="1:10" x14ac:dyDescent="0.35">
      <c r="A933" t="s">
        <v>967</v>
      </c>
      <c r="B933" t="s">
        <v>25</v>
      </c>
      <c r="C933" t="s">
        <v>26</v>
      </c>
      <c r="D933" t="s">
        <v>20</v>
      </c>
      <c r="E933" t="s">
        <v>31</v>
      </c>
      <c r="F933" t="s">
        <v>28</v>
      </c>
      <c r="G933">
        <v>87.91</v>
      </c>
      <c r="H933">
        <v>5</v>
      </c>
      <c r="I933">
        <v>21.977499999999999</v>
      </c>
      <c r="J933">
        <v>4.4000000000000004</v>
      </c>
    </row>
    <row r="934" spans="1:10" x14ac:dyDescent="0.35">
      <c r="A934" t="s">
        <v>968</v>
      </c>
      <c r="B934" t="s">
        <v>42</v>
      </c>
      <c r="C934" t="s">
        <v>43</v>
      </c>
      <c r="D934" t="s">
        <v>20</v>
      </c>
      <c r="E934" t="s">
        <v>21</v>
      </c>
      <c r="F934" t="s">
        <v>36</v>
      </c>
      <c r="G934">
        <v>88.43</v>
      </c>
      <c r="H934">
        <v>8</v>
      </c>
      <c r="I934">
        <v>35.372</v>
      </c>
      <c r="J934">
        <v>4.3</v>
      </c>
    </row>
    <row r="935" spans="1:10" x14ac:dyDescent="0.35">
      <c r="A935" t="s">
        <v>969</v>
      </c>
      <c r="B935" t="s">
        <v>25</v>
      </c>
      <c r="C935" t="s">
        <v>26</v>
      </c>
      <c r="D935" t="s">
        <v>20</v>
      </c>
      <c r="E935" t="s">
        <v>31</v>
      </c>
      <c r="F935" t="s">
        <v>36</v>
      </c>
      <c r="G935">
        <v>71.92</v>
      </c>
      <c r="H935">
        <v>5</v>
      </c>
      <c r="I935">
        <v>17.98</v>
      </c>
      <c r="J935">
        <v>4.3</v>
      </c>
    </row>
    <row r="936" spans="1:10" x14ac:dyDescent="0.35">
      <c r="A936" t="s">
        <v>970</v>
      </c>
      <c r="B936" t="s">
        <v>18</v>
      </c>
      <c r="C936" t="s">
        <v>19</v>
      </c>
      <c r="D936" t="s">
        <v>20</v>
      </c>
      <c r="E936" t="s">
        <v>21</v>
      </c>
      <c r="F936" t="s">
        <v>22</v>
      </c>
      <c r="G936">
        <v>18.329999999999998</v>
      </c>
      <c r="H936">
        <v>1</v>
      </c>
      <c r="I936">
        <v>0.91649999999999998</v>
      </c>
      <c r="J936">
        <v>4.3</v>
      </c>
    </row>
    <row r="937" spans="1:10" x14ac:dyDescent="0.35">
      <c r="A937" t="s">
        <v>971</v>
      </c>
      <c r="B937" t="s">
        <v>18</v>
      </c>
      <c r="C937" t="s">
        <v>19</v>
      </c>
      <c r="D937" t="s">
        <v>20</v>
      </c>
      <c r="E937" t="s">
        <v>31</v>
      </c>
      <c r="F937" t="s">
        <v>32</v>
      </c>
      <c r="G937">
        <v>58.07</v>
      </c>
      <c r="H937">
        <v>9</v>
      </c>
      <c r="I937">
        <v>26.131499999999999</v>
      </c>
      <c r="J937">
        <v>4.3</v>
      </c>
    </row>
    <row r="938" spans="1:10" x14ac:dyDescent="0.35">
      <c r="A938" t="s">
        <v>972</v>
      </c>
      <c r="B938" t="s">
        <v>25</v>
      </c>
      <c r="C938" t="s">
        <v>26</v>
      </c>
      <c r="D938" t="s">
        <v>27</v>
      </c>
      <c r="E938" t="s">
        <v>31</v>
      </c>
      <c r="F938" t="s">
        <v>32</v>
      </c>
      <c r="G938">
        <v>22.96</v>
      </c>
      <c r="H938">
        <v>1</v>
      </c>
      <c r="I938">
        <v>1.1479999999999999</v>
      </c>
      <c r="J938">
        <v>4.3</v>
      </c>
    </row>
    <row r="939" spans="1:10" x14ac:dyDescent="0.35">
      <c r="A939" t="s">
        <v>973</v>
      </c>
      <c r="B939" t="s">
        <v>18</v>
      </c>
      <c r="C939" t="s">
        <v>19</v>
      </c>
      <c r="D939" t="s">
        <v>27</v>
      </c>
      <c r="E939" t="s">
        <v>21</v>
      </c>
      <c r="F939" t="s">
        <v>22</v>
      </c>
      <c r="G939">
        <v>77.5</v>
      </c>
      <c r="H939">
        <v>5</v>
      </c>
      <c r="I939">
        <v>19.375</v>
      </c>
      <c r="J939">
        <v>4.3</v>
      </c>
    </row>
    <row r="940" spans="1:10" x14ac:dyDescent="0.35">
      <c r="A940" t="s">
        <v>974</v>
      </c>
      <c r="B940" t="s">
        <v>25</v>
      </c>
      <c r="C940" t="s">
        <v>26</v>
      </c>
      <c r="D940" t="s">
        <v>20</v>
      </c>
      <c r="E940" t="s">
        <v>31</v>
      </c>
      <c r="F940" t="s">
        <v>22</v>
      </c>
      <c r="G940">
        <v>46.53</v>
      </c>
      <c r="H940">
        <v>6</v>
      </c>
      <c r="I940">
        <v>13.959</v>
      </c>
      <c r="J940">
        <v>4.3</v>
      </c>
    </row>
    <row r="941" spans="1:10" x14ac:dyDescent="0.35">
      <c r="A941" t="s">
        <v>975</v>
      </c>
      <c r="B941" t="s">
        <v>18</v>
      </c>
      <c r="C941" t="s">
        <v>19</v>
      </c>
      <c r="D941" t="s">
        <v>20</v>
      </c>
      <c r="E941" t="s">
        <v>31</v>
      </c>
      <c r="F941" t="s">
        <v>32</v>
      </c>
      <c r="G941">
        <v>63.56</v>
      </c>
      <c r="H941">
        <v>10</v>
      </c>
      <c r="I941">
        <v>31.78</v>
      </c>
      <c r="J941">
        <v>4.3</v>
      </c>
    </row>
    <row r="942" spans="1:10" x14ac:dyDescent="0.35">
      <c r="A942" t="s">
        <v>976</v>
      </c>
      <c r="B942" t="s">
        <v>42</v>
      </c>
      <c r="C942" t="s">
        <v>43</v>
      </c>
      <c r="D942" t="s">
        <v>27</v>
      </c>
      <c r="E942" t="s">
        <v>21</v>
      </c>
      <c r="F942" t="s">
        <v>22</v>
      </c>
      <c r="G942">
        <v>14.76</v>
      </c>
      <c r="H942">
        <v>2</v>
      </c>
      <c r="I942">
        <v>1.476</v>
      </c>
      <c r="J942">
        <v>4.3</v>
      </c>
    </row>
    <row r="943" spans="1:10" x14ac:dyDescent="0.35">
      <c r="A943" t="s">
        <v>977</v>
      </c>
      <c r="B943" t="s">
        <v>42</v>
      </c>
      <c r="C943" t="s">
        <v>43</v>
      </c>
      <c r="D943" t="s">
        <v>27</v>
      </c>
      <c r="E943" t="s">
        <v>31</v>
      </c>
      <c r="F943" t="s">
        <v>46</v>
      </c>
      <c r="G943">
        <v>27.18</v>
      </c>
      <c r="H943">
        <v>2</v>
      </c>
      <c r="I943">
        <v>2.718</v>
      </c>
      <c r="J943">
        <v>4.3</v>
      </c>
    </row>
    <row r="944" spans="1:10" x14ac:dyDescent="0.35">
      <c r="A944" t="s">
        <v>978</v>
      </c>
      <c r="B944" t="s">
        <v>42</v>
      </c>
      <c r="C944" t="s">
        <v>43</v>
      </c>
      <c r="D944" t="s">
        <v>27</v>
      </c>
      <c r="E944" t="s">
        <v>31</v>
      </c>
      <c r="F944" t="s">
        <v>32</v>
      </c>
      <c r="G944">
        <v>62.19</v>
      </c>
      <c r="H944">
        <v>4</v>
      </c>
      <c r="I944">
        <v>12.438000000000001</v>
      </c>
      <c r="J944">
        <v>4.3</v>
      </c>
    </row>
    <row r="945" spans="1:10" x14ac:dyDescent="0.35">
      <c r="A945" t="s">
        <v>979</v>
      </c>
      <c r="B945" t="s">
        <v>42</v>
      </c>
      <c r="C945" t="s">
        <v>43</v>
      </c>
      <c r="D945" t="s">
        <v>27</v>
      </c>
      <c r="E945" t="s">
        <v>21</v>
      </c>
      <c r="F945" t="s">
        <v>32</v>
      </c>
      <c r="G945">
        <v>11.28</v>
      </c>
      <c r="H945">
        <v>9</v>
      </c>
      <c r="I945">
        <v>5.0759999999999996</v>
      </c>
      <c r="J945">
        <v>4.3</v>
      </c>
    </row>
    <row r="946" spans="1:10" x14ac:dyDescent="0.35">
      <c r="A946" t="s">
        <v>980</v>
      </c>
      <c r="B946" t="s">
        <v>42</v>
      </c>
      <c r="C946" t="s">
        <v>43</v>
      </c>
      <c r="D946" t="s">
        <v>27</v>
      </c>
      <c r="E946" t="s">
        <v>31</v>
      </c>
      <c r="F946" t="s">
        <v>44</v>
      </c>
      <c r="G946">
        <v>32.32</v>
      </c>
      <c r="H946">
        <v>3</v>
      </c>
      <c r="I946">
        <v>4.8479999999999999</v>
      </c>
      <c r="J946">
        <v>4.3</v>
      </c>
    </row>
    <row r="947" spans="1:10" x14ac:dyDescent="0.35">
      <c r="A947" t="s">
        <v>981</v>
      </c>
      <c r="B947" t="s">
        <v>25</v>
      </c>
      <c r="C947" t="s">
        <v>26</v>
      </c>
      <c r="D947" t="s">
        <v>20</v>
      </c>
      <c r="E947" t="s">
        <v>31</v>
      </c>
      <c r="F947" t="s">
        <v>44</v>
      </c>
      <c r="G947">
        <v>24.31</v>
      </c>
      <c r="H947">
        <v>3</v>
      </c>
      <c r="I947">
        <v>3.6465000000000001</v>
      </c>
      <c r="J947">
        <v>4.3</v>
      </c>
    </row>
    <row r="948" spans="1:10" x14ac:dyDescent="0.35">
      <c r="A948" t="s">
        <v>982</v>
      </c>
      <c r="B948" t="s">
        <v>42</v>
      </c>
      <c r="C948" t="s">
        <v>43</v>
      </c>
      <c r="D948" t="s">
        <v>20</v>
      </c>
      <c r="E948" t="s">
        <v>21</v>
      </c>
      <c r="F948" t="s">
        <v>28</v>
      </c>
      <c r="G948">
        <v>13.22</v>
      </c>
      <c r="H948">
        <v>5</v>
      </c>
      <c r="I948">
        <v>3.3050000000000002</v>
      </c>
      <c r="J948">
        <v>4.3</v>
      </c>
    </row>
    <row r="949" spans="1:10" x14ac:dyDescent="0.35">
      <c r="A949" t="s">
        <v>983</v>
      </c>
      <c r="B949" t="s">
        <v>18</v>
      </c>
      <c r="C949" t="s">
        <v>19</v>
      </c>
      <c r="D949" t="s">
        <v>20</v>
      </c>
      <c r="E949" t="s">
        <v>31</v>
      </c>
      <c r="F949" t="s">
        <v>28</v>
      </c>
      <c r="G949">
        <v>72.2</v>
      </c>
      <c r="H949">
        <v>7</v>
      </c>
      <c r="I949">
        <v>25.27</v>
      </c>
      <c r="J949">
        <v>4.3</v>
      </c>
    </row>
    <row r="950" spans="1:10" x14ac:dyDescent="0.35">
      <c r="A950" t="s">
        <v>984</v>
      </c>
      <c r="B950" t="s">
        <v>18</v>
      </c>
      <c r="C950" t="s">
        <v>19</v>
      </c>
      <c r="D950" t="s">
        <v>20</v>
      </c>
      <c r="E950" t="s">
        <v>21</v>
      </c>
      <c r="F950" t="s">
        <v>28</v>
      </c>
      <c r="G950">
        <v>74.22</v>
      </c>
      <c r="H950">
        <v>10</v>
      </c>
      <c r="I950">
        <v>37.11</v>
      </c>
      <c r="J950">
        <v>4.3</v>
      </c>
    </row>
    <row r="951" spans="1:10" x14ac:dyDescent="0.35">
      <c r="A951" t="s">
        <v>985</v>
      </c>
      <c r="B951" t="s">
        <v>25</v>
      </c>
      <c r="C951" t="s">
        <v>26</v>
      </c>
      <c r="D951" t="s">
        <v>20</v>
      </c>
      <c r="E951" t="s">
        <v>31</v>
      </c>
      <c r="F951" t="s">
        <v>28</v>
      </c>
      <c r="G951">
        <v>82.34</v>
      </c>
      <c r="H951">
        <v>10</v>
      </c>
      <c r="I951">
        <v>41.17</v>
      </c>
      <c r="J951">
        <v>4.3</v>
      </c>
    </row>
    <row r="952" spans="1:10" x14ac:dyDescent="0.35">
      <c r="A952" t="s">
        <v>986</v>
      </c>
      <c r="B952" t="s">
        <v>42</v>
      </c>
      <c r="C952" t="s">
        <v>43</v>
      </c>
      <c r="D952" t="s">
        <v>20</v>
      </c>
      <c r="E952" t="s">
        <v>31</v>
      </c>
      <c r="F952" t="s">
        <v>36</v>
      </c>
      <c r="G952">
        <v>99.96</v>
      </c>
      <c r="H952">
        <v>9</v>
      </c>
      <c r="I952">
        <v>44.981999999999999</v>
      </c>
      <c r="J952">
        <v>4.2</v>
      </c>
    </row>
    <row r="953" spans="1:10" x14ac:dyDescent="0.35">
      <c r="A953" t="s">
        <v>987</v>
      </c>
      <c r="B953" t="s">
        <v>18</v>
      </c>
      <c r="C953" t="s">
        <v>19</v>
      </c>
      <c r="D953" t="s">
        <v>20</v>
      </c>
      <c r="E953" t="s">
        <v>21</v>
      </c>
      <c r="F953" t="s">
        <v>36</v>
      </c>
      <c r="G953">
        <v>22.24</v>
      </c>
      <c r="H953">
        <v>10</v>
      </c>
      <c r="I953">
        <v>11.12</v>
      </c>
      <c r="J953">
        <v>4.2</v>
      </c>
    </row>
    <row r="954" spans="1:10" x14ac:dyDescent="0.35">
      <c r="A954" t="s">
        <v>988</v>
      </c>
      <c r="B954" t="s">
        <v>18</v>
      </c>
      <c r="C954" t="s">
        <v>19</v>
      </c>
      <c r="D954" t="s">
        <v>27</v>
      </c>
      <c r="E954" t="s">
        <v>21</v>
      </c>
      <c r="F954" t="s">
        <v>36</v>
      </c>
      <c r="G954">
        <v>33.26</v>
      </c>
      <c r="H954">
        <v>5</v>
      </c>
      <c r="I954">
        <v>8.3149999999999995</v>
      </c>
      <c r="J954">
        <v>4.2</v>
      </c>
    </row>
    <row r="955" spans="1:10" x14ac:dyDescent="0.35">
      <c r="A955" t="s">
        <v>989</v>
      </c>
      <c r="B955" t="s">
        <v>42</v>
      </c>
      <c r="C955" t="s">
        <v>43</v>
      </c>
      <c r="D955" t="s">
        <v>27</v>
      </c>
      <c r="E955" t="s">
        <v>21</v>
      </c>
      <c r="F955" t="s">
        <v>36</v>
      </c>
      <c r="G955">
        <v>51.54</v>
      </c>
      <c r="H955">
        <v>5</v>
      </c>
      <c r="I955">
        <v>12.885</v>
      </c>
      <c r="J955">
        <v>4.2</v>
      </c>
    </row>
    <row r="956" spans="1:10" x14ac:dyDescent="0.35">
      <c r="A956" t="s">
        <v>990</v>
      </c>
      <c r="B956" t="s">
        <v>18</v>
      </c>
      <c r="C956" t="s">
        <v>19</v>
      </c>
      <c r="D956" t="s">
        <v>20</v>
      </c>
      <c r="E956" t="s">
        <v>21</v>
      </c>
      <c r="F956" t="s">
        <v>36</v>
      </c>
      <c r="G956">
        <v>38.72</v>
      </c>
      <c r="H956">
        <v>9</v>
      </c>
      <c r="I956">
        <v>17.423999999999999</v>
      </c>
      <c r="J956">
        <v>4.2</v>
      </c>
    </row>
    <row r="957" spans="1:10" x14ac:dyDescent="0.35">
      <c r="A957" t="s">
        <v>991</v>
      </c>
      <c r="B957" t="s">
        <v>25</v>
      </c>
      <c r="C957" t="s">
        <v>26</v>
      </c>
      <c r="D957" t="s">
        <v>20</v>
      </c>
      <c r="E957" t="s">
        <v>31</v>
      </c>
      <c r="F957" t="s">
        <v>22</v>
      </c>
      <c r="G957">
        <v>65.31</v>
      </c>
      <c r="H957">
        <v>7</v>
      </c>
      <c r="I957">
        <v>22.858499999999999</v>
      </c>
      <c r="J957">
        <v>4.2</v>
      </c>
    </row>
    <row r="958" spans="1:10" x14ac:dyDescent="0.35">
      <c r="A958" t="s">
        <v>992</v>
      </c>
      <c r="B958" t="s">
        <v>42</v>
      </c>
      <c r="C958" t="s">
        <v>43</v>
      </c>
      <c r="D958" t="s">
        <v>27</v>
      </c>
      <c r="E958" t="s">
        <v>31</v>
      </c>
      <c r="F958" t="s">
        <v>22</v>
      </c>
      <c r="G958">
        <v>99.16</v>
      </c>
      <c r="H958">
        <v>8</v>
      </c>
      <c r="I958">
        <v>39.664000000000001</v>
      </c>
      <c r="J958">
        <v>4.2</v>
      </c>
    </row>
    <row r="959" spans="1:10" x14ac:dyDescent="0.35">
      <c r="A959" t="s">
        <v>993</v>
      </c>
      <c r="B959" t="s">
        <v>18</v>
      </c>
      <c r="C959" t="s">
        <v>19</v>
      </c>
      <c r="D959" t="s">
        <v>20</v>
      </c>
      <c r="E959" t="s">
        <v>31</v>
      </c>
      <c r="F959" t="s">
        <v>32</v>
      </c>
      <c r="G959">
        <v>62.65</v>
      </c>
      <c r="H959">
        <v>4</v>
      </c>
      <c r="I959">
        <v>12.53</v>
      </c>
      <c r="J959">
        <v>4.2</v>
      </c>
    </row>
    <row r="960" spans="1:10" x14ac:dyDescent="0.35">
      <c r="A960" t="s">
        <v>994</v>
      </c>
      <c r="B960" t="s">
        <v>18</v>
      </c>
      <c r="C960" t="s">
        <v>19</v>
      </c>
      <c r="D960" t="s">
        <v>27</v>
      </c>
      <c r="E960" t="s">
        <v>21</v>
      </c>
      <c r="F960" t="s">
        <v>46</v>
      </c>
      <c r="G960">
        <v>99.1</v>
      </c>
      <c r="H960">
        <v>6</v>
      </c>
      <c r="I960">
        <v>29.73</v>
      </c>
      <c r="J960">
        <v>4.2</v>
      </c>
    </row>
    <row r="961" spans="1:10" x14ac:dyDescent="0.35">
      <c r="A961" t="s">
        <v>995</v>
      </c>
      <c r="B961" t="s">
        <v>18</v>
      </c>
      <c r="C961" t="s">
        <v>19</v>
      </c>
      <c r="D961" t="s">
        <v>20</v>
      </c>
      <c r="E961" t="s">
        <v>21</v>
      </c>
      <c r="F961" t="s">
        <v>32</v>
      </c>
      <c r="G961">
        <v>94.88</v>
      </c>
      <c r="H961">
        <v>7</v>
      </c>
      <c r="I961">
        <v>33.207999999999998</v>
      </c>
      <c r="J961">
        <v>4.2</v>
      </c>
    </row>
    <row r="962" spans="1:10" x14ac:dyDescent="0.35">
      <c r="A962" t="s">
        <v>996</v>
      </c>
      <c r="B962" t="s">
        <v>25</v>
      </c>
      <c r="C962" t="s">
        <v>26</v>
      </c>
      <c r="D962" t="s">
        <v>27</v>
      </c>
      <c r="E962" t="s">
        <v>21</v>
      </c>
      <c r="F962" t="s">
        <v>44</v>
      </c>
      <c r="G962">
        <v>33.979999999999997</v>
      </c>
      <c r="H962">
        <v>9</v>
      </c>
      <c r="I962">
        <v>15.291</v>
      </c>
      <c r="J962">
        <v>4.2</v>
      </c>
    </row>
    <row r="963" spans="1:10" x14ac:dyDescent="0.35">
      <c r="A963" t="s">
        <v>997</v>
      </c>
      <c r="B963" t="s">
        <v>42</v>
      </c>
      <c r="C963" t="s">
        <v>43</v>
      </c>
      <c r="D963" t="s">
        <v>27</v>
      </c>
      <c r="E963" t="s">
        <v>21</v>
      </c>
      <c r="F963" t="s">
        <v>46</v>
      </c>
      <c r="G963">
        <v>36.51</v>
      </c>
      <c r="H963">
        <v>9</v>
      </c>
      <c r="I963">
        <v>16.429500000000001</v>
      </c>
      <c r="J963">
        <v>4.2</v>
      </c>
    </row>
    <row r="964" spans="1:10" x14ac:dyDescent="0.35">
      <c r="A964" t="s">
        <v>998</v>
      </c>
      <c r="B964" t="s">
        <v>42</v>
      </c>
      <c r="C964" t="s">
        <v>43</v>
      </c>
      <c r="D964" t="s">
        <v>27</v>
      </c>
      <c r="E964" t="s">
        <v>31</v>
      </c>
      <c r="F964" t="s">
        <v>44</v>
      </c>
      <c r="G964">
        <v>73.06</v>
      </c>
      <c r="H964">
        <v>7</v>
      </c>
      <c r="I964">
        <v>25.571000000000002</v>
      </c>
      <c r="J964">
        <v>4.2</v>
      </c>
    </row>
    <row r="965" spans="1:10" x14ac:dyDescent="0.35">
      <c r="A965" t="s">
        <v>999</v>
      </c>
      <c r="B965" t="s">
        <v>18</v>
      </c>
      <c r="C965" t="s">
        <v>19</v>
      </c>
      <c r="D965" t="s">
        <v>27</v>
      </c>
      <c r="E965" t="s">
        <v>21</v>
      </c>
      <c r="F965" t="s">
        <v>32</v>
      </c>
      <c r="G965">
        <v>77.47</v>
      </c>
      <c r="H965">
        <v>4</v>
      </c>
      <c r="I965">
        <v>15.494</v>
      </c>
      <c r="J965">
        <v>4.2</v>
      </c>
    </row>
    <row r="966" spans="1:10" x14ac:dyDescent="0.35">
      <c r="A966" t="s">
        <v>1000</v>
      </c>
      <c r="B966" t="s">
        <v>42</v>
      </c>
      <c r="C966" t="s">
        <v>43</v>
      </c>
      <c r="D966" t="s">
        <v>27</v>
      </c>
      <c r="E966" t="s">
        <v>21</v>
      </c>
      <c r="F966" t="s">
        <v>32</v>
      </c>
      <c r="G966">
        <v>49.01</v>
      </c>
      <c r="H966">
        <v>10</v>
      </c>
      <c r="I966">
        <v>24.504999999999999</v>
      </c>
      <c r="J966">
        <v>4.2</v>
      </c>
    </row>
    <row r="967" spans="1:10" x14ac:dyDescent="0.35">
      <c r="A967" t="s">
        <v>1001</v>
      </c>
      <c r="B967" t="s">
        <v>18</v>
      </c>
      <c r="C967" t="s">
        <v>19</v>
      </c>
      <c r="D967" t="s">
        <v>20</v>
      </c>
      <c r="E967" t="s">
        <v>21</v>
      </c>
      <c r="F967" t="s">
        <v>22</v>
      </c>
      <c r="G967">
        <v>27.73</v>
      </c>
      <c r="H967">
        <v>5</v>
      </c>
      <c r="I967">
        <v>6.9325000000000001</v>
      </c>
      <c r="J967">
        <v>4.2</v>
      </c>
    </row>
    <row r="968" spans="1:10" x14ac:dyDescent="0.35">
      <c r="A968" t="s">
        <v>1002</v>
      </c>
      <c r="B968" t="s">
        <v>25</v>
      </c>
      <c r="C968" t="s">
        <v>26</v>
      </c>
      <c r="D968" t="s">
        <v>20</v>
      </c>
      <c r="E968" t="s">
        <v>21</v>
      </c>
      <c r="F968" t="s">
        <v>44</v>
      </c>
      <c r="G968">
        <v>74.89</v>
      </c>
      <c r="H968">
        <v>4</v>
      </c>
      <c r="I968">
        <v>14.978</v>
      </c>
      <c r="J968">
        <v>4.2</v>
      </c>
    </row>
    <row r="969" spans="1:10" x14ac:dyDescent="0.35">
      <c r="A969" t="s">
        <v>1003</v>
      </c>
      <c r="B969" t="s">
        <v>25</v>
      </c>
      <c r="C969" t="s">
        <v>26</v>
      </c>
      <c r="D969" t="s">
        <v>27</v>
      </c>
      <c r="E969" t="s">
        <v>21</v>
      </c>
      <c r="F969" t="s">
        <v>28</v>
      </c>
      <c r="G969">
        <v>26.61</v>
      </c>
      <c r="H969">
        <v>2</v>
      </c>
      <c r="I969">
        <v>2.661</v>
      </c>
      <c r="J969">
        <v>4.2</v>
      </c>
    </row>
    <row r="970" spans="1:10" x14ac:dyDescent="0.35">
      <c r="A970" t="s">
        <v>1004</v>
      </c>
      <c r="B970" t="s">
        <v>18</v>
      </c>
      <c r="C970" t="s">
        <v>19</v>
      </c>
      <c r="D970" t="s">
        <v>20</v>
      </c>
      <c r="E970" t="s">
        <v>31</v>
      </c>
      <c r="F970" t="s">
        <v>44</v>
      </c>
      <c r="G970">
        <v>67.45</v>
      </c>
      <c r="H970">
        <v>10</v>
      </c>
      <c r="I970">
        <v>33.725000000000001</v>
      </c>
      <c r="J970">
        <v>4.2</v>
      </c>
    </row>
    <row r="971" spans="1:10" x14ac:dyDescent="0.35">
      <c r="A971" t="s">
        <v>1005</v>
      </c>
      <c r="B971" t="s">
        <v>42</v>
      </c>
      <c r="C971" t="s">
        <v>43</v>
      </c>
      <c r="D971" t="s">
        <v>27</v>
      </c>
      <c r="E971" t="s">
        <v>31</v>
      </c>
      <c r="F971" t="s">
        <v>28</v>
      </c>
      <c r="G971">
        <v>72.13</v>
      </c>
      <c r="H971">
        <v>10</v>
      </c>
      <c r="I971">
        <v>36.064999999999998</v>
      </c>
      <c r="J971">
        <v>4.2</v>
      </c>
    </row>
    <row r="972" spans="1:10" x14ac:dyDescent="0.35">
      <c r="A972" t="s">
        <v>1006</v>
      </c>
      <c r="B972" t="s">
        <v>18</v>
      </c>
      <c r="C972" t="s">
        <v>19</v>
      </c>
      <c r="D972" t="s">
        <v>20</v>
      </c>
      <c r="E972" t="s">
        <v>21</v>
      </c>
      <c r="F972" t="s">
        <v>22</v>
      </c>
      <c r="G972">
        <v>92.09</v>
      </c>
      <c r="H972">
        <v>3</v>
      </c>
      <c r="I972">
        <v>13.813499999999999</v>
      </c>
      <c r="J972">
        <v>4.2</v>
      </c>
    </row>
    <row r="973" spans="1:10" x14ac:dyDescent="0.35">
      <c r="A973" t="s">
        <v>1007</v>
      </c>
      <c r="B973" t="s">
        <v>18</v>
      </c>
      <c r="C973" t="s">
        <v>19</v>
      </c>
      <c r="D973" t="s">
        <v>20</v>
      </c>
      <c r="E973" t="s">
        <v>31</v>
      </c>
      <c r="F973" t="s">
        <v>22</v>
      </c>
      <c r="G973">
        <v>10.08</v>
      </c>
      <c r="H973">
        <v>7</v>
      </c>
      <c r="I973">
        <v>3.528</v>
      </c>
      <c r="J973">
        <v>4.2</v>
      </c>
    </row>
    <row r="974" spans="1:10" x14ac:dyDescent="0.35">
      <c r="A974" t="s">
        <v>1008</v>
      </c>
      <c r="B974" t="s">
        <v>18</v>
      </c>
      <c r="C974" t="s">
        <v>19</v>
      </c>
      <c r="D974" t="s">
        <v>27</v>
      </c>
      <c r="E974" t="s">
        <v>21</v>
      </c>
      <c r="F974" t="s">
        <v>36</v>
      </c>
      <c r="G974">
        <v>93.14</v>
      </c>
      <c r="H974">
        <v>2</v>
      </c>
      <c r="I974">
        <v>9.3140000000000001</v>
      </c>
      <c r="J974">
        <v>4.0999999999999996</v>
      </c>
    </row>
    <row r="975" spans="1:10" x14ac:dyDescent="0.35">
      <c r="A975" t="s">
        <v>1009</v>
      </c>
      <c r="B975" t="s">
        <v>25</v>
      </c>
      <c r="C975" t="s">
        <v>26</v>
      </c>
      <c r="D975" t="s">
        <v>27</v>
      </c>
      <c r="E975" t="s">
        <v>21</v>
      </c>
      <c r="F975" t="s">
        <v>36</v>
      </c>
      <c r="G975">
        <v>73.98</v>
      </c>
      <c r="H975">
        <v>7</v>
      </c>
      <c r="I975">
        <v>25.893000000000001</v>
      </c>
      <c r="J975">
        <v>4.0999999999999996</v>
      </c>
    </row>
    <row r="976" spans="1:10" x14ac:dyDescent="0.35">
      <c r="A976" t="s">
        <v>1010</v>
      </c>
      <c r="B976" t="s">
        <v>42</v>
      </c>
      <c r="C976" t="s">
        <v>43</v>
      </c>
      <c r="D976" t="s">
        <v>27</v>
      </c>
      <c r="E976" t="s">
        <v>21</v>
      </c>
      <c r="F976" t="s">
        <v>36</v>
      </c>
      <c r="G976">
        <v>40.619999999999997</v>
      </c>
      <c r="H976">
        <v>2</v>
      </c>
      <c r="I976">
        <v>4.0620000000000003</v>
      </c>
      <c r="J976">
        <v>4.0999999999999996</v>
      </c>
    </row>
    <row r="977" spans="1:10" x14ac:dyDescent="0.35">
      <c r="A977" t="s">
        <v>1011</v>
      </c>
      <c r="B977" t="s">
        <v>25</v>
      </c>
      <c r="C977" t="s">
        <v>26</v>
      </c>
      <c r="D977" t="s">
        <v>20</v>
      </c>
      <c r="E977" t="s">
        <v>31</v>
      </c>
      <c r="F977" t="s">
        <v>46</v>
      </c>
      <c r="G977">
        <v>48.71</v>
      </c>
      <c r="H977">
        <v>1</v>
      </c>
      <c r="I977">
        <v>2.4355000000000002</v>
      </c>
      <c r="J977">
        <v>4.0999999999999996</v>
      </c>
    </row>
    <row r="978" spans="1:10" x14ac:dyDescent="0.35">
      <c r="A978" t="s">
        <v>1012</v>
      </c>
      <c r="B978" t="s">
        <v>42</v>
      </c>
      <c r="C978" t="s">
        <v>43</v>
      </c>
      <c r="D978" t="s">
        <v>27</v>
      </c>
      <c r="E978" t="s">
        <v>31</v>
      </c>
      <c r="F978" t="s">
        <v>32</v>
      </c>
      <c r="G978">
        <v>53.44</v>
      </c>
      <c r="H978">
        <v>2</v>
      </c>
      <c r="I978">
        <v>5.3440000000000003</v>
      </c>
      <c r="J978">
        <v>4.0999999999999996</v>
      </c>
    </row>
    <row r="979" spans="1:10" x14ac:dyDescent="0.35">
      <c r="A979" t="s">
        <v>1013</v>
      </c>
      <c r="B979" t="s">
        <v>18</v>
      </c>
      <c r="C979" t="s">
        <v>19</v>
      </c>
      <c r="D979" t="s">
        <v>20</v>
      </c>
      <c r="E979" t="s">
        <v>21</v>
      </c>
      <c r="F979" t="s">
        <v>32</v>
      </c>
      <c r="G979">
        <v>88.79</v>
      </c>
      <c r="H979">
        <v>8</v>
      </c>
      <c r="I979">
        <v>35.515999999999998</v>
      </c>
      <c r="J979">
        <v>4.0999999999999996</v>
      </c>
    </row>
    <row r="980" spans="1:10" x14ac:dyDescent="0.35">
      <c r="A980" t="s">
        <v>1014</v>
      </c>
      <c r="B980" t="s">
        <v>42</v>
      </c>
      <c r="C980" t="s">
        <v>43</v>
      </c>
      <c r="D980" t="s">
        <v>20</v>
      </c>
      <c r="E980" t="s">
        <v>21</v>
      </c>
      <c r="F980" t="s">
        <v>46</v>
      </c>
      <c r="G980">
        <v>68.709999999999994</v>
      </c>
      <c r="H980">
        <v>4</v>
      </c>
      <c r="I980">
        <v>13.742000000000001</v>
      </c>
      <c r="J980">
        <v>4.0999999999999996</v>
      </c>
    </row>
    <row r="981" spans="1:10" x14ac:dyDescent="0.35">
      <c r="A981" t="s">
        <v>1015</v>
      </c>
      <c r="B981" t="s">
        <v>42</v>
      </c>
      <c r="C981" t="s">
        <v>43</v>
      </c>
      <c r="D981" t="s">
        <v>20</v>
      </c>
      <c r="E981" t="s">
        <v>21</v>
      </c>
      <c r="F981" t="s">
        <v>46</v>
      </c>
      <c r="G981">
        <v>22.32</v>
      </c>
      <c r="H981">
        <v>4</v>
      </c>
      <c r="I981">
        <v>4.4640000000000004</v>
      </c>
      <c r="J981">
        <v>4.0999999999999996</v>
      </c>
    </row>
    <row r="982" spans="1:10" x14ac:dyDescent="0.35">
      <c r="A982" t="s">
        <v>1016</v>
      </c>
      <c r="B982" t="s">
        <v>42</v>
      </c>
      <c r="C982" t="s">
        <v>43</v>
      </c>
      <c r="D982" t="s">
        <v>20</v>
      </c>
      <c r="E982" t="s">
        <v>21</v>
      </c>
      <c r="F982" t="s">
        <v>44</v>
      </c>
      <c r="G982">
        <v>20.010000000000002</v>
      </c>
      <c r="H982">
        <v>9</v>
      </c>
      <c r="I982">
        <v>9.0045000000000002</v>
      </c>
      <c r="J982">
        <v>4.0999999999999996</v>
      </c>
    </row>
    <row r="983" spans="1:10" x14ac:dyDescent="0.35">
      <c r="A983" t="s">
        <v>1017</v>
      </c>
      <c r="B983" t="s">
        <v>42</v>
      </c>
      <c r="C983" t="s">
        <v>43</v>
      </c>
      <c r="D983" t="s">
        <v>20</v>
      </c>
      <c r="E983" t="s">
        <v>21</v>
      </c>
      <c r="F983" t="s">
        <v>36</v>
      </c>
      <c r="G983">
        <v>11.85</v>
      </c>
      <c r="H983">
        <v>8</v>
      </c>
      <c r="I983">
        <v>4.74</v>
      </c>
      <c r="J983">
        <v>4.0999999999999996</v>
      </c>
    </row>
    <row r="984" spans="1:10" x14ac:dyDescent="0.35">
      <c r="A984" t="s">
        <v>1018</v>
      </c>
      <c r="B984" t="s">
        <v>25</v>
      </c>
      <c r="C984" t="s">
        <v>26</v>
      </c>
      <c r="D984" t="s">
        <v>27</v>
      </c>
      <c r="E984" t="s">
        <v>31</v>
      </c>
      <c r="F984" t="s">
        <v>28</v>
      </c>
      <c r="G984">
        <v>85.39</v>
      </c>
      <c r="H984">
        <v>7</v>
      </c>
      <c r="I984">
        <v>29.886500000000002</v>
      </c>
      <c r="J984">
        <v>4.0999999999999996</v>
      </c>
    </row>
    <row r="985" spans="1:10" x14ac:dyDescent="0.35">
      <c r="A985" t="s">
        <v>1019</v>
      </c>
      <c r="B985" t="s">
        <v>18</v>
      </c>
      <c r="C985" t="s">
        <v>19</v>
      </c>
      <c r="D985" t="s">
        <v>20</v>
      </c>
      <c r="E985" t="s">
        <v>21</v>
      </c>
      <c r="F985" t="s">
        <v>46</v>
      </c>
      <c r="G985">
        <v>30.62</v>
      </c>
      <c r="H985">
        <v>1</v>
      </c>
      <c r="I985">
        <v>1.5309999999999999</v>
      </c>
      <c r="J985">
        <v>4.0999999999999996</v>
      </c>
    </row>
    <row r="986" spans="1:10" x14ac:dyDescent="0.35">
      <c r="A986" t="s">
        <v>1020</v>
      </c>
      <c r="B986" t="s">
        <v>25</v>
      </c>
      <c r="C986" t="s">
        <v>26</v>
      </c>
      <c r="D986" t="s">
        <v>20</v>
      </c>
      <c r="E986" t="s">
        <v>21</v>
      </c>
      <c r="F986" t="s">
        <v>22</v>
      </c>
      <c r="G986">
        <v>10.16</v>
      </c>
      <c r="H986">
        <v>5</v>
      </c>
      <c r="I986">
        <v>2.54</v>
      </c>
      <c r="J986">
        <v>4.0999999999999996</v>
      </c>
    </row>
    <row r="987" spans="1:10" x14ac:dyDescent="0.35">
      <c r="A987" t="s">
        <v>1021</v>
      </c>
      <c r="B987" t="s">
        <v>25</v>
      </c>
      <c r="C987" t="s">
        <v>26</v>
      </c>
      <c r="D987" t="s">
        <v>27</v>
      </c>
      <c r="E987" t="s">
        <v>21</v>
      </c>
      <c r="F987" t="s">
        <v>28</v>
      </c>
      <c r="G987">
        <v>12.45</v>
      </c>
      <c r="H987">
        <v>6</v>
      </c>
      <c r="I987">
        <v>3.7349999999999999</v>
      </c>
      <c r="J987">
        <v>4.0999999999999996</v>
      </c>
    </row>
    <row r="988" spans="1:10" x14ac:dyDescent="0.35">
      <c r="A988" t="s">
        <v>1022</v>
      </c>
      <c r="B988" t="s">
        <v>25</v>
      </c>
      <c r="C988" t="s">
        <v>26</v>
      </c>
      <c r="D988" t="s">
        <v>27</v>
      </c>
      <c r="E988" t="s">
        <v>21</v>
      </c>
      <c r="F988" t="s">
        <v>28</v>
      </c>
      <c r="G988">
        <v>35.49</v>
      </c>
      <c r="H988">
        <v>6</v>
      </c>
      <c r="I988">
        <v>10.647</v>
      </c>
      <c r="J988">
        <v>4.0999999999999996</v>
      </c>
    </row>
    <row r="989" spans="1:10" x14ac:dyDescent="0.35">
      <c r="A989" t="s">
        <v>1023</v>
      </c>
      <c r="B989" t="s">
        <v>18</v>
      </c>
      <c r="C989" t="s">
        <v>19</v>
      </c>
      <c r="D989" t="s">
        <v>20</v>
      </c>
      <c r="E989" t="s">
        <v>21</v>
      </c>
      <c r="F989" t="s">
        <v>32</v>
      </c>
      <c r="G989">
        <v>47.68</v>
      </c>
      <c r="H989">
        <v>2</v>
      </c>
      <c r="I989">
        <v>4.7679999999999998</v>
      </c>
      <c r="J989">
        <v>4.0999999999999996</v>
      </c>
    </row>
    <row r="990" spans="1:10" x14ac:dyDescent="0.35">
      <c r="A990" t="s">
        <v>1024</v>
      </c>
      <c r="B990" t="s">
        <v>18</v>
      </c>
      <c r="C990" t="s">
        <v>19</v>
      </c>
      <c r="D990" t="s">
        <v>27</v>
      </c>
      <c r="E990" t="s">
        <v>31</v>
      </c>
      <c r="F990" t="s">
        <v>32</v>
      </c>
      <c r="G990">
        <v>65.819999999999993</v>
      </c>
      <c r="H990">
        <v>1</v>
      </c>
      <c r="I990">
        <v>3.2909999999999999</v>
      </c>
      <c r="J990">
        <v>4.0999999999999996</v>
      </c>
    </row>
    <row r="991" spans="1:10" x14ac:dyDescent="0.35">
      <c r="A991" t="s">
        <v>1025</v>
      </c>
      <c r="B991" t="s">
        <v>42</v>
      </c>
      <c r="C991" t="s">
        <v>43</v>
      </c>
      <c r="D991" t="s">
        <v>20</v>
      </c>
      <c r="E991" t="s">
        <v>21</v>
      </c>
      <c r="F991" t="s">
        <v>44</v>
      </c>
      <c r="G991">
        <v>48.52</v>
      </c>
      <c r="H991">
        <v>3</v>
      </c>
      <c r="I991">
        <v>7.2779999999999996</v>
      </c>
      <c r="J991">
        <v>4</v>
      </c>
    </row>
    <row r="992" spans="1:10" x14ac:dyDescent="0.35">
      <c r="A992" t="s">
        <v>1026</v>
      </c>
      <c r="B992" t="s">
        <v>18</v>
      </c>
      <c r="C992" t="s">
        <v>19</v>
      </c>
      <c r="D992" t="s">
        <v>20</v>
      </c>
      <c r="E992" t="s">
        <v>31</v>
      </c>
      <c r="F992" t="s">
        <v>44</v>
      </c>
      <c r="G992">
        <v>98.53</v>
      </c>
      <c r="H992">
        <v>6</v>
      </c>
      <c r="I992">
        <v>29.559000000000001</v>
      </c>
      <c r="J992">
        <v>4</v>
      </c>
    </row>
    <row r="993" spans="1:10" x14ac:dyDescent="0.35">
      <c r="A993" t="s">
        <v>1027</v>
      </c>
      <c r="B993" t="s">
        <v>42</v>
      </c>
      <c r="C993" t="s">
        <v>43</v>
      </c>
      <c r="D993" t="s">
        <v>20</v>
      </c>
      <c r="E993" t="s">
        <v>31</v>
      </c>
      <c r="F993" t="s">
        <v>22</v>
      </c>
      <c r="G993">
        <v>69.37</v>
      </c>
      <c r="H993">
        <v>9</v>
      </c>
      <c r="I993">
        <v>31.2165</v>
      </c>
      <c r="J993">
        <v>4</v>
      </c>
    </row>
    <row r="994" spans="1:10" x14ac:dyDescent="0.35">
      <c r="A994" t="s">
        <v>1028</v>
      </c>
      <c r="B994" t="s">
        <v>42</v>
      </c>
      <c r="C994" t="s">
        <v>43</v>
      </c>
      <c r="D994" t="s">
        <v>20</v>
      </c>
      <c r="E994" t="s">
        <v>31</v>
      </c>
      <c r="F994" t="s">
        <v>22</v>
      </c>
      <c r="G994">
        <v>51.13</v>
      </c>
      <c r="H994">
        <v>4</v>
      </c>
      <c r="I994">
        <v>10.226000000000001</v>
      </c>
      <c r="J994">
        <v>4</v>
      </c>
    </row>
    <row r="995" spans="1:10" x14ac:dyDescent="0.35">
      <c r="A995" t="s">
        <v>1029</v>
      </c>
      <c r="B995" t="s">
        <v>25</v>
      </c>
      <c r="C995" t="s">
        <v>26</v>
      </c>
      <c r="D995" t="s">
        <v>20</v>
      </c>
      <c r="E995" t="s">
        <v>21</v>
      </c>
      <c r="F995" t="s">
        <v>44</v>
      </c>
      <c r="G995">
        <v>72.52</v>
      </c>
      <c r="H995">
        <v>8</v>
      </c>
      <c r="I995">
        <v>29.007999999999999</v>
      </c>
      <c r="J995">
        <v>4</v>
      </c>
    </row>
    <row r="996" spans="1:10" x14ac:dyDescent="0.35">
      <c r="A996" t="s">
        <v>1030</v>
      </c>
      <c r="B996" t="s">
        <v>25</v>
      </c>
      <c r="C996" t="s">
        <v>26</v>
      </c>
      <c r="D996" t="s">
        <v>27</v>
      </c>
      <c r="E996" t="s">
        <v>21</v>
      </c>
      <c r="F996" t="s">
        <v>36</v>
      </c>
      <c r="G996">
        <v>83.06</v>
      </c>
      <c r="H996">
        <v>7</v>
      </c>
      <c r="I996">
        <v>29.071000000000002</v>
      </c>
      <c r="J996">
        <v>4</v>
      </c>
    </row>
    <row r="997" spans="1:10" x14ac:dyDescent="0.35">
      <c r="A997" t="s">
        <v>1031</v>
      </c>
      <c r="B997" t="s">
        <v>18</v>
      </c>
      <c r="C997" t="s">
        <v>19</v>
      </c>
      <c r="D997" t="s">
        <v>27</v>
      </c>
      <c r="E997" t="s">
        <v>31</v>
      </c>
      <c r="F997" t="s">
        <v>46</v>
      </c>
      <c r="G997">
        <v>46.41</v>
      </c>
      <c r="H997">
        <v>1</v>
      </c>
      <c r="I997">
        <v>2.3205</v>
      </c>
      <c r="J997">
        <v>4</v>
      </c>
    </row>
    <row r="998" spans="1:10" x14ac:dyDescent="0.35">
      <c r="A998" t="s">
        <v>1032</v>
      </c>
      <c r="B998" t="s">
        <v>42</v>
      </c>
      <c r="C998" t="s">
        <v>43</v>
      </c>
      <c r="D998" t="s">
        <v>27</v>
      </c>
      <c r="E998" t="s">
        <v>21</v>
      </c>
      <c r="F998" t="s">
        <v>28</v>
      </c>
      <c r="G998">
        <v>23.65</v>
      </c>
      <c r="H998">
        <v>4</v>
      </c>
      <c r="I998">
        <v>4.7300000000000004</v>
      </c>
      <c r="J998">
        <v>4</v>
      </c>
    </row>
    <row r="999" spans="1:10" x14ac:dyDescent="0.35">
      <c r="A999" t="s">
        <v>1033</v>
      </c>
      <c r="B999" t="s">
        <v>42</v>
      </c>
      <c r="C999" t="s">
        <v>43</v>
      </c>
      <c r="D999" t="s">
        <v>27</v>
      </c>
      <c r="E999" t="s">
        <v>21</v>
      </c>
      <c r="F999" t="s">
        <v>22</v>
      </c>
      <c r="G999">
        <v>73.41</v>
      </c>
      <c r="H999">
        <v>3</v>
      </c>
      <c r="I999">
        <v>11.0115</v>
      </c>
      <c r="J999">
        <v>4</v>
      </c>
    </row>
    <row r="1000" spans="1:10" x14ac:dyDescent="0.35">
      <c r="A1000" t="s">
        <v>1034</v>
      </c>
      <c r="B1000" t="s">
        <v>25</v>
      </c>
      <c r="C1000" t="s">
        <v>26</v>
      </c>
      <c r="D1000" t="s">
        <v>20</v>
      </c>
      <c r="E1000" t="s">
        <v>21</v>
      </c>
      <c r="F1000" t="s">
        <v>44</v>
      </c>
      <c r="G1000">
        <v>72.88</v>
      </c>
      <c r="H1000">
        <v>9</v>
      </c>
      <c r="I1000">
        <v>32.795999999999999</v>
      </c>
      <c r="J1000">
        <v>4</v>
      </c>
    </row>
    <row r="1001" spans="1:10" x14ac:dyDescent="0.35">
      <c r="A1001" t="s">
        <v>1035</v>
      </c>
      <c r="B1001" t="s">
        <v>25</v>
      </c>
      <c r="C1001" t="s">
        <v>26</v>
      </c>
      <c r="D1001" t="s">
        <v>20</v>
      </c>
      <c r="E1001" t="s">
        <v>31</v>
      </c>
      <c r="F1001" t="s">
        <v>46</v>
      </c>
      <c r="G1001">
        <v>52.35</v>
      </c>
      <c r="H1001">
        <v>1</v>
      </c>
      <c r="I1001">
        <v>2.6175000000000002</v>
      </c>
      <c r="J1001">
        <v>4</v>
      </c>
    </row>
  </sheetData>
  <autoFilter ref="B1:J1001">
    <sortState ref="B2:Q1001">
      <sortCondition descending="1" ref="J1:J1001"/>
    </sortState>
  </autoFilter>
  <sortState ref="L5:L10">
    <sortCondition ref="L5"/>
  </sortState>
  <mergeCells count="3">
    <mergeCell ref="N2:P3"/>
    <mergeCell ref="L12:O16"/>
    <mergeCell ref="P12:V29"/>
  </mergeCells>
  <conditionalFormatting sqref="N5:P10">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1"/>
  <sheetViews>
    <sheetView workbookViewId="0">
      <selection activeCell="S18" sqref="S18"/>
    </sheetView>
  </sheetViews>
  <sheetFormatPr defaultRowHeight="14.5" x14ac:dyDescent="0.35"/>
  <cols>
    <col min="1" max="1" width="13.54296875" customWidth="1"/>
    <col min="2" max="2" width="6.6328125" bestFit="1" customWidth="1"/>
    <col min="3" max="3" width="9.54296875" bestFit="1" customWidth="1"/>
    <col min="4" max="4" width="13.08984375" bestFit="1" customWidth="1"/>
    <col min="5" max="5" width="7" bestFit="1" customWidth="1"/>
    <col min="6" max="6" width="18.90625" bestFit="1" customWidth="1"/>
    <col min="7" max="7" width="8.81640625" hidden="1" customWidth="1"/>
    <col min="8" max="8" width="8" hidden="1" customWidth="1"/>
    <col min="9" max="9" width="7.81640625" hidden="1" customWidth="1"/>
    <col min="10" max="10" width="8.81640625" hidden="1" customWidth="1"/>
    <col min="11" max="11" width="10.08984375" hidden="1" customWidth="1"/>
    <col min="12" max="12" width="5.36328125" hidden="1" customWidth="1"/>
    <col min="13" max="13" width="9.90625" hidden="1" customWidth="1"/>
    <col min="14" max="14" width="6.81640625" hidden="1" customWidth="1"/>
    <col min="15" max="15" width="21.453125" hidden="1" customWidth="1"/>
    <col min="16" max="16" width="11.7265625" hidden="1" customWidth="1"/>
    <col min="17" max="17" width="6" hidden="1" customWidth="1"/>
    <col min="20" max="20" width="13.54296875" customWidth="1"/>
    <col min="21" max="21" width="13.08984375" bestFit="1" customWidth="1"/>
  </cols>
  <sheetData>
    <row r="1" spans="1:23" x14ac:dyDescent="0.35">
      <c r="A1" s="14" t="s">
        <v>0</v>
      </c>
      <c r="B1" s="14" t="s">
        <v>1</v>
      </c>
      <c r="C1" s="14" t="s">
        <v>2</v>
      </c>
      <c r="D1" s="14" t="s">
        <v>3</v>
      </c>
      <c r="E1" s="14" t="s">
        <v>4</v>
      </c>
      <c r="F1" s="14" t="s">
        <v>5</v>
      </c>
      <c r="G1" t="s">
        <v>6</v>
      </c>
      <c r="H1" t="s">
        <v>7</v>
      </c>
      <c r="I1" t="s">
        <v>8</v>
      </c>
      <c r="J1" t="s">
        <v>9</v>
      </c>
      <c r="K1" t="s">
        <v>10</v>
      </c>
      <c r="L1" t="s">
        <v>11</v>
      </c>
      <c r="M1" t="s">
        <v>12</v>
      </c>
      <c r="N1" t="s">
        <v>13</v>
      </c>
      <c r="O1" t="s">
        <v>14</v>
      </c>
      <c r="P1" t="s">
        <v>15</v>
      </c>
      <c r="Q1" t="s">
        <v>16</v>
      </c>
    </row>
    <row r="2" spans="1:23" x14ac:dyDescent="0.35">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v>26.141500000000001</v>
      </c>
      <c r="Q2">
        <v>9.1</v>
      </c>
    </row>
    <row r="3" spans="1:23" ht="14.5" customHeight="1" x14ac:dyDescent="0.35">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v>3.82</v>
      </c>
      <c r="Q3">
        <v>9.6</v>
      </c>
      <c r="T3" s="68" t="s">
        <v>1044</v>
      </c>
      <c r="U3" s="68"/>
      <c r="V3" s="24"/>
      <c r="W3" s="24"/>
    </row>
    <row r="4" spans="1:23" x14ac:dyDescent="0.3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c r="T4" s="68"/>
      <c r="U4" s="68"/>
      <c r="V4" s="24"/>
      <c r="W4" s="24"/>
    </row>
    <row r="5" spans="1:23" x14ac:dyDescent="0.35">
      <c r="A5" t="s">
        <v>34</v>
      </c>
      <c r="B5" t="s">
        <v>18</v>
      </c>
      <c r="C5" t="s">
        <v>19</v>
      </c>
      <c r="D5" t="s">
        <v>20</v>
      </c>
      <c r="E5" t="s">
        <v>31</v>
      </c>
      <c r="F5" t="s">
        <v>22</v>
      </c>
      <c r="G5">
        <v>58.22</v>
      </c>
      <c r="H5">
        <v>8</v>
      </c>
      <c r="I5">
        <v>23.288</v>
      </c>
      <c r="J5">
        <v>489.048</v>
      </c>
      <c r="K5" s="1">
        <v>43492</v>
      </c>
      <c r="L5" s="2">
        <v>0.85625000000000007</v>
      </c>
      <c r="M5" t="s">
        <v>23</v>
      </c>
      <c r="N5">
        <v>465.76</v>
      </c>
      <c r="O5">
        <v>4.7619047620000003</v>
      </c>
      <c r="P5">
        <v>23.288</v>
      </c>
      <c r="Q5">
        <v>8.4</v>
      </c>
      <c r="T5" s="14" t="s">
        <v>0</v>
      </c>
      <c r="U5" s="14" t="s">
        <v>3</v>
      </c>
    </row>
    <row r="6" spans="1:23" x14ac:dyDescent="0.35">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v>30.208500000000001</v>
      </c>
      <c r="Q6">
        <v>5.3</v>
      </c>
      <c r="T6" s="13" t="s">
        <v>418</v>
      </c>
      <c r="U6" s="13" t="str">
        <f>VLOOKUP(T6,A2:E1001,4,FALSE)</f>
        <v>Normal</v>
      </c>
    </row>
    <row r="7" spans="1:23" x14ac:dyDescent="0.35">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23" x14ac:dyDescent="0.35">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23" x14ac:dyDescent="0.35">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c r="S9" s="46" t="s">
        <v>1064</v>
      </c>
      <c r="T9" s="46"/>
      <c r="U9" s="46"/>
      <c r="V9" s="46"/>
    </row>
    <row r="10" spans="1:23" x14ac:dyDescent="0.35">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c r="S10" s="46"/>
      <c r="T10" s="46"/>
      <c r="U10" s="46"/>
      <c r="V10" s="46"/>
    </row>
    <row r="11" spans="1:23" x14ac:dyDescent="0.35">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c r="S11" s="46"/>
      <c r="T11" s="46"/>
      <c r="U11" s="46"/>
      <c r="V11" s="46"/>
    </row>
    <row r="12" spans="1:23" x14ac:dyDescent="0.35">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c r="S12" s="46"/>
      <c r="T12" s="46"/>
      <c r="U12" s="46"/>
      <c r="V12" s="46"/>
    </row>
    <row r="13" spans="1:23" x14ac:dyDescent="0.35">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c r="S13" s="46"/>
      <c r="T13" s="46"/>
      <c r="U13" s="46"/>
      <c r="V13" s="46"/>
    </row>
    <row r="14" spans="1:23" x14ac:dyDescent="0.35">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v>11.737500000000001</v>
      </c>
      <c r="Q14">
        <v>7.1</v>
      </c>
    </row>
    <row r="15" spans="1:23" x14ac:dyDescent="0.35">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v>21.594999999999999</v>
      </c>
      <c r="Q15">
        <v>8.1999999999999993</v>
      </c>
    </row>
    <row r="16" spans="1:23" x14ac:dyDescent="0.35">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35">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35">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v>24.125499999999999</v>
      </c>
      <c r="Q18">
        <v>4.5999999999999996</v>
      </c>
    </row>
    <row r="19" spans="1:17" x14ac:dyDescent="0.35">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35">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35">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35">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v>21.51</v>
      </c>
      <c r="Q22">
        <v>4.8</v>
      </c>
    </row>
    <row r="23" spans="1:17" x14ac:dyDescent="0.35">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35">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v>3.32</v>
      </c>
      <c r="Q24">
        <v>4.4000000000000004</v>
      </c>
    </row>
    <row r="25" spans="1:17" x14ac:dyDescent="0.35">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35">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v>13.294499999999999</v>
      </c>
      <c r="Q26">
        <v>6</v>
      </c>
    </row>
    <row r="27" spans="1:17" x14ac:dyDescent="0.35">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v>21.036000000000001</v>
      </c>
      <c r="Q27">
        <v>8.5</v>
      </c>
    </row>
    <row r="28" spans="1:17" x14ac:dyDescent="0.35">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35">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35">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v>22.09</v>
      </c>
      <c r="Q30">
        <v>9.6</v>
      </c>
    </row>
    <row r="31" spans="1:17" x14ac:dyDescent="0.35">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35">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35">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35">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35">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35">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v>19.884</v>
      </c>
      <c r="Q36">
        <v>7.5</v>
      </c>
    </row>
    <row r="37" spans="1:17" x14ac:dyDescent="0.35">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35">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35">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v>27.396000000000001</v>
      </c>
      <c r="Q39">
        <v>4.7</v>
      </c>
    </row>
    <row r="40" spans="1:17" x14ac:dyDescent="0.35">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35">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35">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35">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35">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v>20.736000000000001</v>
      </c>
      <c r="Q44">
        <v>5.6</v>
      </c>
    </row>
    <row r="45" spans="1:17" x14ac:dyDescent="0.35">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v>39.479999999999997</v>
      </c>
      <c r="Q45">
        <v>7.6</v>
      </c>
    </row>
    <row r="46" spans="1:17" x14ac:dyDescent="0.35">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v>1.5369999999999999</v>
      </c>
      <c r="Q46">
        <v>7.2</v>
      </c>
    </row>
    <row r="47" spans="1:17" x14ac:dyDescent="0.35">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35">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35">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35">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35">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35">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v>31.99</v>
      </c>
      <c r="Q52">
        <v>9.5</v>
      </c>
    </row>
    <row r="53" spans="1:17" x14ac:dyDescent="0.35">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35">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v>3.5739999999999998</v>
      </c>
      <c r="Q54">
        <v>6.5</v>
      </c>
    </row>
    <row r="55" spans="1:17" x14ac:dyDescent="0.35">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35">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v>1.6160000000000001</v>
      </c>
      <c r="Q56">
        <v>6.5</v>
      </c>
    </row>
    <row r="57" spans="1:17" x14ac:dyDescent="0.35">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35">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v>4.4340000000000002</v>
      </c>
      <c r="Q58">
        <v>5.8</v>
      </c>
    </row>
    <row r="59" spans="1:17" x14ac:dyDescent="0.35">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35">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35">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v>9.1829999999999998</v>
      </c>
      <c r="Q61">
        <v>9.3000000000000007</v>
      </c>
    </row>
    <row r="62" spans="1:17" x14ac:dyDescent="0.35">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35">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35">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35">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v>7.9050000000000002</v>
      </c>
      <c r="Q65">
        <v>8.6</v>
      </c>
    </row>
    <row r="66" spans="1:17" x14ac:dyDescent="0.35">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v>15.148</v>
      </c>
      <c r="Q66">
        <v>7.6</v>
      </c>
    </row>
    <row r="67" spans="1:17" x14ac:dyDescent="0.35">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v>7.9349999999999996</v>
      </c>
      <c r="Q67">
        <v>5.8</v>
      </c>
    </row>
    <row r="68" spans="1:17" x14ac:dyDescent="0.35">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35">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35">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35">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35">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35">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35">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v>7.2779999999999996</v>
      </c>
      <c r="Q74">
        <v>4</v>
      </c>
    </row>
    <row r="75" spans="1:17" x14ac:dyDescent="0.35">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v>22.773</v>
      </c>
      <c r="Q75">
        <v>8.6999999999999993</v>
      </c>
    </row>
    <row r="76" spans="1:17" x14ac:dyDescent="0.35">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35">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35">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35">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35">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v>39.155000000000001</v>
      </c>
      <c r="Q80">
        <v>6.6</v>
      </c>
    </row>
    <row r="81" spans="1:17" x14ac:dyDescent="0.35">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35">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v>29.757000000000001</v>
      </c>
      <c r="Q82">
        <v>5.5</v>
      </c>
    </row>
    <row r="83" spans="1:17" x14ac:dyDescent="0.35">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35">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35">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35">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35">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v>29.071000000000002</v>
      </c>
      <c r="Q87">
        <v>4</v>
      </c>
    </row>
    <row r="88" spans="1:17" x14ac:dyDescent="0.35">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v>19.13</v>
      </c>
      <c r="Q88">
        <v>9.9</v>
      </c>
    </row>
    <row r="89" spans="1:17" x14ac:dyDescent="0.35">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35">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v>2.1234999999999999</v>
      </c>
      <c r="Q90">
        <v>5.7</v>
      </c>
    </row>
    <row r="91" spans="1:17" x14ac:dyDescent="0.35">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35">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v>9.4760000000000009</v>
      </c>
      <c r="Q92">
        <v>7.1</v>
      </c>
    </row>
    <row r="93" spans="1:17" x14ac:dyDescent="0.35">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v>22.43</v>
      </c>
      <c r="Q93">
        <v>8.1999999999999993</v>
      </c>
    </row>
    <row r="94" spans="1:17" x14ac:dyDescent="0.35">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35">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35">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v>4.4874999999999998</v>
      </c>
      <c r="Q96">
        <v>6.6</v>
      </c>
    </row>
    <row r="97" spans="1:17" x14ac:dyDescent="0.35">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v>4.8579999999999997</v>
      </c>
      <c r="Q97">
        <v>7.2</v>
      </c>
    </row>
    <row r="98" spans="1:17" x14ac:dyDescent="0.35">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v>43.935000000000002</v>
      </c>
      <c r="Q98">
        <v>5.0999999999999996</v>
      </c>
    </row>
    <row r="99" spans="1:17" x14ac:dyDescent="0.35">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35">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v>7.9124999999999996</v>
      </c>
      <c r="Q100">
        <v>9.3000000000000007</v>
      </c>
    </row>
    <row r="101" spans="1:17" x14ac:dyDescent="0.35">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v>24.81</v>
      </c>
      <c r="Q101">
        <v>7.4</v>
      </c>
    </row>
    <row r="102" spans="1:17" x14ac:dyDescent="0.35">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v>2.4355000000000002</v>
      </c>
      <c r="Q102">
        <v>4.0999999999999996</v>
      </c>
    </row>
    <row r="103" spans="1:17" x14ac:dyDescent="0.35">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35">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v>10.381500000000001</v>
      </c>
      <c r="Q104">
        <v>4.9000000000000004</v>
      </c>
    </row>
    <row r="105" spans="1:17" x14ac:dyDescent="0.35">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v>17.478000000000002</v>
      </c>
      <c r="Q105">
        <v>9.9</v>
      </c>
    </row>
    <row r="106" spans="1:17" x14ac:dyDescent="0.35">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35">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35">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v>8.2140000000000004</v>
      </c>
      <c r="Q108">
        <v>7.9</v>
      </c>
    </row>
    <row r="109" spans="1:17" x14ac:dyDescent="0.35">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35">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35">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35">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35">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v>14.7315</v>
      </c>
      <c r="Q113">
        <v>7.8</v>
      </c>
    </row>
    <row r="114" spans="1:17" x14ac:dyDescent="0.35">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35">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35">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35">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v>4.0529999999999999</v>
      </c>
      <c r="Q117">
        <v>7.1</v>
      </c>
    </row>
    <row r="118" spans="1:17" x14ac:dyDescent="0.35">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v>5.4850000000000003</v>
      </c>
      <c r="Q118">
        <v>5.3</v>
      </c>
    </row>
    <row r="119" spans="1:17" x14ac:dyDescent="0.35">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35">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35">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v>5.3440000000000003</v>
      </c>
      <c r="Q121">
        <v>4.0999999999999996</v>
      </c>
    </row>
    <row r="122" spans="1:17" x14ac:dyDescent="0.35">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35">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35">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35">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v>25.564</v>
      </c>
      <c r="Q125">
        <v>4.5999999999999996</v>
      </c>
    </row>
    <row r="126" spans="1:17" x14ac:dyDescent="0.35">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35">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35">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35">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35">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35">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35">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35">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35">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35">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v>26.234999999999999</v>
      </c>
      <c r="Q135">
        <v>8.8000000000000007</v>
      </c>
    </row>
    <row r="136" spans="1:17" x14ac:dyDescent="0.35">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35">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35">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35">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35">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35">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35">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35">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v>45.25</v>
      </c>
      <c r="Q143">
        <v>8.1</v>
      </c>
    </row>
    <row r="144" spans="1:17" x14ac:dyDescent="0.35">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v>34.299999999999997</v>
      </c>
      <c r="Q144">
        <v>9.1</v>
      </c>
    </row>
    <row r="145" spans="1:17" x14ac:dyDescent="0.35">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35">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35">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35">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35">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35">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35">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v>12.984</v>
      </c>
      <c r="Q151">
        <v>4.9000000000000004</v>
      </c>
    </row>
    <row r="152" spans="1:17" x14ac:dyDescent="0.35">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v>18.308</v>
      </c>
      <c r="Q152">
        <v>4.8</v>
      </c>
    </row>
    <row r="153" spans="1:17" x14ac:dyDescent="0.35">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v>12.096</v>
      </c>
      <c r="Q153">
        <v>7.3</v>
      </c>
    </row>
    <row r="154" spans="1:17" x14ac:dyDescent="0.35">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35">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v>4.944</v>
      </c>
      <c r="Q155">
        <v>9.9</v>
      </c>
    </row>
    <row r="156" spans="1:17" x14ac:dyDescent="0.35">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v>32.387999999999998</v>
      </c>
      <c r="Q156">
        <v>9.3000000000000007</v>
      </c>
    </row>
    <row r="157" spans="1:17" x14ac:dyDescent="0.35">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35">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v>3.6084999999999998</v>
      </c>
      <c r="Q158">
        <v>6.1</v>
      </c>
    </row>
    <row r="159" spans="1:17" x14ac:dyDescent="0.35">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35">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35">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35">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35">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35">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v>16.026499999999999</v>
      </c>
      <c r="Q164">
        <v>7</v>
      </c>
    </row>
    <row r="165" spans="1:17" x14ac:dyDescent="0.35">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35">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35">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35">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35">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v>49.49</v>
      </c>
      <c r="Q169">
        <v>8.6999999999999993</v>
      </c>
    </row>
    <row r="170" spans="1:17" x14ac:dyDescent="0.35">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35">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35">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35">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35">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35">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35">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35">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35">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35">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35">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v>22.164000000000001</v>
      </c>
      <c r="Q180">
        <v>4.4000000000000004</v>
      </c>
    </row>
    <row r="181" spans="1:17" x14ac:dyDescent="0.35">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v>13.02</v>
      </c>
      <c r="Q181">
        <v>9.9</v>
      </c>
    </row>
    <row r="182" spans="1:17" x14ac:dyDescent="0.35">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35">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v>15.388</v>
      </c>
      <c r="Q183">
        <v>7.7</v>
      </c>
    </row>
    <row r="184" spans="1:17" x14ac:dyDescent="0.35">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35">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35">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35">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35">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35">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35">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35">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v>13.962</v>
      </c>
      <c r="Q191">
        <v>5.9</v>
      </c>
    </row>
    <row r="192" spans="1:17" x14ac:dyDescent="0.35">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v>11.555999999999999</v>
      </c>
      <c r="Q192">
        <v>7.2</v>
      </c>
    </row>
    <row r="193" spans="1:17" x14ac:dyDescent="0.35">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35">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v>39.51</v>
      </c>
      <c r="Q194">
        <v>9.1999999999999993</v>
      </c>
    </row>
    <row r="195" spans="1:17" x14ac:dyDescent="0.35">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35">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35">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35">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35">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35">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v>8.3000000000000007</v>
      </c>
      <c r="Q200">
        <v>8.1999999999999993</v>
      </c>
    </row>
    <row r="201" spans="1:17" x14ac:dyDescent="0.35">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v>17.8475</v>
      </c>
      <c r="Q201">
        <v>5.5</v>
      </c>
    </row>
    <row r="202" spans="1:17" x14ac:dyDescent="0.35">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35">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v>11.497999999999999</v>
      </c>
      <c r="Q203">
        <v>6.6</v>
      </c>
    </row>
    <row r="204" spans="1:17" x14ac:dyDescent="0.35">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35">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35">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35">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35">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35">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v>14.265000000000001</v>
      </c>
      <c r="Q209">
        <v>7.8</v>
      </c>
    </row>
    <row r="210" spans="1:17" x14ac:dyDescent="0.35">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35">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35">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35">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35">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35">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35">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35">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35">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v>6.1924999999999999</v>
      </c>
      <c r="Q218">
        <v>8.5</v>
      </c>
    </row>
    <row r="219" spans="1:17" x14ac:dyDescent="0.35">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35">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35">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v>8.6010000000000009</v>
      </c>
      <c r="Q221">
        <v>7.9</v>
      </c>
    </row>
    <row r="222" spans="1:17" x14ac:dyDescent="0.35">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35">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v>21.728000000000002</v>
      </c>
      <c r="Q223">
        <v>5.4</v>
      </c>
    </row>
    <row r="224" spans="1:17" x14ac:dyDescent="0.35">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v>2.9525000000000001</v>
      </c>
      <c r="Q224">
        <v>9.4</v>
      </c>
    </row>
    <row r="225" spans="1:17" x14ac:dyDescent="0.35">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35">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35">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35">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35">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v>7.4119999999999999</v>
      </c>
      <c r="Q229">
        <v>9.6999999999999993</v>
      </c>
    </row>
    <row r="230" spans="1:17" x14ac:dyDescent="0.35">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35">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35">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v>8.1370000000000005</v>
      </c>
      <c r="Q232">
        <v>6.5</v>
      </c>
    </row>
    <row r="233" spans="1:17" x14ac:dyDescent="0.35">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v>1.5885</v>
      </c>
      <c r="Q233">
        <v>8.6999999999999993</v>
      </c>
    </row>
    <row r="234" spans="1:17" x14ac:dyDescent="0.35">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35">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v>14.763999999999999</v>
      </c>
      <c r="Q235">
        <v>6.7</v>
      </c>
    </row>
    <row r="236" spans="1:17" x14ac:dyDescent="0.35">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v>25.97</v>
      </c>
      <c r="Q236">
        <v>6.5</v>
      </c>
    </row>
    <row r="237" spans="1:17" x14ac:dyDescent="0.35">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35">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v>4.3525</v>
      </c>
      <c r="Q238">
        <v>4.9000000000000004</v>
      </c>
    </row>
    <row r="239" spans="1:17" x14ac:dyDescent="0.35">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35">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35">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v>4.4844999999999997</v>
      </c>
      <c r="Q241">
        <v>4.9000000000000004</v>
      </c>
    </row>
    <row r="242" spans="1:17" x14ac:dyDescent="0.35">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35">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35">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35">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35">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35">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35">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35">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35">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35">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v>25.571000000000002</v>
      </c>
      <c r="Q251">
        <v>4.2</v>
      </c>
    </row>
    <row r="252" spans="1:17" x14ac:dyDescent="0.35">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35">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v>17.594999999999999</v>
      </c>
      <c r="Q253">
        <v>8.4</v>
      </c>
    </row>
    <row r="254" spans="1:17" x14ac:dyDescent="0.35">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v>1.4390000000000001</v>
      </c>
      <c r="Q254">
        <v>7.2</v>
      </c>
    </row>
    <row r="255" spans="1:17" x14ac:dyDescent="0.35">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v>4.75</v>
      </c>
      <c r="Q255">
        <v>5.2</v>
      </c>
    </row>
    <row r="256" spans="1:17" x14ac:dyDescent="0.35">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35">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35">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35">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v>7.7729999999999997</v>
      </c>
      <c r="Q259">
        <v>8.6999999999999993</v>
      </c>
    </row>
    <row r="260" spans="1:17" x14ac:dyDescent="0.35">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35">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v>13.188000000000001</v>
      </c>
      <c r="Q261">
        <v>6.9</v>
      </c>
    </row>
    <row r="262" spans="1:17" x14ac:dyDescent="0.35">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35">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35">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35">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35">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v>2.7225000000000001</v>
      </c>
      <c r="Q266">
        <v>7.9</v>
      </c>
    </row>
    <row r="267" spans="1:17" x14ac:dyDescent="0.35">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35">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35">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35">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35">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35">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35">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35">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35">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35">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v>29.913</v>
      </c>
      <c r="Q276">
        <v>7.9</v>
      </c>
    </row>
    <row r="277" spans="1:17" x14ac:dyDescent="0.35">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35">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v>10.91</v>
      </c>
      <c r="Q278">
        <v>7.1</v>
      </c>
    </row>
    <row r="279" spans="1:17" x14ac:dyDescent="0.35">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35">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v>35.494999999999997</v>
      </c>
      <c r="Q280">
        <v>5.7</v>
      </c>
    </row>
    <row r="281" spans="1:17" x14ac:dyDescent="0.35">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v>22.01</v>
      </c>
      <c r="Q281">
        <v>9.6</v>
      </c>
    </row>
    <row r="282" spans="1:17" x14ac:dyDescent="0.35">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v>27.984000000000002</v>
      </c>
      <c r="Q282">
        <v>6.4</v>
      </c>
    </row>
    <row r="283" spans="1:17" x14ac:dyDescent="0.35">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35">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35">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35">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35">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35">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35">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35">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35">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v>33.207999999999998</v>
      </c>
      <c r="Q291">
        <v>4.2</v>
      </c>
    </row>
    <row r="292" spans="1:17" x14ac:dyDescent="0.35">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v>20.149999999999999</v>
      </c>
      <c r="Q292">
        <v>7</v>
      </c>
    </row>
    <row r="293" spans="1:17" x14ac:dyDescent="0.35">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35">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v>3.1240000000000001</v>
      </c>
      <c r="Q294">
        <v>4.7</v>
      </c>
    </row>
    <row r="295" spans="1:17" x14ac:dyDescent="0.35">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35">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v>9.0549999999999997</v>
      </c>
      <c r="Q296">
        <v>5.9</v>
      </c>
    </row>
    <row r="297" spans="1:17" x14ac:dyDescent="0.35">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35">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v>5.7679999999999998</v>
      </c>
      <c r="Q298">
        <v>6.4</v>
      </c>
    </row>
    <row r="299" spans="1:17" x14ac:dyDescent="0.35">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35">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35">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v>4.4305000000000003</v>
      </c>
      <c r="Q301">
        <v>7.7</v>
      </c>
    </row>
    <row r="302" spans="1:17" x14ac:dyDescent="0.35">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35">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35">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35">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35">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v>5.984</v>
      </c>
      <c r="Q306">
        <v>8.6</v>
      </c>
    </row>
    <row r="307" spans="1:17" x14ac:dyDescent="0.35">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35">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35">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v>35.515999999999998</v>
      </c>
      <c r="Q309">
        <v>4.0999999999999996</v>
      </c>
    </row>
    <row r="310" spans="1:17" x14ac:dyDescent="0.35">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35">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v>8.1910000000000007</v>
      </c>
      <c r="Q311">
        <v>7.8</v>
      </c>
    </row>
    <row r="312" spans="1:17" x14ac:dyDescent="0.35">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35">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35">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35">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v>6.9974999999999996</v>
      </c>
      <c r="Q315">
        <v>5</v>
      </c>
    </row>
    <row r="316" spans="1:17" x14ac:dyDescent="0.35">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35">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v>9.9369999999999994</v>
      </c>
      <c r="Q317">
        <v>5.2</v>
      </c>
    </row>
    <row r="318" spans="1:17" x14ac:dyDescent="0.35">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v>3.1619999999999999</v>
      </c>
      <c r="Q318">
        <v>7.3</v>
      </c>
    </row>
    <row r="319" spans="1:17" x14ac:dyDescent="0.35">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35">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35">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v>8.8140000000000001</v>
      </c>
      <c r="Q321">
        <v>8.4</v>
      </c>
    </row>
    <row r="322" spans="1:17" x14ac:dyDescent="0.35">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35">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35">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35">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35">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35">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v>19.547999999999998</v>
      </c>
      <c r="Q327">
        <v>6.4</v>
      </c>
    </row>
    <row r="328" spans="1:17" x14ac:dyDescent="0.35">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v>24.945</v>
      </c>
      <c r="Q328">
        <v>5.4</v>
      </c>
    </row>
    <row r="329" spans="1:17" x14ac:dyDescent="0.35">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35">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35">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v>7.2720000000000002</v>
      </c>
      <c r="Q331">
        <v>7.6</v>
      </c>
    </row>
    <row r="332" spans="1:17" x14ac:dyDescent="0.35">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35">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35">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35">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35">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v>3.6749999999999998</v>
      </c>
      <c r="Q336">
        <v>8.5</v>
      </c>
    </row>
    <row r="337" spans="1:17" x14ac:dyDescent="0.35">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35">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35">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35">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35">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35">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v>7.2134999999999998</v>
      </c>
      <c r="Q342">
        <v>7.8</v>
      </c>
    </row>
    <row r="343" spans="1:17" x14ac:dyDescent="0.35">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v>19.589500000000001</v>
      </c>
      <c r="Q343">
        <v>8.9</v>
      </c>
    </row>
    <row r="344" spans="1:17" x14ac:dyDescent="0.35">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v>26.914999999999999</v>
      </c>
      <c r="Q344">
        <v>7.7</v>
      </c>
    </row>
    <row r="345" spans="1:17" x14ac:dyDescent="0.35">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v>24.2575</v>
      </c>
      <c r="Q345">
        <v>9.3000000000000007</v>
      </c>
    </row>
    <row r="346" spans="1:17" x14ac:dyDescent="0.35">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35">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35">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35">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35">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v>9.1069999999999993</v>
      </c>
      <c r="Q350">
        <v>5.0999999999999996</v>
      </c>
    </row>
    <row r="351" spans="1:17" x14ac:dyDescent="0.35">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v>6.75</v>
      </c>
      <c r="Q351">
        <v>4.8</v>
      </c>
    </row>
    <row r="352" spans="1:17" x14ac:dyDescent="0.35">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35">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v>18.0915</v>
      </c>
      <c r="Q353">
        <v>5.5</v>
      </c>
    </row>
    <row r="354" spans="1:17" x14ac:dyDescent="0.35">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v>19.1555</v>
      </c>
      <c r="Q354">
        <v>8.5</v>
      </c>
    </row>
    <row r="355" spans="1:17" x14ac:dyDescent="0.35">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35">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35">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v>17.827999999999999</v>
      </c>
      <c r="Q357">
        <v>7.8</v>
      </c>
    </row>
    <row r="358" spans="1:17" x14ac:dyDescent="0.35">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v>18.774999999999999</v>
      </c>
      <c r="Q358">
        <v>9.3000000000000007</v>
      </c>
    </row>
    <row r="359" spans="1:17" x14ac:dyDescent="0.35">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35">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35">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v>3.7484999999999999</v>
      </c>
      <c r="Q361">
        <v>5.6</v>
      </c>
    </row>
    <row r="362" spans="1:17" x14ac:dyDescent="0.35">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v>32.384</v>
      </c>
      <c r="Q362">
        <v>7.4</v>
      </c>
    </row>
    <row r="363" spans="1:17" x14ac:dyDescent="0.35">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35">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v>9.9789999999999992</v>
      </c>
      <c r="Q364">
        <v>8</v>
      </c>
    </row>
    <row r="365" spans="1:17" x14ac:dyDescent="0.35">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35">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35">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35">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35">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v>13.188000000000001</v>
      </c>
      <c r="Q369">
        <v>6</v>
      </c>
    </row>
    <row r="370" spans="1:17" x14ac:dyDescent="0.35">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35">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35">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35">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35">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v>21.033000000000001</v>
      </c>
      <c r="Q374">
        <v>5.2</v>
      </c>
    </row>
    <row r="375" spans="1:17" x14ac:dyDescent="0.35">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v>12.624000000000001</v>
      </c>
      <c r="Q375">
        <v>8.9</v>
      </c>
    </row>
    <row r="376" spans="1:17" x14ac:dyDescent="0.35">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v>16.772500000000001</v>
      </c>
      <c r="Q376">
        <v>9.1</v>
      </c>
    </row>
    <row r="377" spans="1:17" x14ac:dyDescent="0.35">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35">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35">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v>33.421500000000002</v>
      </c>
      <c r="Q379">
        <v>8.6999999999999993</v>
      </c>
    </row>
    <row r="380" spans="1:17" x14ac:dyDescent="0.35">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35">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35">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v>16.466000000000001</v>
      </c>
      <c r="Q382">
        <v>7.5</v>
      </c>
    </row>
    <row r="383" spans="1:17" x14ac:dyDescent="0.35">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v>2.661</v>
      </c>
      <c r="Q383">
        <v>4.2</v>
      </c>
    </row>
    <row r="384" spans="1:17" x14ac:dyDescent="0.35">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35">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35">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35">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35">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35">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35">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35">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35">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35">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35">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v>3.8410000000000002</v>
      </c>
      <c r="Q394">
        <v>7.2</v>
      </c>
    </row>
    <row r="395" spans="1:17" x14ac:dyDescent="0.35">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35">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35">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v>19.375</v>
      </c>
      <c r="Q397">
        <v>4.3</v>
      </c>
    </row>
    <row r="398" spans="1:17" x14ac:dyDescent="0.35">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35">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35">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35">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v>8.6579999999999995</v>
      </c>
      <c r="Q401">
        <v>8</v>
      </c>
    </row>
    <row r="402" spans="1:17" x14ac:dyDescent="0.35">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35">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35">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35">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35">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35">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35">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v>3.4474999999999998</v>
      </c>
      <c r="Q408">
        <v>7.8</v>
      </c>
    </row>
    <row r="409" spans="1:17" x14ac:dyDescent="0.35">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35">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v>11.305999999999999</v>
      </c>
      <c r="Q410">
        <v>5.5</v>
      </c>
    </row>
    <row r="411" spans="1:17" x14ac:dyDescent="0.35">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v>5.9550000000000001</v>
      </c>
      <c r="Q411">
        <v>5.4</v>
      </c>
    </row>
    <row r="412" spans="1:17" x14ac:dyDescent="0.35">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35">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35">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35">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v>3.8759999999999999</v>
      </c>
      <c r="Q415">
        <v>6.6</v>
      </c>
    </row>
    <row r="416" spans="1:17" x14ac:dyDescent="0.35">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v>20.372</v>
      </c>
      <c r="Q416">
        <v>9.1999999999999993</v>
      </c>
    </row>
    <row r="417" spans="1:17" x14ac:dyDescent="0.35">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v>4.8055000000000003</v>
      </c>
      <c r="Q417">
        <v>7.8</v>
      </c>
    </row>
    <row r="418" spans="1:17" x14ac:dyDescent="0.35">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v>9.0760000000000005</v>
      </c>
      <c r="Q418">
        <v>8.6999999999999993</v>
      </c>
    </row>
    <row r="419" spans="1:17" x14ac:dyDescent="0.35">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35">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v>5.7220000000000004</v>
      </c>
      <c r="Q420">
        <v>8.3000000000000007</v>
      </c>
    </row>
    <row r="421" spans="1:17" x14ac:dyDescent="0.35">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v>8.827</v>
      </c>
      <c r="Q421">
        <v>8.1999999999999993</v>
      </c>
    </row>
    <row r="422" spans="1:17" x14ac:dyDescent="0.35">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v>5.79</v>
      </c>
      <c r="Q422">
        <v>7.5</v>
      </c>
    </row>
    <row r="423" spans="1:17" x14ac:dyDescent="0.35">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35">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35">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35">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35">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35">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35">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v>3.1305000000000001</v>
      </c>
      <c r="Q429">
        <v>8</v>
      </c>
    </row>
    <row r="430" spans="1:17" x14ac:dyDescent="0.35">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35">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35">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v>6.9080000000000004</v>
      </c>
      <c r="Q432">
        <v>6.9</v>
      </c>
    </row>
    <row r="433" spans="1:17" x14ac:dyDescent="0.35">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v>4.327</v>
      </c>
      <c r="Q433">
        <v>5.7</v>
      </c>
    </row>
    <row r="434" spans="1:17" x14ac:dyDescent="0.35">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35">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35">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35">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v>44.658000000000001</v>
      </c>
      <c r="Q437">
        <v>9</v>
      </c>
    </row>
    <row r="438" spans="1:17" x14ac:dyDescent="0.35">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v>16.585999999999999</v>
      </c>
      <c r="Q438">
        <v>9.6</v>
      </c>
    </row>
    <row r="439" spans="1:17" x14ac:dyDescent="0.35">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35">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35">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v>16.344000000000001</v>
      </c>
      <c r="Q441">
        <v>6.5</v>
      </c>
    </row>
    <row r="442" spans="1:17" x14ac:dyDescent="0.35">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35">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35">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35">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35">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35">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v>0.95750000000000002</v>
      </c>
      <c r="Q447">
        <v>9.5</v>
      </c>
    </row>
    <row r="448" spans="1:17" x14ac:dyDescent="0.35">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v>13.83</v>
      </c>
      <c r="Q448">
        <v>8.9</v>
      </c>
    </row>
    <row r="449" spans="1:17" x14ac:dyDescent="0.35">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v>6.8609999999999998</v>
      </c>
      <c r="Q449">
        <v>6.5</v>
      </c>
    </row>
    <row r="450" spans="1:17" x14ac:dyDescent="0.35">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35">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35">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35">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35">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35">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35">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35">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35">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35">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35">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35">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v>1.7945</v>
      </c>
      <c r="Q461">
        <v>7.9</v>
      </c>
    </row>
    <row r="462" spans="1:17" x14ac:dyDescent="0.35">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35">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35">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35">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35">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35">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v>27.274999999999999</v>
      </c>
      <c r="Q467">
        <v>7.1</v>
      </c>
    </row>
    <row r="468" spans="1:17" x14ac:dyDescent="0.35">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v>13.0025</v>
      </c>
      <c r="Q468">
        <v>7.7</v>
      </c>
    </row>
    <row r="469" spans="1:17" x14ac:dyDescent="0.35">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35">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35">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35">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35">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35">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35">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v>29.027999999999999</v>
      </c>
      <c r="Q475">
        <v>4.5999999999999996</v>
      </c>
    </row>
    <row r="476" spans="1:17" x14ac:dyDescent="0.35">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35">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35">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35">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v>16.814</v>
      </c>
      <c r="Q479">
        <v>4.4000000000000004</v>
      </c>
    </row>
    <row r="480" spans="1:17" x14ac:dyDescent="0.35">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35">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v>1.93</v>
      </c>
      <c r="Q481">
        <v>6.7</v>
      </c>
    </row>
    <row r="482" spans="1:17" x14ac:dyDescent="0.35">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35">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35">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v>9.2850000000000001</v>
      </c>
      <c r="Q484">
        <v>5</v>
      </c>
    </row>
    <row r="485" spans="1:17" x14ac:dyDescent="0.35">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35">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35">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v>9.8979999999999997</v>
      </c>
      <c r="Q487">
        <v>6.6</v>
      </c>
    </row>
    <row r="488" spans="1:17" x14ac:dyDescent="0.35">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v>20.545000000000002</v>
      </c>
      <c r="Q488">
        <v>7.3</v>
      </c>
    </row>
    <row r="489" spans="1:17" x14ac:dyDescent="0.35">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v>7.43</v>
      </c>
      <c r="Q489">
        <v>8.3000000000000007</v>
      </c>
    </row>
    <row r="490" spans="1:17" x14ac:dyDescent="0.35">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35">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35">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v>3.47</v>
      </c>
      <c r="Q492">
        <v>8.1999999999999993</v>
      </c>
    </row>
    <row r="493" spans="1:17" x14ac:dyDescent="0.35">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35">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35">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35">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v>9.9890000000000008</v>
      </c>
      <c r="Q496">
        <v>7.1</v>
      </c>
    </row>
    <row r="497" spans="1:17" x14ac:dyDescent="0.35">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35">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35">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35">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v>4.9065000000000003</v>
      </c>
      <c r="Q500">
        <v>8.9</v>
      </c>
    </row>
    <row r="501" spans="1:17" x14ac:dyDescent="0.35">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35">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35">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35">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v>6.94</v>
      </c>
      <c r="Q504">
        <v>9</v>
      </c>
    </row>
    <row r="505" spans="1:17" x14ac:dyDescent="0.35">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35">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v>4.4225000000000003</v>
      </c>
      <c r="Q506">
        <v>9.5</v>
      </c>
    </row>
    <row r="507" spans="1:17" x14ac:dyDescent="0.35">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v>9.6720000000000006</v>
      </c>
      <c r="Q507">
        <v>9.8000000000000007</v>
      </c>
    </row>
    <row r="508" spans="1:17" x14ac:dyDescent="0.35">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35">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35">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35">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35">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35">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v>10.727499999999999</v>
      </c>
      <c r="Q513">
        <v>6.1</v>
      </c>
    </row>
    <row r="514" spans="1:17" x14ac:dyDescent="0.35">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35">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35">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35">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35">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v>13.715</v>
      </c>
      <c r="Q518">
        <v>9.8000000000000007</v>
      </c>
    </row>
    <row r="519" spans="1:17" x14ac:dyDescent="0.35">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v>9.8475000000000001</v>
      </c>
      <c r="Q519">
        <v>8.6999999999999993</v>
      </c>
    </row>
    <row r="520" spans="1:17" x14ac:dyDescent="0.35">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v>3.4729999999999999</v>
      </c>
      <c r="Q520">
        <v>9.6999999999999993</v>
      </c>
    </row>
    <row r="521" spans="1:17" x14ac:dyDescent="0.35">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35">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35">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35">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v>11.231999999999999</v>
      </c>
      <c r="Q524">
        <v>5.9</v>
      </c>
    </row>
    <row r="525" spans="1:17" x14ac:dyDescent="0.35">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35">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35">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v>22.852499999999999</v>
      </c>
      <c r="Q527">
        <v>7.1</v>
      </c>
    </row>
    <row r="528" spans="1:17" x14ac:dyDescent="0.35">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35">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35">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35">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35">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35">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35">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v>11.475</v>
      </c>
      <c r="Q534">
        <v>8.1999999999999993</v>
      </c>
    </row>
    <row r="535" spans="1:17" x14ac:dyDescent="0.35">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v>7.3395000000000001</v>
      </c>
      <c r="Q535">
        <v>8.4</v>
      </c>
    </row>
    <row r="536" spans="1:17" x14ac:dyDescent="0.35">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35">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35">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35">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35">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35">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v>26.244</v>
      </c>
      <c r="Q541">
        <v>5.0999999999999996</v>
      </c>
    </row>
    <row r="542" spans="1:17" x14ac:dyDescent="0.35">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35">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35">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35">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35">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35">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35">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35">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35">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35">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35">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35">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35">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35">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v>6.6630000000000003</v>
      </c>
      <c r="Q555">
        <v>8.6</v>
      </c>
    </row>
    <row r="556" spans="1:17" x14ac:dyDescent="0.35">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v>6.7619999999999996</v>
      </c>
      <c r="Q556">
        <v>6.9</v>
      </c>
    </row>
    <row r="557" spans="1:17" x14ac:dyDescent="0.35">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35">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35">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35">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35">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v>10.863</v>
      </c>
      <c r="Q561">
        <v>8.1999999999999993</v>
      </c>
    </row>
    <row r="562" spans="1:17" x14ac:dyDescent="0.35">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35">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35">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35">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35">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35">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v>40.604999999999997</v>
      </c>
      <c r="Q567">
        <v>6.3</v>
      </c>
    </row>
    <row r="568" spans="1:17" x14ac:dyDescent="0.35">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v>24.664999999999999</v>
      </c>
      <c r="Q568">
        <v>9.4</v>
      </c>
    </row>
    <row r="569" spans="1:17" x14ac:dyDescent="0.35">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35">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v>27.951000000000001</v>
      </c>
      <c r="Q570">
        <v>5.5</v>
      </c>
    </row>
    <row r="571" spans="1:17" x14ac:dyDescent="0.35">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35">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35">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v>13.335000000000001</v>
      </c>
      <c r="Q573">
        <v>8.6</v>
      </c>
    </row>
    <row r="574" spans="1:17" x14ac:dyDescent="0.35">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35">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35">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v>21.477499999999999</v>
      </c>
      <c r="Q576">
        <v>8.6</v>
      </c>
    </row>
    <row r="577" spans="1:17" x14ac:dyDescent="0.35">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35">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v>12.06</v>
      </c>
      <c r="Q578">
        <v>5.8</v>
      </c>
    </row>
    <row r="579" spans="1:17" x14ac:dyDescent="0.35">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35">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35">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35">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35">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v>15.536</v>
      </c>
      <c r="Q583">
        <v>8.4</v>
      </c>
    </row>
    <row r="584" spans="1:17" x14ac:dyDescent="0.35">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35">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35">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35">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v>10.342000000000001</v>
      </c>
      <c r="Q587">
        <v>9.8000000000000007</v>
      </c>
    </row>
    <row r="588" spans="1:17" x14ac:dyDescent="0.35">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35">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35">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35">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v>3.6549999999999998</v>
      </c>
      <c r="Q591">
        <v>4.4000000000000004</v>
      </c>
    </row>
    <row r="592" spans="1:17" x14ac:dyDescent="0.35">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35">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v>8.484</v>
      </c>
      <c r="Q593">
        <v>9.4</v>
      </c>
    </row>
    <row r="594" spans="1:17" x14ac:dyDescent="0.35">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35">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v>11.28</v>
      </c>
      <c r="Q595">
        <v>4.8</v>
      </c>
    </row>
    <row r="596" spans="1:17" x14ac:dyDescent="0.35">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v>14.52</v>
      </c>
      <c r="Q596">
        <v>5.3</v>
      </c>
    </row>
    <row r="597" spans="1:17" x14ac:dyDescent="0.35">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35">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35">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35">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35">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35">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35">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35">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35">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35">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35">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35">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35">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v>9.9580000000000002</v>
      </c>
      <c r="Q609">
        <v>6.4</v>
      </c>
    </row>
    <row r="610" spans="1:17" x14ac:dyDescent="0.35">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v>1.5305</v>
      </c>
      <c r="Q610">
        <v>5.2</v>
      </c>
    </row>
    <row r="611" spans="1:17" x14ac:dyDescent="0.35">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v>5.7889999999999997</v>
      </c>
      <c r="Q611">
        <v>8.9</v>
      </c>
    </row>
    <row r="612" spans="1:17" x14ac:dyDescent="0.35">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v>1.448</v>
      </c>
      <c r="Q612">
        <v>6.2</v>
      </c>
    </row>
    <row r="613" spans="1:17" x14ac:dyDescent="0.35">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35">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35">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v>4.0465</v>
      </c>
      <c r="Q615">
        <v>9</v>
      </c>
    </row>
    <row r="616" spans="1:17" x14ac:dyDescent="0.35">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35">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35">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v>21.78</v>
      </c>
      <c r="Q618">
        <v>6.9</v>
      </c>
    </row>
    <row r="619" spans="1:17" x14ac:dyDescent="0.35">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v>21.977499999999999</v>
      </c>
      <c r="Q619">
        <v>4.4000000000000004</v>
      </c>
    </row>
    <row r="620" spans="1:17" x14ac:dyDescent="0.35">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v>29.559000000000001</v>
      </c>
      <c r="Q620">
        <v>4</v>
      </c>
    </row>
    <row r="621" spans="1:17" x14ac:dyDescent="0.35">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35">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35">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v>4.5804999999999998</v>
      </c>
      <c r="Q623">
        <v>9.8000000000000007</v>
      </c>
    </row>
    <row r="624" spans="1:17" x14ac:dyDescent="0.35">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v>33.106499999999997</v>
      </c>
      <c r="Q624">
        <v>4.9000000000000004</v>
      </c>
    </row>
    <row r="625" spans="1:17" x14ac:dyDescent="0.35">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35">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35">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35">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35">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35">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35">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35">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35">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35">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35">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v>14.955</v>
      </c>
      <c r="Q635">
        <v>4.7</v>
      </c>
    </row>
    <row r="636" spans="1:17" x14ac:dyDescent="0.35">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v>11.986499999999999</v>
      </c>
      <c r="Q636">
        <v>5</v>
      </c>
    </row>
    <row r="637" spans="1:17" x14ac:dyDescent="0.35">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35">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35">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v>2.31</v>
      </c>
      <c r="Q639">
        <v>6.3</v>
      </c>
    </row>
    <row r="640" spans="1:17" x14ac:dyDescent="0.35">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v>4.4074999999999998</v>
      </c>
      <c r="Q640">
        <v>8.5</v>
      </c>
    </row>
    <row r="641" spans="1:17" x14ac:dyDescent="0.35">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v>7.8630000000000004</v>
      </c>
      <c r="Q641">
        <v>7.5</v>
      </c>
    </row>
    <row r="642" spans="1:17" x14ac:dyDescent="0.35">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35">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v>35.42</v>
      </c>
      <c r="Q643">
        <v>4.7</v>
      </c>
    </row>
    <row r="644" spans="1:17" x14ac:dyDescent="0.35">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35">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35">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35">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v>8.7119999999999997</v>
      </c>
      <c r="Q647">
        <v>8.6999999999999993</v>
      </c>
    </row>
    <row r="648" spans="1:17" x14ac:dyDescent="0.35">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35">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35">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35">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v>12.37</v>
      </c>
      <c r="Q651">
        <v>7.1</v>
      </c>
    </row>
    <row r="652" spans="1:17" x14ac:dyDescent="0.35">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v>18.914999999999999</v>
      </c>
      <c r="Q652">
        <v>7.8</v>
      </c>
    </row>
    <row r="653" spans="1:17" x14ac:dyDescent="0.35">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35">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35">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35">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35">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35">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v>4.9844999999999997</v>
      </c>
      <c r="Q658">
        <v>8</v>
      </c>
    </row>
    <row r="659" spans="1:17" x14ac:dyDescent="0.35">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35">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35">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v>2.7725</v>
      </c>
      <c r="Q661">
        <v>4.9000000000000004</v>
      </c>
    </row>
    <row r="662" spans="1:17" x14ac:dyDescent="0.35">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v>6.4455</v>
      </c>
      <c r="Q662">
        <v>9.3000000000000007</v>
      </c>
    </row>
    <row r="663" spans="1:17" x14ac:dyDescent="0.35">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35">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v>17.625</v>
      </c>
      <c r="Q664">
        <v>5.9</v>
      </c>
    </row>
    <row r="665" spans="1:17" x14ac:dyDescent="0.35">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35">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35">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35">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35">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v>3.5939999999999999</v>
      </c>
      <c r="Q669">
        <v>6.4</v>
      </c>
    </row>
    <row r="670" spans="1:17" x14ac:dyDescent="0.35">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35">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35">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35">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35">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v>11.0115</v>
      </c>
      <c r="Q674">
        <v>4</v>
      </c>
    </row>
    <row r="675" spans="1:17" x14ac:dyDescent="0.35">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35">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35">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v>8.3770000000000007</v>
      </c>
      <c r="Q677">
        <v>4.5999999999999996</v>
      </c>
    </row>
    <row r="678" spans="1:17" x14ac:dyDescent="0.35">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35">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35">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35">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v>14.55</v>
      </c>
      <c r="Q681">
        <v>9.4</v>
      </c>
    </row>
    <row r="682" spans="1:17" x14ac:dyDescent="0.35">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35">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35">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v>14.795999999999999</v>
      </c>
      <c r="Q684">
        <v>7.1</v>
      </c>
    </row>
    <row r="685" spans="1:17" x14ac:dyDescent="0.35">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v>2.1480000000000001</v>
      </c>
      <c r="Q685">
        <v>6.6</v>
      </c>
    </row>
    <row r="686" spans="1:17" x14ac:dyDescent="0.35">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v>6.9240000000000004</v>
      </c>
      <c r="Q686">
        <v>4.9000000000000004</v>
      </c>
    </row>
    <row r="687" spans="1:17" x14ac:dyDescent="0.35">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35">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v>6.4829999999999997</v>
      </c>
      <c r="Q688">
        <v>8</v>
      </c>
    </row>
    <row r="689" spans="1:17" x14ac:dyDescent="0.35">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35">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35">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35">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35">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35">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35">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35">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v>23.67</v>
      </c>
      <c r="Q696">
        <v>7.6</v>
      </c>
    </row>
    <row r="697" spans="1:17" x14ac:dyDescent="0.35">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35">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35">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35">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35">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35">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v>24.164000000000001</v>
      </c>
      <c r="Q702">
        <v>9.6</v>
      </c>
    </row>
    <row r="703" spans="1:17" x14ac:dyDescent="0.35">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35">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35">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v>36.211500000000001</v>
      </c>
      <c r="Q705">
        <v>9.1999999999999993</v>
      </c>
    </row>
    <row r="706" spans="1:17" x14ac:dyDescent="0.35">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35">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35">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35">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v>3.4489999999999998</v>
      </c>
      <c r="Q709">
        <v>4.8</v>
      </c>
    </row>
    <row r="710" spans="1:17" x14ac:dyDescent="0.35">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v>6.2480000000000002</v>
      </c>
      <c r="Q710">
        <v>9.1</v>
      </c>
    </row>
    <row r="711" spans="1:17" x14ac:dyDescent="0.35">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35">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35">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35">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35">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35">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35">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35">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v>25.010999999999999</v>
      </c>
      <c r="Q718">
        <v>4.5</v>
      </c>
    </row>
    <row r="719" spans="1:17" x14ac:dyDescent="0.35">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35">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35">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35">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35">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35">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35">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35">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35">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35">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35">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35">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35">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35">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35">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35">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35">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35">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35">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35">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35">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35">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v>36.624000000000002</v>
      </c>
      <c r="Q740">
        <v>6</v>
      </c>
    </row>
    <row r="741" spans="1:17" x14ac:dyDescent="0.35">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35">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35">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v>4.2415000000000003</v>
      </c>
      <c r="Q743">
        <v>8.8000000000000007</v>
      </c>
    </row>
    <row r="744" spans="1:17" x14ac:dyDescent="0.35">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v>7.1630000000000003</v>
      </c>
      <c r="Q744">
        <v>8.8000000000000007</v>
      </c>
    </row>
    <row r="745" spans="1:17" x14ac:dyDescent="0.35">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v>3.7690000000000001</v>
      </c>
      <c r="Q745">
        <v>9.5</v>
      </c>
    </row>
    <row r="746" spans="1:17" x14ac:dyDescent="0.35">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35">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35">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v>32.615000000000002</v>
      </c>
      <c r="Q748">
        <v>5.2</v>
      </c>
    </row>
    <row r="749" spans="1:17" x14ac:dyDescent="0.35">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35">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v>5.5305</v>
      </c>
      <c r="Q750">
        <v>8</v>
      </c>
    </row>
    <row r="751" spans="1:17" x14ac:dyDescent="0.35">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35">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v>4.4640000000000004</v>
      </c>
      <c r="Q752">
        <v>4.0999999999999996</v>
      </c>
    </row>
    <row r="753" spans="1:17" x14ac:dyDescent="0.35">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v>6.82</v>
      </c>
      <c r="Q753">
        <v>8.6</v>
      </c>
    </row>
    <row r="754" spans="1:17" x14ac:dyDescent="0.35">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35">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35">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35">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35">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35">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35">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v>9.4250000000000007</v>
      </c>
      <c r="Q760">
        <v>5.6</v>
      </c>
    </row>
    <row r="761" spans="1:17" x14ac:dyDescent="0.35">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35">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35">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35">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35">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35">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35">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v>38.183999999999997</v>
      </c>
      <c r="Q767">
        <v>4.7</v>
      </c>
    </row>
    <row r="768" spans="1:17" x14ac:dyDescent="0.35">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35">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v>4.1070000000000002</v>
      </c>
      <c r="Q769">
        <v>6.3</v>
      </c>
    </row>
    <row r="770" spans="1:17" x14ac:dyDescent="0.35">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v>19.128</v>
      </c>
      <c r="Q770">
        <v>7.9</v>
      </c>
    </row>
    <row r="771" spans="1:17" x14ac:dyDescent="0.35">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35">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35">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35">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35">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35">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35">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35">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v>22.858499999999999</v>
      </c>
      <c r="Q778">
        <v>4.2</v>
      </c>
    </row>
    <row r="779" spans="1:17" x14ac:dyDescent="0.35">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v>4.6689999999999996</v>
      </c>
      <c r="Q779">
        <v>9.6</v>
      </c>
    </row>
    <row r="780" spans="1:17" x14ac:dyDescent="0.35">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35">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v>39.541499999999999</v>
      </c>
      <c r="Q781">
        <v>5.6</v>
      </c>
    </row>
    <row r="782" spans="1:17" x14ac:dyDescent="0.35">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v>8.7200000000000006</v>
      </c>
      <c r="Q782">
        <v>8.3000000000000007</v>
      </c>
    </row>
    <row r="783" spans="1:17" x14ac:dyDescent="0.35">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v>18.952000000000002</v>
      </c>
      <c r="Q783">
        <v>7.8</v>
      </c>
    </row>
    <row r="784" spans="1:17" x14ac:dyDescent="0.35">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35">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35">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v>2.54</v>
      </c>
      <c r="Q786">
        <v>4.0999999999999996</v>
      </c>
    </row>
    <row r="787" spans="1:17" x14ac:dyDescent="0.35">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v>26.103000000000002</v>
      </c>
      <c r="Q787">
        <v>9</v>
      </c>
    </row>
    <row r="788" spans="1:17" x14ac:dyDescent="0.35">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35">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v>2.7475000000000001</v>
      </c>
      <c r="Q789">
        <v>9.3000000000000007</v>
      </c>
    </row>
    <row r="790" spans="1:17" x14ac:dyDescent="0.35">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35">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35">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35">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v>13.71</v>
      </c>
      <c r="Q793">
        <v>9.1999999999999993</v>
      </c>
    </row>
    <row r="794" spans="1:17" x14ac:dyDescent="0.35">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v>48.685000000000002</v>
      </c>
      <c r="Q794">
        <v>4.9000000000000004</v>
      </c>
    </row>
    <row r="795" spans="1:17" x14ac:dyDescent="0.35">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35">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35">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35">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35">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35">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35">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35">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35">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35">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35">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v>22.032</v>
      </c>
      <c r="Q805">
        <v>8</v>
      </c>
    </row>
    <row r="806" spans="1:17" x14ac:dyDescent="0.35">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v>34.015500000000003</v>
      </c>
      <c r="Q806">
        <v>8</v>
      </c>
    </row>
    <row r="807" spans="1:17" x14ac:dyDescent="0.35">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v>15.494</v>
      </c>
      <c r="Q807">
        <v>4.2</v>
      </c>
    </row>
    <row r="808" spans="1:17" x14ac:dyDescent="0.35">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35">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35">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35">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v>31.09</v>
      </c>
      <c r="Q811">
        <v>6</v>
      </c>
    </row>
    <row r="812" spans="1:17" x14ac:dyDescent="0.35">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v>4.3</v>
      </c>
      <c r="Q812">
        <v>6.2</v>
      </c>
    </row>
    <row r="813" spans="1:17" x14ac:dyDescent="0.35">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v>20.13</v>
      </c>
      <c r="Q813">
        <v>5</v>
      </c>
    </row>
    <row r="814" spans="1:17" x14ac:dyDescent="0.35">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35">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35">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35">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35">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35">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v>13.552</v>
      </c>
      <c r="Q819">
        <v>9.6</v>
      </c>
    </row>
    <row r="820" spans="1:17" x14ac:dyDescent="0.35">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35">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v>11.79</v>
      </c>
      <c r="Q821">
        <v>6</v>
      </c>
    </row>
    <row r="822" spans="1:17" x14ac:dyDescent="0.35">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v>10.577999999999999</v>
      </c>
      <c r="Q822">
        <v>6.7</v>
      </c>
    </row>
    <row r="823" spans="1:17" x14ac:dyDescent="0.35">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35">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35">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35">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35">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35">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v>32.4495</v>
      </c>
      <c r="Q828">
        <v>7.7</v>
      </c>
    </row>
    <row r="829" spans="1:17" x14ac:dyDescent="0.35">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35">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v>32.475000000000001</v>
      </c>
      <c r="Q830">
        <v>5.2</v>
      </c>
    </row>
    <row r="831" spans="1:17" x14ac:dyDescent="0.35">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35">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v>4.2240000000000002</v>
      </c>
      <c r="Q832">
        <v>7.6</v>
      </c>
    </row>
    <row r="833" spans="1:17" x14ac:dyDescent="0.35">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35">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35">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v>4.5650000000000004</v>
      </c>
      <c r="Q835">
        <v>9.1999999999999993</v>
      </c>
    </row>
    <row r="836" spans="1:17" x14ac:dyDescent="0.35">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v>14.2555</v>
      </c>
      <c r="Q836">
        <v>5.4</v>
      </c>
    </row>
    <row r="837" spans="1:17" x14ac:dyDescent="0.35">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v>2.6190000000000002</v>
      </c>
      <c r="Q837">
        <v>5.8</v>
      </c>
    </row>
    <row r="838" spans="1:17" x14ac:dyDescent="0.35">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35">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35">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35">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35">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35">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v>3.0150000000000001</v>
      </c>
      <c r="Q843">
        <v>6</v>
      </c>
    </row>
    <row r="844" spans="1:17" x14ac:dyDescent="0.35">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v>3.9470000000000001</v>
      </c>
      <c r="Q844">
        <v>5</v>
      </c>
    </row>
    <row r="845" spans="1:17" x14ac:dyDescent="0.35">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35">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35">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35">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35">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35">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35">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35">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35">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35">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35">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35">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35">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35">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35">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v>5.6619999999999999</v>
      </c>
      <c r="Q859">
        <v>8.1999999999999993</v>
      </c>
    </row>
    <row r="860" spans="1:17" x14ac:dyDescent="0.35">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35">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35">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35">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v>1.276</v>
      </c>
      <c r="Q863">
        <v>7.8</v>
      </c>
    </row>
    <row r="864" spans="1:17" x14ac:dyDescent="0.35">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v>5.0759999999999996</v>
      </c>
      <c r="Q864">
        <v>4.3</v>
      </c>
    </row>
    <row r="865" spans="1:17" x14ac:dyDescent="0.35">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35">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35">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35">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35">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35">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v>3.6465000000000001</v>
      </c>
      <c r="Q870">
        <v>4.3</v>
      </c>
    </row>
    <row r="871" spans="1:17" x14ac:dyDescent="0.35">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35">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v>8.6869999999999994</v>
      </c>
      <c r="Q872">
        <v>7.1</v>
      </c>
    </row>
    <row r="873" spans="1:17" x14ac:dyDescent="0.35">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35">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v>10.715</v>
      </c>
      <c r="Q874">
        <v>6.2</v>
      </c>
    </row>
    <row r="875" spans="1:17" x14ac:dyDescent="0.35">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35">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35">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35">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35">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35">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v>36.008000000000003</v>
      </c>
      <c r="Q880">
        <v>4.5</v>
      </c>
    </row>
    <row r="881" spans="1:17" x14ac:dyDescent="0.35">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35">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35">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35">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v>15.994999999999999</v>
      </c>
      <c r="Q884">
        <v>9.9</v>
      </c>
    </row>
    <row r="885" spans="1:17" x14ac:dyDescent="0.35">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35">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35">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35">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35">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v>36.734999999999999</v>
      </c>
      <c r="Q889">
        <v>9.5</v>
      </c>
    </row>
    <row r="890" spans="1:17" x14ac:dyDescent="0.35">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35">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v>38.46</v>
      </c>
      <c r="Q891">
        <v>5.6</v>
      </c>
    </row>
    <row r="892" spans="1:17" x14ac:dyDescent="0.35">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35">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35">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35">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35">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v>15.135</v>
      </c>
      <c r="Q896">
        <v>8.9</v>
      </c>
    </row>
    <row r="897" spans="1:17" x14ac:dyDescent="0.35">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35">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35">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35">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v>29.96</v>
      </c>
      <c r="Q900">
        <v>5.3</v>
      </c>
    </row>
    <row r="901" spans="1:17" x14ac:dyDescent="0.35">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35">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35">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35">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v>6.9325000000000001</v>
      </c>
      <c r="Q904">
        <v>4.2</v>
      </c>
    </row>
    <row r="905" spans="1:17" x14ac:dyDescent="0.35">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35">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35">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35">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35">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35">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35">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v>24.504999999999999</v>
      </c>
      <c r="Q911">
        <v>4.2</v>
      </c>
    </row>
    <row r="912" spans="1:17" x14ac:dyDescent="0.35">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v>4.3724999999999996</v>
      </c>
      <c r="Q912">
        <v>7.3</v>
      </c>
    </row>
    <row r="913" spans="1:17" x14ac:dyDescent="0.35">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35">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35">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35">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35">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35">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35">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35">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v>10.345499999999999</v>
      </c>
      <c r="Q920">
        <v>8.6999999999999993</v>
      </c>
    </row>
    <row r="921" spans="1:17" x14ac:dyDescent="0.35">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35">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35">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35">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35">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v>29.099</v>
      </c>
      <c r="Q925">
        <v>6.6</v>
      </c>
    </row>
    <row r="926" spans="1:17" x14ac:dyDescent="0.35">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35">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v>2.7559999999999998</v>
      </c>
      <c r="Q927">
        <v>9</v>
      </c>
    </row>
    <row r="928" spans="1:17" x14ac:dyDescent="0.35">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v>4.4154999999999998</v>
      </c>
      <c r="Q928">
        <v>5.2</v>
      </c>
    </row>
    <row r="929" spans="1:17" x14ac:dyDescent="0.35">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v>17.829000000000001</v>
      </c>
      <c r="Q929">
        <v>6.8</v>
      </c>
    </row>
    <row r="930" spans="1:17" x14ac:dyDescent="0.35">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35">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35">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35">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35">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35">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v>22.428000000000001</v>
      </c>
      <c r="Q935">
        <v>7.6</v>
      </c>
    </row>
    <row r="936" spans="1:17" x14ac:dyDescent="0.35">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35">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35">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v>27.611499999999999</v>
      </c>
      <c r="Q938">
        <v>7.5</v>
      </c>
    </row>
    <row r="939" spans="1:17" x14ac:dyDescent="0.35">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v>22.37</v>
      </c>
      <c r="Q939">
        <v>7.4</v>
      </c>
    </row>
    <row r="940" spans="1:17" x14ac:dyDescent="0.35">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35">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35">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v>13.304</v>
      </c>
      <c r="Q942">
        <v>6.9</v>
      </c>
    </row>
    <row r="943" spans="1:17" x14ac:dyDescent="0.35">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35">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35">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35">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35">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v>32.857999999999997</v>
      </c>
      <c r="Q947">
        <v>7.3</v>
      </c>
    </row>
    <row r="948" spans="1:17" x14ac:dyDescent="0.35">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35">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v>2.6890000000000001</v>
      </c>
      <c r="Q949">
        <v>4.7</v>
      </c>
    </row>
    <row r="950" spans="1:17" x14ac:dyDescent="0.35">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35">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35">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35">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v>3.2850000000000001</v>
      </c>
      <c r="Q953">
        <v>4.7</v>
      </c>
    </row>
    <row r="954" spans="1:17" x14ac:dyDescent="0.35">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35">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35">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35">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v>14.8995</v>
      </c>
      <c r="Q957">
        <v>6.8</v>
      </c>
    </row>
    <row r="958" spans="1:17" x14ac:dyDescent="0.35">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35">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35">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35">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35">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v>4.5990000000000002</v>
      </c>
      <c r="Q962">
        <v>9.8000000000000007</v>
      </c>
    </row>
    <row r="963" spans="1:17" x14ac:dyDescent="0.35">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35">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v>0.77500000000000002</v>
      </c>
      <c r="Q964">
        <v>7.4</v>
      </c>
    </row>
    <row r="965" spans="1:17" x14ac:dyDescent="0.35">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v>14.523</v>
      </c>
      <c r="Q965">
        <v>6.7</v>
      </c>
    </row>
    <row r="966" spans="1:17" x14ac:dyDescent="0.35">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35">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v>3.827</v>
      </c>
      <c r="Q967">
        <v>5.8</v>
      </c>
    </row>
    <row r="968" spans="1:17" x14ac:dyDescent="0.35">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v>14.984999999999999</v>
      </c>
      <c r="Q968">
        <v>7.2</v>
      </c>
    </row>
    <row r="969" spans="1:17" x14ac:dyDescent="0.35">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35">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v>2.37</v>
      </c>
      <c r="Q970">
        <v>9.5</v>
      </c>
    </row>
    <row r="971" spans="1:17" x14ac:dyDescent="0.35">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v>8.6225000000000005</v>
      </c>
      <c r="Q971">
        <v>9</v>
      </c>
    </row>
    <row r="972" spans="1:17" x14ac:dyDescent="0.35">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35">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35">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35">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v>12.012</v>
      </c>
      <c r="Q975">
        <v>5.4</v>
      </c>
    </row>
    <row r="976" spans="1:17" x14ac:dyDescent="0.35">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35">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v>4.992</v>
      </c>
      <c r="Q977">
        <v>7</v>
      </c>
    </row>
    <row r="978" spans="1:17" x14ac:dyDescent="0.35">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v>14.932</v>
      </c>
      <c r="Q978">
        <v>8.5</v>
      </c>
    </row>
    <row r="979" spans="1:17" x14ac:dyDescent="0.35">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35">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v>1.2725</v>
      </c>
      <c r="Q980">
        <v>5.0999999999999996</v>
      </c>
    </row>
    <row r="981" spans="1:17" x14ac:dyDescent="0.35">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v>3.3885000000000001</v>
      </c>
      <c r="Q981">
        <v>6.5</v>
      </c>
    </row>
    <row r="982" spans="1:17" x14ac:dyDescent="0.35">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35">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35">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35">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v>34.985999999999997</v>
      </c>
      <c r="Q985">
        <v>6.1</v>
      </c>
    </row>
    <row r="986" spans="1:17" x14ac:dyDescent="0.35">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35">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35">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v>1.476</v>
      </c>
      <c r="Q988">
        <v>4.3</v>
      </c>
    </row>
    <row r="989" spans="1:17" x14ac:dyDescent="0.35">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v>24.8</v>
      </c>
      <c r="Q989">
        <v>6.2</v>
      </c>
    </row>
    <row r="990" spans="1:17" x14ac:dyDescent="0.35">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v>41.17</v>
      </c>
      <c r="Q990">
        <v>4.3</v>
      </c>
    </row>
    <row r="991" spans="1:17" x14ac:dyDescent="0.35">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35">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v>14.14</v>
      </c>
      <c r="Q992">
        <v>4.5</v>
      </c>
    </row>
    <row r="993" spans="1:17" x14ac:dyDescent="0.35">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v>38.299999999999997</v>
      </c>
      <c r="Q993">
        <v>6</v>
      </c>
    </row>
    <row r="994" spans="1:17" x14ac:dyDescent="0.35">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v>5.8029999999999999</v>
      </c>
      <c r="Q994">
        <v>8.8000000000000007</v>
      </c>
    </row>
    <row r="995" spans="1:17" x14ac:dyDescent="0.35">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v>8.7449999999999992</v>
      </c>
      <c r="Q995">
        <v>6.6</v>
      </c>
    </row>
    <row r="996" spans="1:17" x14ac:dyDescent="0.35">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35">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v>2.0175000000000001</v>
      </c>
      <c r="Q997">
        <v>6.2</v>
      </c>
    </row>
    <row r="998" spans="1:17" x14ac:dyDescent="0.35">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35">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35">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35">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mergeCells count="2">
    <mergeCell ref="T3:U4"/>
    <mergeCell ref="S9:V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supermarket_sales-master sheet</vt:lpstr>
      <vt:lpstr>Q1_date_in_datetype</vt:lpstr>
      <vt:lpstr>Q2Sort_Find_prodL</vt:lpstr>
      <vt:lpstr>Q3Qty_sold&gt;6units_green</vt:lpstr>
      <vt:lpstr>Q4_avg_gros_incm_acros_3brnchs</vt:lpstr>
      <vt:lpstr>Q5_Income_status</vt:lpstr>
      <vt:lpstr>Q6_Tot_qty_sold</vt:lpstr>
      <vt:lpstr>Q7_Avg_rating_each_prodline</vt:lpstr>
      <vt:lpstr>Q8_cust_type</vt:lpstr>
      <vt:lpstr>Q9_Visualization</vt:lpstr>
      <vt:lpstr>Q10_qty_sold_in_3mnts_visulize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2022-08-15T07:10:44Z</dcterms:created>
  <dcterms:modified xsi:type="dcterms:W3CDTF">2023-02-18T14:14:56Z</dcterms:modified>
</cp:coreProperties>
</file>