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possner/PycharmProjects/fonial/"/>
    </mc:Choice>
  </mc:AlternateContent>
  <xr:revisionPtr revIDLastSave="0" documentId="13_ncr:1_{5F7E5FE9-FA16-DD46-8416-3B5A87B032AC}" xr6:coauthVersionLast="45" xr6:coauthVersionMax="45" xr10:uidLastSave="{00000000-0000-0000-0000-000000000000}"/>
  <bookViews>
    <workbookView xWindow="480" yWindow="460" windowWidth="43700" windowHeight="19640" xr2:uid="{00000000-000D-0000-FFFF-FFFF00000000}"/>
  </bookViews>
  <sheets>
    <sheet name="Mapping" sheetId="2" r:id="rId1"/>
  </sheets>
  <definedNames>
    <definedName name="_xlnm._FilterDatabase" localSheetId="0" hidden="1">Mapping!$D$1:$M$11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E12" i="2"/>
  <c r="C12" i="2"/>
  <c r="I9" i="2"/>
  <c r="I3" i="2"/>
  <c r="I4" i="2"/>
  <c r="I5" i="2"/>
  <c r="I6" i="2"/>
  <c r="I7" i="2"/>
  <c r="I8" i="2"/>
  <c r="I10" i="2"/>
  <c r="I2" i="2"/>
  <c r="C3" i="2" l="1"/>
  <c r="C4" i="2"/>
  <c r="C5" i="2"/>
  <c r="C6" i="2"/>
  <c r="C7" i="2"/>
  <c r="C8" i="2"/>
  <c r="C9" i="2"/>
  <c r="C10" i="2"/>
  <c r="C11" i="2"/>
  <c r="C2" i="2"/>
  <c r="H3" i="2"/>
  <c r="H4" i="2"/>
  <c r="H5" i="2"/>
  <c r="H6" i="2"/>
  <c r="H7" i="2"/>
  <c r="H8" i="2"/>
  <c r="H9" i="2"/>
  <c r="H10" i="2"/>
  <c r="H11" i="2"/>
  <c r="H2" i="2"/>
  <c r="E7" i="2" l="1"/>
  <c r="E10" i="2"/>
  <c r="E6" i="2"/>
  <c r="E11" i="2"/>
  <c r="E2" i="2"/>
  <c r="E3" i="2"/>
  <c r="E9" i="2"/>
  <c r="E5" i="2"/>
  <c r="E8" i="2"/>
  <c r="E4" i="2"/>
</calcChain>
</file>

<file path=xl/sharedStrings.xml><?xml version="1.0" encoding="utf-8"?>
<sst xmlns="http://schemas.openxmlformats.org/spreadsheetml/2006/main" count="56" uniqueCount="46">
  <si>
    <t>Type</t>
  </si>
  <si>
    <t>Name</t>
  </si>
  <si>
    <t>Number</t>
  </si>
  <si>
    <t>extension</t>
  </si>
  <si>
    <t>Mac-Address</t>
  </si>
  <si>
    <t>Handed over to user</t>
  </si>
  <si>
    <t>When</t>
  </si>
  <si>
    <t>Remarks</t>
  </si>
  <si>
    <t>Returned to</t>
  </si>
  <si>
    <t>Status</t>
  </si>
  <si>
    <t>Snom D715</t>
  </si>
  <si>
    <t>Firstname</t>
  </si>
  <si>
    <t>Lastname</t>
  </si>
  <si>
    <t>Daniel</t>
  </si>
  <si>
    <t>Isabel</t>
  </si>
  <si>
    <t>Torsten</t>
  </si>
  <si>
    <t>21A83F560A0D</t>
  </si>
  <si>
    <t>8D077564E5AC</t>
  </si>
  <si>
    <t>6F1F8EA78A76</t>
  </si>
  <si>
    <t>1D59379D4E55</t>
  </si>
  <si>
    <t>D7BE9110E5B2</t>
  </si>
  <si>
    <t>5EC77FECD5DC</t>
  </si>
  <si>
    <t>5004F69A4EB3</t>
  </si>
  <si>
    <t>F5A00DED493E</t>
  </si>
  <si>
    <t>64485263DC0C</t>
  </si>
  <si>
    <t>0C2E58D3E99C</t>
  </si>
  <si>
    <t>Bringewatt</t>
  </si>
  <si>
    <t>Jaqueline</t>
  </si>
  <si>
    <t>Nuernberger</t>
  </si>
  <si>
    <t>Margot</t>
  </si>
  <si>
    <t>Scheibel</t>
  </si>
  <si>
    <t>Reinhard</t>
  </si>
  <si>
    <t>Plogmann</t>
  </si>
  <si>
    <t>Simona</t>
  </si>
  <si>
    <t>von Bischoffshausen</t>
  </si>
  <si>
    <t>Gereon</t>
  </si>
  <si>
    <t>Matthaes</t>
  </si>
  <si>
    <t>Arnd</t>
  </si>
  <si>
    <t>Eversberg</t>
  </si>
  <si>
    <t>Laumeyer</t>
  </si>
  <si>
    <t>Mirko</t>
  </si>
  <si>
    <t>Deichmann</t>
  </si>
  <si>
    <t>Dalwigk</t>
  </si>
  <si>
    <t>Hiltrud</t>
  </si>
  <si>
    <t>Momberger</t>
  </si>
  <si>
    <t>Admin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</si>
</sst>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0" xfId="0" applyFont="1" applyFill="1" applyBorder="1"/>
    <xf numFmtId="16" fontId="3" fillId="0" borderId="0" xfId="0" applyNumberFormat="1" applyFont="1" applyFill="1"/>
  </cellXfs>
  <cellStyles count="2">
    <cellStyle name="Neutral" xfId="1" builtinId="28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B9D0-6D1A-F448-AAD9-8AADA675BE41}">
  <dimension ref="A1:M12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11.5" defaultRowHeight="15" x14ac:dyDescent="0.2"/>
  <cols>
    <col min="4" max="4" width="10.83203125" style="5"/>
    <col min="5" max="5" width="8.1640625" style="2" customWidth="1"/>
    <col min="6" max="7" width="20.5" style="2" customWidth="1"/>
    <col min="8" max="8" width="11.5" style="2" customWidth="1"/>
    <col min="9" max="9" width="18.83203125" style="2" customWidth="1"/>
    <col min="10" max="10" width="16.5" style="2" customWidth="1"/>
    <col min="11" max="11" width="17.5" style="2" customWidth="1"/>
    <col min="12" max="12" width="11.5" style="2"/>
    <col min="13" max="13" width="58" style="2" customWidth="1"/>
  </cols>
  <sheetData>
    <row r="1" spans="1:13" x14ac:dyDescent="0.2">
      <c r="A1" s="1" t="s">
        <v>11</v>
      </c>
      <c r="B1" s="1" t="s">
        <v>12</v>
      </c>
      <c r="C1" s="1" t="s">
        <v>1</v>
      </c>
      <c r="D1" s="4" t="s">
        <v>2</v>
      </c>
      <c r="E1" s="3" t="s">
        <v>3</v>
      </c>
      <c r="F1" s="3" t="s">
        <v>4</v>
      </c>
      <c r="G1" s="3" t="s">
        <v>0</v>
      </c>
      <c r="H1" s="3" t="s">
        <v>9</v>
      </c>
      <c r="I1" s="3" t="s">
        <v>5</v>
      </c>
      <c r="J1" s="3" t="s">
        <v>6</v>
      </c>
      <c r="K1" s="3" t="s">
        <v>8</v>
      </c>
      <c r="L1" s="3" t="s">
        <v>6</v>
      </c>
      <c r="M1" s="3" t="s">
        <v>7</v>
      </c>
    </row>
    <row r="2" spans="1:13" x14ac:dyDescent="0.2">
      <c r="A2" t="s">
        <v>14</v>
      </c>
      <c r="B2" t="s">
        <v>26</v>
      </c>
      <c r="C2" t="str">
        <f>A2&amp;" "&amp;B2</f>
        <v>Isabel Bringewatt</v>
      </c>
      <c r="D2" s="5">
        <v>331001001</v>
      </c>
      <c r="E2" s="2">
        <f t="shared" ref="E2:E12" si="0">VALUE(RIGHT(D2,3))</f>
        <v>1</v>
      </c>
      <c r="F2" s="5" t="s">
        <v>16</v>
      </c>
      <c r="G2" s="5" t="s">
        <v>10</v>
      </c>
      <c r="H2" s="2" t="str">
        <f>IF(ISTEXT(F2),IF(ISTEXT(K2),"STORAGE",IF(ISTEXT(I2),"DEPLOYED","STORAGE")),"NO DEVICE")</f>
        <v>DEPLOYED</v>
      </c>
      <c r="I2" s="2" t="str">
        <f>C2</f>
        <v>Isabel Bringewatt</v>
      </c>
      <c r="J2" s="6">
        <v>43873</v>
      </c>
      <c r="L2" s="6"/>
    </row>
    <row r="3" spans="1:13" x14ac:dyDescent="0.2">
      <c r="A3" t="s">
        <v>27</v>
      </c>
      <c r="B3" t="s">
        <v>28</v>
      </c>
      <c r="C3" t="str">
        <f t="shared" ref="C3:C12" si="1">A3&amp;" "&amp;B3</f>
        <v>Jaqueline Nuernberger</v>
      </c>
      <c r="D3" s="5">
        <v>331001002</v>
      </c>
      <c r="E3" s="2">
        <f t="shared" si="0"/>
        <v>2</v>
      </c>
      <c r="F3" s="2" t="s">
        <v>17</v>
      </c>
      <c r="G3" s="5" t="s">
        <v>10</v>
      </c>
      <c r="H3" s="2" t="str">
        <f t="shared" ref="H3:H12" si="2">IF(ISTEXT(F3),IF(ISTEXT(K3),"STORAGE",IF(ISTEXT(I3),"DEPLOYED","STORAGE")),"NO DEVICE")</f>
        <v>DEPLOYED</v>
      </c>
      <c r="I3" s="2" t="str">
        <f t="shared" ref="I3:I11" si="3">C3</f>
        <v>Jaqueline Nuernberger</v>
      </c>
      <c r="J3" s="6">
        <v>43873</v>
      </c>
      <c r="L3" s="6"/>
    </row>
    <row r="4" spans="1:13" x14ac:dyDescent="0.2">
      <c r="A4" t="s">
        <v>29</v>
      </c>
      <c r="B4" t="s">
        <v>30</v>
      </c>
      <c r="C4" t="str">
        <f t="shared" si="1"/>
        <v>Margot Scheibel</v>
      </c>
      <c r="D4" s="5">
        <v>331001003</v>
      </c>
      <c r="E4" s="2">
        <f t="shared" si="0"/>
        <v>3</v>
      </c>
      <c r="F4" s="2" t="s">
        <v>18</v>
      </c>
      <c r="G4" s="5" t="s">
        <v>10</v>
      </c>
      <c r="H4" s="2" t="str">
        <f t="shared" si="2"/>
        <v>DEPLOYED</v>
      </c>
      <c r="I4" s="2" t="str">
        <f t="shared" si="3"/>
        <v>Margot Scheibel</v>
      </c>
      <c r="J4" s="6">
        <v>43873</v>
      </c>
      <c r="L4" s="6"/>
    </row>
    <row r="5" spans="1:13" x14ac:dyDescent="0.2">
      <c r="A5" t="s">
        <v>31</v>
      </c>
      <c r="B5" t="s">
        <v>32</v>
      </c>
      <c r="C5" t="str">
        <f t="shared" si="1"/>
        <v>Reinhard Plogmann</v>
      </c>
      <c r="D5" s="5">
        <v>331001004</v>
      </c>
      <c r="E5" s="2">
        <f t="shared" si="0"/>
        <v>4</v>
      </c>
      <c r="F5" s="2" t="s">
        <v>19</v>
      </c>
      <c r="G5" s="5" t="s">
        <v>10</v>
      </c>
      <c r="H5" s="2" t="str">
        <f t="shared" si="2"/>
        <v>DEPLOYED</v>
      </c>
      <c r="I5" s="2" t="str">
        <f t="shared" si="3"/>
        <v>Reinhard Plogmann</v>
      </c>
      <c r="J5" s="6">
        <v>43873</v>
      </c>
      <c r="L5" s="6"/>
    </row>
    <row r="6" spans="1:13" x14ac:dyDescent="0.2">
      <c r="A6" t="s">
        <v>33</v>
      </c>
      <c r="B6" t="s">
        <v>34</v>
      </c>
      <c r="C6" t="str">
        <f t="shared" si="1"/>
        <v>Simona von Bischoffshausen</v>
      </c>
      <c r="D6" s="5">
        <v>331001005</v>
      </c>
      <c r="E6" s="2">
        <f t="shared" si="0"/>
        <v>5</v>
      </c>
      <c r="F6" s="2" t="s">
        <v>20</v>
      </c>
      <c r="G6" s="5" t="s">
        <v>10</v>
      </c>
      <c r="H6" s="2" t="str">
        <f t="shared" si="2"/>
        <v>DEPLOYED</v>
      </c>
      <c r="I6" s="2" t="str">
        <f t="shared" si="3"/>
        <v>Simona von Bischoffshausen</v>
      </c>
      <c r="J6" s="6">
        <v>43873</v>
      </c>
      <c r="L6" s="6"/>
    </row>
    <row r="7" spans="1:13" x14ac:dyDescent="0.2">
      <c r="A7" t="s">
        <v>35</v>
      </c>
      <c r="B7" t="s">
        <v>36</v>
      </c>
      <c r="C7" t="str">
        <f t="shared" si="1"/>
        <v>Gereon Matthaes</v>
      </c>
      <c r="D7" s="5">
        <v>331001006</v>
      </c>
      <c r="E7" s="2">
        <f t="shared" si="0"/>
        <v>6</v>
      </c>
      <c r="F7" s="2" t="s">
        <v>21</v>
      </c>
      <c r="G7" s="5" t="s">
        <v>10</v>
      </c>
      <c r="H7" s="2" t="str">
        <f t="shared" si="2"/>
        <v>DEPLOYED</v>
      </c>
      <c r="I7" s="2" t="str">
        <f t="shared" si="3"/>
        <v>Gereon Matthaes</v>
      </c>
      <c r="J7" s="6">
        <v>43876</v>
      </c>
      <c r="L7" s="6"/>
    </row>
    <row r="8" spans="1:13" x14ac:dyDescent="0.2">
      <c r="A8" t="s">
        <v>37</v>
      </c>
      <c r="B8" t="s">
        <v>38</v>
      </c>
      <c r="C8" t="str">
        <f t="shared" si="1"/>
        <v>Arnd Eversberg</v>
      </c>
      <c r="D8" s="5">
        <v>331001007</v>
      </c>
      <c r="E8" s="2">
        <f t="shared" si="0"/>
        <v>7</v>
      </c>
      <c r="F8" s="2" t="s">
        <v>22</v>
      </c>
      <c r="G8" s="5" t="s">
        <v>10</v>
      </c>
      <c r="H8" s="2" t="str">
        <f t="shared" si="2"/>
        <v>DEPLOYED</v>
      </c>
      <c r="I8" s="2" t="str">
        <f t="shared" si="3"/>
        <v>Arnd Eversberg</v>
      </c>
      <c r="J8" s="6">
        <v>43876</v>
      </c>
      <c r="L8" s="6"/>
    </row>
    <row r="9" spans="1:13" x14ac:dyDescent="0.2">
      <c r="A9" t="s">
        <v>15</v>
      </c>
      <c r="B9" t="s">
        <v>39</v>
      </c>
      <c r="C9" t="str">
        <f t="shared" si="1"/>
        <v>Torsten Laumeyer</v>
      </c>
      <c r="D9" s="5">
        <v>331001008</v>
      </c>
      <c r="E9" s="2">
        <f t="shared" si="0"/>
        <v>8</v>
      </c>
      <c r="F9" s="2" t="s">
        <v>23</v>
      </c>
      <c r="G9" s="5" t="s">
        <v>10</v>
      </c>
      <c r="H9" s="2" t="str">
        <f t="shared" si="2"/>
        <v>DEPLOYED</v>
      </c>
      <c r="I9" s="2" t="str">
        <f t="shared" si="3"/>
        <v>Torsten Laumeyer</v>
      </c>
      <c r="J9" s="6">
        <v>43876</v>
      </c>
      <c r="L9" s="6"/>
    </row>
    <row r="10" spans="1:13" x14ac:dyDescent="0.2">
      <c r="A10" t="s">
        <v>40</v>
      </c>
      <c r="B10" t="s">
        <v>41</v>
      </c>
      <c r="C10" t="str">
        <f t="shared" si="1"/>
        <v>Mirko Deichmann</v>
      </c>
      <c r="D10" s="5">
        <v>331001009</v>
      </c>
      <c r="E10" s="2">
        <f t="shared" si="0"/>
        <v>9</v>
      </c>
      <c r="F10" s="2" t="s">
        <v>24</v>
      </c>
      <c r="G10" s="5" t="s">
        <v>10</v>
      </c>
      <c r="H10" s="2" t="str">
        <f t="shared" si="2"/>
        <v>STORAGE</v>
      </c>
      <c r="I10" s="2" t="str">
        <f t="shared" si="3"/>
        <v>Mirko Deichmann</v>
      </c>
      <c r="J10" s="6">
        <v>43876</v>
      </c>
      <c r="K10" s="2" t="s">
        <v>45</v>
      </c>
      <c r="L10" s="6">
        <v>43906</v>
      </c>
    </row>
    <row r="11" spans="1:13" x14ac:dyDescent="0.2">
      <c r="A11" t="s">
        <v>13</v>
      </c>
      <c r="B11" t="s">
        <v>42</v>
      </c>
      <c r="C11" t="str">
        <f t="shared" si="1"/>
        <v>Daniel Dalwigk</v>
      </c>
      <c r="D11" s="5">
        <v>331001010</v>
      </c>
      <c r="E11" s="2">
        <f t="shared" si="0"/>
        <v>10</v>
      </c>
      <c r="F11" s="2" t="s">
        <v>25</v>
      </c>
      <c r="G11" s="5" t="s">
        <v>10</v>
      </c>
      <c r="H11" s="2" t="str">
        <f t="shared" si="2"/>
        <v>STORAGE</v>
      </c>
      <c r="J11" s="6"/>
      <c r="L11" s="6"/>
    </row>
    <row r="12" spans="1:13" x14ac:dyDescent="0.2">
      <c r="A12" t="s">
        <v>43</v>
      </c>
      <c r="B12" t="s">
        <v>44</v>
      </c>
      <c r="C12" t="str">
        <f t="shared" si="1"/>
        <v>Hiltrud Momberger</v>
      </c>
      <c r="D12" s="5">
        <v>331001011</v>
      </c>
      <c r="E12" s="2">
        <f t="shared" si="0"/>
        <v>11</v>
      </c>
      <c r="G12" s="5"/>
      <c r="H12" s="2" t="str">
        <f t="shared" si="2"/>
        <v>NO DEVICE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119C1806F90F41A58CFA7527EE0C1D" ma:contentTypeVersion="9" ma:contentTypeDescription="Ein neues Dokument erstellen." ma:contentTypeScope="" ma:versionID="2cbe9ea73129eff7ef8a2c48e12c79e6">
  <xsd:schema xmlns:xsd="http://www.w3.org/2001/XMLSchema" xmlns:xs="http://www.w3.org/2001/XMLSchema" xmlns:p="http://schemas.microsoft.com/office/2006/metadata/properties" xmlns:ns2="6f19b716-678b-450c-820f-797d4ec286ff" xmlns:ns3="a1918404-f406-4db9-8aac-17d9431c041c" targetNamespace="http://schemas.microsoft.com/office/2006/metadata/properties" ma:root="true" ma:fieldsID="9506964deb9fd94747ad5d2a7a75cbc3" ns2:_="" ns3:_="">
    <xsd:import namespace="6f19b716-678b-450c-820f-797d4ec286ff"/>
    <xsd:import namespace="a1918404-f406-4db9-8aac-17d9431c04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9b716-678b-450c-820f-797d4ec28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18404-f406-4db9-8aac-17d9431c04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58792A-B5D9-314E-A104-C079F208AFAE}">
  <ds:schemaRefs>
    <ds:schemaRef ds:uri="6f19b716-678b-450c-820f-797d4ec286ff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1918404-f406-4db9-8aac-17d9431c041c"/>
  </ds:schemaRefs>
</ds:datastoreItem>
</file>

<file path=customXml/itemProps2.xml><?xml version="1.0" encoding="utf-8"?>
<ds:datastoreItem xmlns:ds="http://schemas.openxmlformats.org/officeDocument/2006/customXml" ds:itemID="{CC5F46C3-41F9-483F-8C09-9968FDE29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19b716-678b-450c-820f-797d4ec286ff"/>
    <ds:schemaRef ds:uri="a1918404-f406-4db9-8aac-17d9431c0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EEBFB7-CE62-4B94-BF24-6AA8C4055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Mapping</vt:lpstr>
    </vt:vector>
  </TitlesOfParts>
  <Manager/>
  <Company>eBay,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Hentze,Andreas</dc:creator>
  <cp:keywords/>
  <dc:description/>
  <cp:lastModifiedBy>Sebastian Possner</cp:lastModifiedBy>
  <cp:revision/>
  <dcterms:created xsi:type="dcterms:W3CDTF">2020-01-17T11:05:10Z</dcterms:created>
  <dcterms:modified xsi:type="dcterms:W3CDTF">2020-05-19T10:24:03Z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0x01010043119C1806F90F41A58CFA7527EE0C1D</vt:lpwstr>
  </property>
</Properties>
</file>