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ebastian\Documents\GitHub\labo2023r\src\workflow-semillerio\"/>
    </mc:Choice>
  </mc:AlternateContent>
  <xr:revisionPtr revIDLastSave="0" documentId="13_ncr:1_{3AB573C6-2469-4481-AB84-06A3A02B32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sers" sheetId="1" r:id="rId1"/>
    <sheet name="exp" sheetId="2" r:id="rId2"/>
    <sheet name="r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34" i="3"/>
  <c r="E6" i="2"/>
  <c r="E4" i="2"/>
  <c r="E29" i="3"/>
  <c r="E24" i="3"/>
  <c r="E19" i="3" l="1"/>
  <c r="E14" i="3"/>
  <c r="E9" i="3" l="1"/>
  <c r="E3" i="2"/>
  <c r="E4" i="3"/>
</calcChain>
</file>

<file path=xl/sharedStrings.xml><?xml version="1.0" encoding="utf-8"?>
<sst xmlns="http://schemas.openxmlformats.org/spreadsheetml/2006/main" count="202" uniqueCount="112">
  <si>
    <t>enriquevegasua@gmail.com</t>
  </si>
  <si>
    <t>C1nn4m0n</t>
  </si>
  <si>
    <t>sebastianpostiglioneua</t>
  </si>
  <si>
    <t>canela</t>
  </si>
  <si>
    <t>sebastianpostiglionebs</t>
  </si>
  <si>
    <t>user</t>
  </si>
  <si>
    <t>Pass gmail</t>
  </si>
  <si>
    <t>pass ubuntu</t>
  </si>
  <si>
    <t>TC</t>
  </si>
  <si>
    <t>Mastercard •••• 3244</t>
  </si>
  <si>
    <t>Visa •••• 6622</t>
  </si>
  <si>
    <t>nbsf black</t>
  </si>
  <si>
    <t>bmr black</t>
  </si>
  <si>
    <t>bucket</t>
  </si>
  <si>
    <t>enriquevagas976</t>
  </si>
  <si>
    <t>Visa •••• 2958</t>
  </si>
  <si>
    <t>banco</t>
  </si>
  <si>
    <t>Santander</t>
  </si>
  <si>
    <t>buckpostibs</t>
  </si>
  <si>
    <t>buckposti0001</t>
  </si>
  <si>
    <t>exp</t>
  </si>
  <si>
    <t>001sp</t>
  </si>
  <si>
    <t>ratio</t>
  </si>
  <si>
    <t>desv</t>
  </si>
  <si>
    <t>gcia</t>
  </si>
  <si>
    <t>salida</t>
  </si>
  <si>
    <t>pdf</t>
  </si>
  <si>
    <t>002sp</t>
  </si>
  <si>
    <t>csv</t>
  </si>
  <si>
    <t>PARAM$kaggle$envios_desde &lt;- 10500L
PARAM$kaggle$envios_hasta &lt;- 12500L</t>
  </si>
  <si>
    <t>vm-experimento06-grupob-033b-varsovia</t>
  </si>
  <si>
    <t>vm</t>
  </si>
  <si>
    <t>start</t>
  </si>
  <si>
    <t>003sp</t>
  </si>
  <si>
    <t>vm-003sp-varsovia-bs</t>
  </si>
  <si>
    <t>obs</t>
  </si>
  <si>
    <t>real en Las Vegas</t>
  </si>
  <si>
    <t>cambios según me parece, corazonada</t>
  </si>
  <si>
    <t>creacion variables</t>
  </si>
  <si>
    <t>SP + mai (ver)</t>
  </si>
  <si>
    <t>PARAM$RandomForest$run &lt;- TRUE
PARAM$RandomForest$num.trees &lt;- 20
PARAM$RandomForest$max.depth &lt;- 4
PARAM$RandomForest$min.node.size &lt;- 666
PARAM$RandomForest$mtry &lt;- 50  |min_data_in_leaf = 500,</t>
  </si>
  <si>
    <t>PARAM$future &lt;- c(202109)
PARAM$final_train &lt;- c(202107, 202106, 202105, 202104, 202103, 202102, 202101, 202012, 202011, 202010)
PARAM$train$training &lt;- c(202105, 202104, 202103, 202102, 202101, 202012, 202011, 202010, 202009, 202008)
PARAM$train$validation &lt;- c(202106)
PARAM$train$testing &lt;- c(202107)</t>
  </si>
  <si>
    <t>ZZ7710_002sp_03_001_10500p</t>
  </si>
  <si>
    <t>archivo</t>
  </si>
  <si>
    <t>drive</t>
  </si>
  <si>
    <t>infortunio</t>
  </si>
  <si>
    <t>Gcia</t>
  </si>
  <si>
    <t>ZZ7710_002sp_03_001_11000p</t>
  </si>
  <si>
    <t>ZZ7710_002sp_03_001_11500p</t>
  </si>
  <si>
    <t>ZZ7710_002sp_03_001_12000p</t>
  </si>
  <si>
    <t>ZZ7710_002sp_03_001_12500p</t>
  </si>
  <si>
    <t>avg</t>
  </si>
  <si>
    <t>enriquevegasua</t>
  </si>
  <si>
    <t>vm004sp-lasvegas-ev</t>
  </si>
  <si>
    <t>elimino variables mai, dejo las mias</t>
  </si>
  <si>
    <t>PARAM$Tendencias1$run &lt;- TRUE
PARAM$Tendencias1$ventana &lt;- 3
PARAM$Tendencias1$tendencia &lt;- TRUE
PARAM$Tendencias1$minimo &lt;- FALSE
PARAM$Tendencias1$maximo &lt;- FALSE
PARAM$Tendencias1$promedio &lt;- TRUE
PARAM$Tendencias1$ratioavg &lt;- FALSE
PARAM$Tendencias1$ratiomax &lt;- FALSE
PARAM$Tendencias2$run &lt;- TRUE
PARAM$Tendencias2$ventana &lt;- 6
PARAM$Tendencias2$tendencia &lt;- TRUE
PARAM$Tendencias2$minimo &lt;- FALSE
PARAM$Tendencias2$maximo &lt;- FALSE
PARAM$Tendencias2$promedio &lt;- TRUE
PARAM$Tendencias2$ratioavg &lt;- FALSE
PARAM$Tendencias2$ratiomax &lt;- FALSE
PARAM$RandomForest$run &lt;- TRUE
PARAM$RandomForest$num.trees &lt;- 300
PARAM$RandomForest$max.depth &lt;- 8
PARAM$RandomForest$min.node.size &lt;- 700
PARAM$RandomForest$mtry &lt;- 75
PARAM$RandomForest$semilla &lt;- 666667 # cambiar por la propia semilla
# varia de 0.0 a 2.0, si es 0.0 NO se activan
PARAM$CanaritosAsesinos$ratio &lt;- 0.66
# desvios estandar de la media, para el cutoff
PARAM$CanaritosAsesinos$desvios &lt;- 2</t>
  </si>
  <si>
    <t>PARAM$train$undersampling &lt;- 0.25</t>
  </si>
  <si>
    <t xml:space="preserve">
# Hiperparametros FIJOS de  lightgbm
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8.0,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0.6, # 0.0 &lt; bagging_fraction &lt;= 1.0
  pos_bagging_fraction = 0.6, # 0.0 &lt; pos_bagging_fraction &lt;= 1.0
  neg_bagging_fraction = 0.6, # 0.0 &lt; neg_bagging_fraction &lt;= 1.0
  is_unbalance = FALSE, #
  scale_pos_weight = 1.0, # scale_pos_weight &gt; 0.0
  drop_rate = 0.1, # 0.0 &lt; neg_bagging_fraction &lt;= 1.0
  max_drop = 50, # &lt;=0 means no limit
  skip_drop = 0.5, # 0.0 &lt;= skip_drop &lt;= 1.0
  extra_trees = TRUE, # Magic Sauce
  seed = PARAM$lgb_semilla
)</t>
  </si>
  <si>
    <t>PARAM$semillerio &lt;- 25
# se utiliza para generar el vector de  PARAM$semillerio  semillas
PARAM$semilla_primos &lt;- 666707
PARAM$kaggle$envios_desde &lt;- 10000L
PARAM$kaggle$envios_hasta &lt;- 12000L
PARAM$kaggle$envios_salto &lt;- 500L</t>
  </si>
  <si>
    <t>004sp</t>
  </si>
  <si>
    <t>20230717 224000</t>
  </si>
  <si>
    <t>20230717 073300</t>
  </si>
  <si>
    <t>vm004-b-sp-treblinka-ev</t>
  </si>
  <si>
    <t>ZZ7710_003sp_03_064_10500p</t>
  </si>
  <si>
    <t>ZZ7710_003sp_03_064_11000p</t>
  </si>
  <si>
    <t>ZZ7710_003sp_03_064_11500p</t>
  </si>
  <si>
    <t>ZZ7710_003sp_03_064_12000p</t>
  </si>
  <si>
    <t>ZZ7710_003sp_03_064_12500p</t>
  </si>
  <si>
    <t>HB7810_002_003sp_hibrid_ponder_10500</t>
  </si>
  <si>
    <t>002_003sp</t>
  </si>
  <si>
    <t>HB7810_002_003sp_hibrid_ponder_11000</t>
  </si>
  <si>
    <t>HB7810_002_003sp_hibrid_ponder_11500</t>
  </si>
  <si>
    <t>HB7810_002_003sp_hibrid_ponder_12000</t>
  </si>
  <si>
    <t>HB7810_002_003sp_hibrid_ponder_12500</t>
  </si>
  <si>
    <t>HB7810_002_003sp_hibrid_simple_10500</t>
  </si>
  <si>
    <t>002_003sps</t>
  </si>
  <si>
    <t>HB7810_002_003sp_hibrid_simple_11000</t>
  </si>
  <si>
    <t>HB7810_002_003sp_hibrid_simple_11500</t>
  </si>
  <si>
    <t>HB7810_002_003sp_hibrid_simple_12000</t>
  </si>
  <si>
    <t>HB7810_002_003sp_hibrid_simple_12500</t>
  </si>
  <si>
    <t>ZZ7710_004sp_03_046_10000p</t>
  </si>
  <si>
    <t>ZZ7710_004sp_03_046_10500p</t>
  </si>
  <si>
    <t>ZZ7710_004sp_03_046_11000p</t>
  </si>
  <si>
    <t>ZZ7710_004sp_03_046_11500p</t>
  </si>
  <si>
    <t>ZZ7710_004sp_03_046_12000p</t>
  </si>
  <si>
    <t>005sp</t>
  </si>
  <si>
    <t>vm005-sp-treblinka-ev</t>
  </si>
  <si>
    <t>HB7810_003_004sp_hibrid_ponder_10500</t>
  </si>
  <si>
    <t>003_004sps</t>
  </si>
  <si>
    <t>HB7810_003_004sp_hibrid_ponder_11000</t>
  </si>
  <si>
    <t>HB7810_003_004sp_hibrid_ponder_11500</t>
  </si>
  <si>
    <t>HB7810_003_004sp_hibrid_ponder_12000</t>
  </si>
  <si>
    <t>HB7810_003_004sp_hibrid_ponder_12500</t>
  </si>
  <si>
    <t>PARAM$lag1 &lt;- TRUE
PARAM$lag2 &lt;- TRUE
PARAM$lag3 &lt;- FALSE
--
PARAM$Tendencias1$run &lt;- TRUE
PARAM$Tendencias1$ventana &lt;- 6
PARAM$Tendencias1$tendencia &lt;- TRUE
PARAM$Tendencias1$minimo &lt;- FALSE
PARAM$Tendencias1$maximo &lt;- FALSE
PARAM$Tendencias1$promedio &lt;- TRUE
PARAM$Tendencias1$ratioavg &lt;- FALSE
PARAM$Tendencias1$ratiomax &lt;- FALSE
--
PARAM$Tendencias2$run &lt;- FALSE
PARAM$Tendencias2$ventana &lt;- 6
PARAM$Tendencias2$tendencia &lt;- TRUE
PARAM$Tendencias2$minimo &lt;- FALSE
PARAM$Tendencias2$maximo &lt;- FALSE
PARAM$Tendencias2$promedio &lt;- TRUE
PARAM$Tendencias2$ratioavg &lt;- FALSE
PARAM$Tendencias2$ratiomax &lt;- FALSE
--
PARAM$RandomForest$run &lt;- TRUE
PARAM$RandomForest$num.trees &lt;- 66
PARAM$RandomForest$max.depth &lt;- 6
PARAM$RandomForest$min.node.size &lt;- 666
PARAM$RandomForest$mtry &lt;- 66
PARAM$RandomForest$semilla &lt;- 666667 # cambiar por la propia semilla
--
# varia de 0.0 a 2.0, si es 0.0 NO se activan
PARAM$CanaritosAsesinos$ratio &lt;- 0.66
# desvios estandar de la media, para el cutoff
PARAM$CanaritosAsesinos$desvios &lt;- 2
# cambiar por la propia semilla
PARAM$CanaritosAsesinos$semilla &lt;- 666671</t>
  </si>
  <si>
    <t>meses no</t>
  </si>
  <si>
    <t>PARAM$RandomForest$max.depth &lt;- 9 (de 6  a 9)</t>
  </si>
  <si>
    <t xml:space="preserve">
PARAM$future &lt;- c(202109)
PARAM$final_train &lt;- c(
  202107, 202106, 202105, 202104, 202103, 
  202102, 202101, 202012, 202011, 202010, 
  202009, 202008, 202002, 202001, 201912,
  201911, 201910, 201909, 201908, 201907
)
PARAM$train$training &lt;- c(
  202105, 202104, 202103, 202102, 202101,
  202012, 202011, 202010, 202009, 202008, 
  202002, 202001, 201912, 201911, 201910, 
  201909, 201908, 201907, 201906, 201905
)</t>
  </si>
  <si>
    <t xml:space="preserve"> max_depth = 9.0,bagging_fraction = 0.66, # 0.0 &lt; bagging_fraction &lt;= 1.0
  pos_bagging_fraction = 0.66, # 0.0 &lt; pos_bagging_fraction &lt;= 1.0
  neg_bagging_fraction = 0.66</t>
  </si>
  <si>
    <t>006sp</t>
  </si>
  <si>
    <t>vm-006-sp-varsovia-bs</t>
  </si>
  <si>
    <t xml:space="preserve">
PARAM$future &lt;- c(202109)
PARAM$final_train &lt;- c(
  202107, 202106, 202105, 202104, 202103, 
  202102, 202101, 202012, 202011, 202010, 
  202009, 202008, 202002, 202001, 201912,
  201911, 201909, 201908, 201907, 201606
)
PARAM$train$training &lt;- c(
  202105, 202104, 202103, 202102, 202101,
  202012, 202011, 202010, 202009, 202008, 
  202002, 202001, 201912, 201911, 201909, 
  201908, 201907, 201906, 201905, 201904
)
PARAM$train$validation &lt;- c(202105)
PARAM$train$testing &lt;- c(202106, 202107)</t>
  </si>
  <si>
    <t>ZZ7710_005sp_03_065_10000p</t>
  </si>
  <si>
    <t>ZZ7710_005sp_03_065_10500p</t>
  </si>
  <si>
    <t>ZZ7710_005sp_03_065_11000p</t>
  </si>
  <si>
    <t>ZZ7710_005sp_03_065_11500p</t>
  </si>
  <si>
    <t>ZZ7710_005sp_03_065_12500p</t>
  </si>
  <si>
    <t>PARAM$RandomForest$max.depth &lt;- 7 (de 6  a 9)</t>
  </si>
  <si>
    <t>007sp</t>
  </si>
  <si>
    <t>ver entre 4 o 6</t>
  </si>
  <si>
    <t>PARAM$train$undersampling &lt;- 0.33</t>
  </si>
  <si>
    <t>PARAM$lgb_basicos &lt;- list(
  boosting = "gbdt", # puede ir  dart  , ni pruebe random_forest
  objective = "binary",
  metric = "custom",
  first_metric_only = TRUE,
  boost_from_average = TRUE,
  feature_pre_filter = FALSE,
  force_row_wise = TRUE, # para reducir warnings
  verbosity = -100,
  max_depth = 7.0, #-1L, # -1 significa no limitar,  por ahora lo dejo fijo
  min_gain_to_split = 3.0, # min_gain_to_split &gt;= 0.0
  min_sum_hessian_in_leaf = 0.001, #  min_sum_hessian_in_leaf &gt;= 0.0
  lambda_l1 = 0.1, # lambda_l1 &gt;= 0.0
  lambda_l2 = 0.1, # lambda_l2 &gt;= 0.0
  max_bin = 31L, # lo debo dejar fijo, no participa de la BO
  num_iterations = 9999, # un numero muy grande, lo limita early_stopping_rounds
  bagging_fraction = 0.5, # 0.0 &lt; bagging_fraction &lt;= 1.0
  pos_bagging_fraction = 0.5, # 0.0 &lt; pos_bagging_fraction &lt;= 1.0
  neg_bagging_fraction = 0.5, # 0.0 &lt; neg_bagging_fraction &lt;= 1.0
  is_unbalance = FALSE, #
  scale_pos_weight = 1.0, # scale_pos_weight &gt; 0.0
  drop_rate = 0.1, # 0.0 &lt; neg_bagging_fraction &lt;= 1.0
  max_drop = 50, # &lt;=0 means no limit
  skip_drop = 0.5, # 0.0 &lt;= skip_drop &lt;= 1.0</t>
  </si>
  <si>
    <t>PARAM$semillerio &lt;- 25
# se utiliza para generar el vector de  PARAM$semillerio  semillas
PARAM$semilla_primos &lt;- 666707
PARAM$kaggle$envios_desde &lt;- 10000L
PARAM$kaggle$envios_hasta &lt;- 12000L
PARAM$kaggle$envios_salto &lt;- 500LPARAM$modelos_rank &lt;- c(3)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</si>
</sst>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202124"/>
      <name val="Arial"/>
      <family val="2"/>
    </font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44" fontId="0" fillId="0" borderId="0" xfId="2" applyFont="1"/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44" fontId="1" fillId="0" borderId="0" xfId="2" applyFont="1"/>
    <xf numFmtId="0" fontId="1" fillId="3" borderId="1" xfId="0" applyFont="1" applyFill="1" applyBorder="1"/>
    <xf numFmtId="1" fontId="1" fillId="3" borderId="1" xfId="0" applyNumberFormat="1" applyFont="1" applyFill="1" applyBorder="1"/>
    <xf numFmtId="0" fontId="0" fillId="0" borderId="1" xfId="0" applyBorder="1"/>
    <xf numFmtId="44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0" xfId="0" applyFill="1"/>
    <xf numFmtId="44" fontId="0" fillId="4" borderId="0" xfId="2" applyFont="1" applyFill="1"/>
    <xf numFmtId="0" fontId="0" fillId="5" borderId="0" xfId="0" applyFill="1"/>
    <xf numFmtId="44" fontId="0" fillId="5" borderId="0" xfId="2" applyFont="1" applyFill="1"/>
    <xf numFmtId="0" fontId="0" fillId="6" borderId="0" xfId="0" applyFill="1"/>
    <xf numFmtId="44" fontId="0" fillId="6" borderId="0" xfId="2" applyFont="1" applyFill="1"/>
    <xf numFmtId="0" fontId="0" fillId="7" borderId="0" xfId="0" applyFill="1"/>
    <xf numFmtId="44" fontId="0" fillId="7" borderId="0" xfId="2" applyFont="1" applyFill="1"/>
    <xf numFmtId="0" fontId="0" fillId="8" borderId="0" xfId="0" applyFill="1"/>
    <xf numFmtId="44" fontId="0" fillId="8" borderId="0" xfId="2" applyFont="1" applyFill="1"/>
    <xf numFmtId="0" fontId="5" fillId="4" borderId="0" xfId="0" applyFont="1" applyFill="1"/>
    <xf numFmtId="0" fontId="0" fillId="4" borderId="1" xfId="0" applyFill="1" applyBorder="1"/>
    <xf numFmtId="1" fontId="0" fillId="4" borderId="1" xfId="0" applyNumberFormat="1" applyFill="1" applyBorder="1"/>
    <xf numFmtId="0" fontId="0" fillId="4" borderId="1" xfId="0" applyFill="1" applyBorder="1" applyAlignment="1">
      <alignment wrapText="1"/>
    </xf>
    <xf numFmtId="0" fontId="0" fillId="9" borderId="1" xfId="0" applyFill="1" applyBorder="1"/>
    <xf numFmtId="44" fontId="0" fillId="9" borderId="1" xfId="0" applyNumberFormat="1" applyFill="1" applyBorder="1"/>
    <xf numFmtId="1" fontId="0" fillId="9" borderId="1" xfId="0" applyNumberFormat="1" applyFill="1" applyBorder="1"/>
    <xf numFmtId="0" fontId="0" fillId="9" borderId="1" xfId="0" applyFill="1" applyBorder="1" applyAlignment="1">
      <alignment wrapText="1"/>
    </xf>
    <xf numFmtId="0" fontId="0" fillId="9" borderId="0" xfId="0" applyFill="1"/>
    <xf numFmtId="0" fontId="0" fillId="2" borderId="1" xfId="0" applyFill="1" applyBorder="1"/>
    <xf numFmtId="44" fontId="0" fillId="2" borderId="1" xfId="0" applyNumberFormat="1" applyFill="1" applyBorder="1"/>
    <xf numFmtId="0" fontId="0" fillId="2" borderId="1" xfId="0" applyFill="1" applyBorder="1" applyAlignment="1">
      <alignment wrapText="1"/>
    </xf>
    <xf numFmtId="1" fontId="0" fillId="2" borderId="1" xfId="0" applyNumberFormat="1" applyFill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riquevegasu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baseColWidth="10" defaultColWidth="9.140625" defaultRowHeight="15" x14ac:dyDescent="0.25"/>
  <cols>
    <col min="1" max="1" width="26.5703125" bestFit="1" customWidth="1"/>
    <col min="2" max="2" width="10.28515625" bestFit="1" customWidth="1"/>
    <col min="3" max="3" width="11.7109375" bestFit="1" customWidth="1"/>
    <col min="4" max="4" width="26.140625" bestFit="1" customWidth="1"/>
    <col min="5" max="5" width="10" bestFit="1" customWidth="1"/>
    <col min="6" max="6" width="15.85546875" bestFit="1" customWidth="1"/>
  </cols>
  <sheetData>
    <row r="1" spans="1:7" s="3" customFormat="1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16</v>
      </c>
      <c r="F1" s="3" t="s">
        <v>13</v>
      </c>
      <c r="G1" s="3" t="s">
        <v>94</v>
      </c>
    </row>
    <row r="2" spans="1:7" x14ac:dyDescent="0.25">
      <c r="A2" s="1" t="s">
        <v>0</v>
      </c>
      <c r="B2" t="s">
        <v>1</v>
      </c>
      <c r="C2" t="s">
        <v>3</v>
      </c>
      <c r="D2" t="s">
        <v>15</v>
      </c>
      <c r="E2" t="s">
        <v>17</v>
      </c>
      <c r="F2" t="s">
        <v>14</v>
      </c>
      <c r="G2">
        <v>201910</v>
      </c>
    </row>
    <row r="3" spans="1:7" ht="18" x14ac:dyDescent="0.25">
      <c r="A3" t="s">
        <v>2</v>
      </c>
      <c r="C3" t="s">
        <v>3</v>
      </c>
      <c r="D3" s="2" t="s">
        <v>10</v>
      </c>
      <c r="E3" t="s">
        <v>11</v>
      </c>
      <c r="F3" t="s">
        <v>19</v>
      </c>
      <c r="G3">
        <v>202006</v>
      </c>
    </row>
    <row r="4" spans="1:7" ht="18" x14ac:dyDescent="0.25">
      <c r="A4" t="s">
        <v>4</v>
      </c>
      <c r="C4" t="s">
        <v>3</v>
      </c>
      <c r="D4" s="2" t="s">
        <v>9</v>
      </c>
      <c r="E4" t="s">
        <v>12</v>
      </c>
      <c r="F4" t="s">
        <v>18</v>
      </c>
    </row>
  </sheetData>
  <hyperlinks>
    <hyperlink ref="A2" r:id="rId1" xr:uid="{362EA3DF-F5EB-4283-8C5C-89BC32EFEB7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3825-D687-48AB-A668-4A5F8C2B6B23}">
  <dimension ref="A1:N9"/>
  <sheetViews>
    <sheetView tabSelected="1" workbookViewId="0">
      <pane xSplit="1" ySplit="1" topLeftCell="M3" activePane="bottomRight" state="frozen"/>
      <selection pane="topRight" activeCell="B1" sqref="B1"/>
      <selection pane="bottomLeft" activeCell="A2" sqref="A2"/>
      <selection pane="bottomRight" activeCell="N9" sqref="N9"/>
    </sheetView>
  </sheetViews>
  <sheetFormatPr baseColWidth="10" defaultRowHeight="15" x14ac:dyDescent="0.25"/>
  <cols>
    <col min="1" max="1" width="6" style="11" bestFit="1" customWidth="1"/>
    <col min="2" max="2" width="21.85546875" style="11" bestFit="1" customWidth="1"/>
    <col min="3" max="4" width="5.140625" style="11" bestFit="1" customWidth="1"/>
    <col min="5" max="5" width="10" style="11" bestFit="1" customWidth="1"/>
    <col min="6" max="6" width="6.140625" style="11" bestFit="1" customWidth="1"/>
    <col min="7" max="7" width="38.5703125" style="11" bestFit="1" customWidth="1"/>
    <col min="8" max="8" width="15" style="13" bestFit="1" customWidth="1"/>
    <col min="9" max="10" width="11.42578125" style="11"/>
    <col min="11" max="11" width="66.28515625" style="11" customWidth="1"/>
    <col min="12" max="13" width="100.28515625" style="11" customWidth="1"/>
    <col min="14" max="14" width="40.5703125" style="11" customWidth="1"/>
  </cols>
  <sheetData>
    <row r="1" spans="1:14" s="3" customFormat="1" x14ac:dyDescent="0.25">
      <c r="A1" s="9" t="s">
        <v>20</v>
      </c>
      <c r="B1" s="9" t="s">
        <v>5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31</v>
      </c>
      <c r="H1" s="10" t="s">
        <v>32</v>
      </c>
      <c r="I1" s="9" t="s">
        <v>35</v>
      </c>
      <c r="J1" s="9" t="s">
        <v>38</v>
      </c>
      <c r="K1" s="9">
        <v>731</v>
      </c>
      <c r="L1" s="9">
        <v>741</v>
      </c>
      <c r="M1" s="9">
        <v>751</v>
      </c>
      <c r="N1" s="9">
        <v>771</v>
      </c>
    </row>
    <row r="2" spans="1:14" x14ac:dyDescent="0.25">
      <c r="A2" s="11" t="s">
        <v>21</v>
      </c>
      <c r="B2" s="11" t="s">
        <v>2</v>
      </c>
      <c r="C2" s="11">
        <v>0.5</v>
      </c>
      <c r="D2" s="11">
        <v>0.5</v>
      </c>
      <c r="E2" s="12">
        <v>69.739485000000002</v>
      </c>
      <c r="F2" s="11" t="s">
        <v>26</v>
      </c>
    </row>
    <row r="3" spans="1:14" ht="30" x14ac:dyDescent="0.25">
      <c r="A3" s="11" t="s">
        <v>27</v>
      </c>
      <c r="B3" s="11" t="s">
        <v>4</v>
      </c>
      <c r="C3" s="11">
        <v>0.5</v>
      </c>
      <c r="D3" s="11">
        <v>0.5</v>
      </c>
      <c r="E3" s="12">
        <f>rdos!E4</f>
        <v>49.449102000000003</v>
      </c>
      <c r="F3" s="11" t="s">
        <v>28</v>
      </c>
      <c r="G3" s="11" t="s">
        <v>30</v>
      </c>
      <c r="H3" s="13" t="s">
        <v>61</v>
      </c>
      <c r="I3" s="11" t="s">
        <v>36</v>
      </c>
      <c r="N3" s="14" t="s">
        <v>29</v>
      </c>
    </row>
    <row r="4" spans="1:14" ht="37.5" customHeight="1" x14ac:dyDescent="0.25">
      <c r="A4" s="11" t="s">
        <v>33</v>
      </c>
      <c r="B4" s="11" t="s">
        <v>4</v>
      </c>
      <c r="C4" s="11">
        <v>1</v>
      </c>
      <c r="D4" s="11">
        <v>2</v>
      </c>
      <c r="E4" s="12">
        <f>rdos!E9</f>
        <v>50.395083999999997</v>
      </c>
      <c r="F4" s="11" t="s">
        <v>28</v>
      </c>
      <c r="G4" s="11" t="s">
        <v>34</v>
      </c>
      <c r="I4" s="11" t="s">
        <v>37</v>
      </c>
      <c r="J4" s="11" t="s">
        <v>39</v>
      </c>
      <c r="K4" s="14" t="s">
        <v>40</v>
      </c>
      <c r="L4" s="14" t="s">
        <v>41</v>
      </c>
      <c r="M4" s="14"/>
      <c r="N4" s="14" t="s">
        <v>29</v>
      </c>
    </row>
    <row r="5" spans="1:14" ht="54.75" customHeight="1" x14ac:dyDescent="0.25">
      <c r="A5" s="11" t="s">
        <v>59</v>
      </c>
      <c r="B5" s="11" t="s">
        <v>52</v>
      </c>
      <c r="C5" s="11">
        <v>0.66</v>
      </c>
      <c r="D5" s="11">
        <v>2</v>
      </c>
      <c r="F5" s="11" t="s">
        <v>28</v>
      </c>
      <c r="G5" s="11" t="s">
        <v>53</v>
      </c>
      <c r="H5" s="13" t="s">
        <v>60</v>
      </c>
      <c r="J5" s="11" t="s">
        <v>54</v>
      </c>
      <c r="K5" s="14" t="s">
        <v>55</v>
      </c>
      <c r="L5" s="11" t="s">
        <v>56</v>
      </c>
      <c r="M5" s="14" t="s">
        <v>57</v>
      </c>
      <c r="N5" s="14" t="s">
        <v>58</v>
      </c>
    </row>
    <row r="6" spans="1:14" s="5" customFormat="1" ht="43.5" customHeight="1" x14ac:dyDescent="0.25">
      <c r="A6" s="34" t="s">
        <v>59</v>
      </c>
      <c r="B6" s="34" t="s">
        <v>52</v>
      </c>
      <c r="C6" s="34">
        <v>0.66</v>
      </c>
      <c r="D6" s="34">
        <v>2</v>
      </c>
      <c r="E6" s="35">
        <f>rdos!E24</f>
        <v>52.421048000000006</v>
      </c>
      <c r="F6" s="34" t="s">
        <v>28</v>
      </c>
      <c r="G6" s="34" t="s">
        <v>62</v>
      </c>
      <c r="H6" s="37" t="s">
        <v>60</v>
      </c>
      <c r="I6" s="34"/>
      <c r="J6" s="34" t="s">
        <v>54</v>
      </c>
      <c r="K6" s="36" t="s">
        <v>93</v>
      </c>
      <c r="L6" s="34" t="s">
        <v>56</v>
      </c>
      <c r="M6" s="36" t="s">
        <v>57</v>
      </c>
      <c r="N6" s="36" t="s">
        <v>58</v>
      </c>
    </row>
    <row r="7" spans="1:14" s="33" customFormat="1" ht="43.5" customHeight="1" x14ac:dyDescent="0.25">
      <c r="A7" s="29" t="s">
        <v>85</v>
      </c>
      <c r="B7" s="29" t="s">
        <v>52</v>
      </c>
      <c r="C7" s="29">
        <v>0.66</v>
      </c>
      <c r="D7" s="29">
        <v>2</v>
      </c>
      <c r="E7" s="30">
        <f>rdos!E34</f>
        <v>47.85313</v>
      </c>
      <c r="F7" s="29" t="s">
        <v>28</v>
      </c>
      <c r="G7" s="29" t="s">
        <v>86</v>
      </c>
      <c r="H7" s="31"/>
      <c r="I7" s="29"/>
      <c r="J7" s="29" t="s">
        <v>54</v>
      </c>
      <c r="K7" s="29" t="s">
        <v>95</v>
      </c>
      <c r="L7" s="32" t="s">
        <v>96</v>
      </c>
      <c r="M7" s="32" t="s">
        <v>97</v>
      </c>
      <c r="N7" s="29"/>
    </row>
    <row r="8" spans="1:14" ht="39" customHeight="1" x14ac:dyDescent="0.25">
      <c r="A8" s="11" t="s">
        <v>98</v>
      </c>
      <c r="B8" s="11" t="s">
        <v>4</v>
      </c>
      <c r="C8" s="11">
        <v>0.66</v>
      </c>
      <c r="D8" s="11">
        <v>2</v>
      </c>
      <c r="F8" s="11" t="s">
        <v>28</v>
      </c>
      <c r="G8" s="11" t="s">
        <v>99</v>
      </c>
      <c r="J8" s="11" t="s">
        <v>54</v>
      </c>
      <c r="L8" s="14" t="s">
        <v>100</v>
      </c>
    </row>
    <row r="9" spans="1:14" s="15" customFormat="1" ht="41.25" customHeight="1" x14ac:dyDescent="0.25">
      <c r="A9" s="26" t="s">
        <v>107</v>
      </c>
      <c r="B9" s="26" t="s">
        <v>108</v>
      </c>
      <c r="C9" s="26"/>
      <c r="D9" s="26"/>
      <c r="E9" s="26"/>
      <c r="F9" s="26"/>
      <c r="G9" s="26"/>
      <c r="H9" s="27"/>
      <c r="I9" s="26"/>
      <c r="J9" s="26"/>
      <c r="K9" s="26" t="s">
        <v>106</v>
      </c>
      <c r="L9" s="28" t="s">
        <v>109</v>
      </c>
      <c r="M9" s="28" t="s">
        <v>110</v>
      </c>
      <c r="N9" s="28" t="s">
        <v>111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FCFFD-2E80-4959-9D99-0D58E79A0770}">
  <dimension ref="A1:E36"/>
  <sheetViews>
    <sheetView workbookViewId="0">
      <pane ySplit="1" topLeftCell="A29" activePane="bottomLeft" state="frozen"/>
      <selection pane="bottomLeft" activeCell="E34" sqref="E34"/>
    </sheetView>
  </sheetViews>
  <sheetFormatPr baseColWidth="10" defaultRowHeight="15" x14ac:dyDescent="0.25"/>
  <cols>
    <col min="1" max="1" width="37.85546875" bestFit="1" customWidth="1"/>
    <col min="3" max="3" width="21.7109375" bestFit="1" customWidth="1"/>
    <col min="4" max="4" width="11.42578125" style="4"/>
  </cols>
  <sheetData>
    <row r="1" spans="1:5" x14ac:dyDescent="0.25">
      <c r="A1" s="3" t="s">
        <v>43</v>
      </c>
      <c r="B1" s="3" t="s">
        <v>20</v>
      </c>
      <c r="C1" s="3" t="s">
        <v>44</v>
      </c>
      <c r="D1" s="8" t="s">
        <v>46</v>
      </c>
      <c r="E1" s="3" t="s">
        <v>51</v>
      </c>
    </row>
    <row r="2" spans="1:5" s="5" customFormat="1" x14ac:dyDescent="0.25">
      <c r="A2" s="5" t="s">
        <v>42</v>
      </c>
      <c r="B2" s="5" t="s">
        <v>27</v>
      </c>
      <c r="C2" s="5" t="s">
        <v>45</v>
      </c>
      <c r="D2" s="6">
        <v>49.839089999999999</v>
      </c>
    </row>
    <row r="3" spans="1:5" s="5" customFormat="1" x14ac:dyDescent="0.25">
      <c r="A3" s="5" t="s">
        <v>47</v>
      </c>
      <c r="B3" s="5" t="s">
        <v>27</v>
      </c>
      <c r="C3" s="5" t="s">
        <v>45</v>
      </c>
      <c r="D3" s="6">
        <v>49.139110000000002</v>
      </c>
    </row>
    <row r="4" spans="1:5" s="5" customFormat="1" x14ac:dyDescent="0.25">
      <c r="A4" s="5" t="s">
        <v>48</v>
      </c>
      <c r="B4" s="5" t="s">
        <v>27</v>
      </c>
      <c r="C4" s="5" t="s">
        <v>45</v>
      </c>
      <c r="D4" s="6">
        <v>49.559100000000001</v>
      </c>
      <c r="E4" s="7">
        <f>AVERAGE(D2:D6)</f>
        <v>49.449102000000003</v>
      </c>
    </row>
    <row r="5" spans="1:5" s="5" customFormat="1" x14ac:dyDescent="0.25">
      <c r="A5" s="5" t="s">
        <v>49</v>
      </c>
      <c r="B5" s="5" t="s">
        <v>27</v>
      </c>
      <c r="C5" s="5" t="s">
        <v>45</v>
      </c>
      <c r="D5" s="6">
        <v>49.539099999999998</v>
      </c>
    </row>
    <row r="6" spans="1:5" s="5" customFormat="1" x14ac:dyDescent="0.25">
      <c r="A6" s="5" t="s">
        <v>50</v>
      </c>
      <c r="B6" s="5" t="s">
        <v>27</v>
      </c>
      <c r="C6" s="5" t="s">
        <v>45</v>
      </c>
      <c r="D6" s="6">
        <v>49.169110000000003</v>
      </c>
    </row>
    <row r="7" spans="1:5" s="15" customFormat="1" x14ac:dyDescent="0.25">
      <c r="A7" s="15" t="s">
        <v>63</v>
      </c>
      <c r="B7" s="15" t="s">
        <v>33</v>
      </c>
      <c r="C7" s="15" t="s">
        <v>45</v>
      </c>
      <c r="D7" s="16">
        <v>49.169110000000003</v>
      </c>
    </row>
    <row r="8" spans="1:5" s="15" customFormat="1" x14ac:dyDescent="0.25">
      <c r="A8" s="15" t="s">
        <v>64</v>
      </c>
      <c r="B8" s="15" t="s">
        <v>33</v>
      </c>
      <c r="C8" s="15" t="s">
        <v>45</v>
      </c>
      <c r="D8" s="16">
        <v>49.259099999999997</v>
      </c>
    </row>
    <row r="9" spans="1:5" s="15" customFormat="1" x14ac:dyDescent="0.25">
      <c r="A9" s="15" t="s">
        <v>65</v>
      </c>
      <c r="B9" s="15" t="s">
        <v>33</v>
      </c>
      <c r="C9" s="15" t="s">
        <v>45</v>
      </c>
      <c r="D9" s="16">
        <v>51.199069999999999</v>
      </c>
      <c r="E9" s="16">
        <f>AVERAGE(D7:D11)</f>
        <v>50.395083999999997</v>
      </c>
    </row>
    <row r="10" spans="1:5" s="15" customFormat="1" x14ac:dyDescent="0.25">
      <c r="A10" s="15" t="s">
        <v>66</v>
      </c>
      <c r="B10" s="15" t="s">
        <v>33</v>
      </c>
      <c r="C10" s="15" t="s">
        <v>45</v>
      </c>
      <c r="D10" s="16">
        <v>50.789079999999998</v>
      </c>
    </row>
    <row r="11" spans="1:5" s="15" customFormat="1" x14ac:dyDescent="0.25">
      <c r="A11" s="15" t="s">
        <v>67</v>
      </c>
      <c r="B11" s="15" t="s">
        <v>33</v>
      </c>
      <c r="C11" s="15" t="s">
        <v>45</v>
      </c>
      <c r="D11" s="16">
        <v>51.559060000000002</v>
      </c>
    </row>
    <row r="12" spans="1:5" s="17" customFormat="1" x14ac:dyDescent="0.25">
      <c r="A12" s="17" t="s">
        <v>68</v>
      </c>
      <c r="B12" s="17" t="s">
        <v>69</v>
      </c>
      <c r="C12" s="17" t="s">
        <v>45</v>
      </c>
      <c r="D12" s="18">
        <v>50.149090000000001</v>
      </c>
    </row>
    <row r="13" spans="1:5" s="17" customFormat="1" x14ac:dyDescent="0.25">
      <c r="A13" s="17" t="s">
        <v>70</v>
      </c>
      <c r="B13" s="17" t="s">
        <v>69</v>
      </c>
      <c r="C13" s="17" t="s">
        <v>45</v>
      </c>
      <c r="D13" s="18">
        <v>49.565100000000001</v>
      </c>
    </row>
    <row r="14" spans="1:5" s="17" customFormat="1" x14ac:dyDescent="0.25">
      <c r="A14" s="17" t="s">
        <v>71</v>
      </c>
      <c r="B14" s="17" t="s">
        <v>69</v>
      </c>
      <c r="C14" s="17" t="s">
        <v>45</v>
      </c>
      <c r="D14" s="18">
        <v>50.449080000000002</v>
      </c>
      <c r="E14" s="18">
        <f>AVERAGE(D12:D16)</f>
        <v>50.190287999999995</v>
      </c>
    </row>
    <row r="15" spans="1:5" s="17" customFormat="1" x14ac:dyDescent="0.25">
      <c r="A15" s="17" t="s">
        <v>72</v>
      </c>
      <c r="B15" s="17" t="s">
        <v>69</v>
      </c>
      <c r="C15" s="17" t="s">
        <v>45</v>
      </c>
      <c r="D15" s="18">
        <v>50.18909</v>
      </c>
    </row>
    <row r="16" spans="1:5" s="17" customFormat="1" x14ac:dyDescent="0.25">
      <c r="A16" s="17" t="s">
        <v>73</v>
      </c>
      <c r="B16" s="17" t="s">
        <v>69</v>
      </c>
      <c r="C16" s="17" t="s">
        <v>45</v>
      </c>
      <c r="D16" s="18">
        <v>50.599080000000001</v>
      </c>
    </row>
    <row r="17" spans="1:5" s="19" customFormat="1" x14ac:dyDescent="0.25">
      <c r="A17" s="19" t="s">
        <v>74</v>
      </c>
      <c r="B17" s="19" t="s">
        <v>75</v>
      </c>
      <c r="C17" s="19" t="s">
        <v>45</v>
      </c>
      <c r="D17" s="20">
        <v>50.149090000000001</v>
      </c>
    </row>
    <row r="18" spans="1:5" s="19" customFormat="1" x14ac:dyDescent="0.25">
      <c r="A18" s="19" t="s">
        <v>76</v>
      </c>
      <c r="B18" s="19" t="s">
        <v>75</v>
      </c>
      <c r="C18" s="19" t="s">
        <v>45</v>
      </c>
      <c r="D18" s="20">
        <v>49.565100000000001</v>
      </c>
    </row>
    <row r="19" spans="1:5" s="19" customFormat="1" x14ac:dyDescent="0.25">
      <c r="A19" s="19" t="s">
        <v>77</v>
      </c>
      <c r="B19" s="19" t="s">
        <v>75</v>
      </c>
      <c r="C19" s="19" t="s">
        <v>45</v>
      </c>
      <c r="D19" s="20">
        <v>50.449080000000002</v>
      </c>
      <c r="E19" s="20">
        <f>AVERAGE(D17:D21)</f>
        <v>50.190287999999995</v>
      </c>
    </row>
    <row r="20" spans="1:5" s="19" customFormat="1" x14ac:dyDescent="0.25">
      <c r="A20" s="19" t="s">
        <v>78</v>
      </c>
      <c r="B20" s="19" t="s">
        <v>75</v>
      </c>
      <c r="C20" s="19" t="s">
        <v>45</v>
      </c>
      <c r="D20" s="20">
        <v>50.18909</v>
      </c>
    </row>
    <row r="21" spans="1:5" s="19" customFormat="1" x14ac:dyDescent="0.25">
      <c r="A21" s="19" t="s">
        <v>79</v>
      </c>
      <c r="B21" s="19" t="s">
        <v>75</v>
      </c>
      <c r="C21" s="19" t="s">
        <v>45</v>
      </c>
      <c r="D21" s="20">
        <v>50.599080000000001</v>
      </c>
    </row>
    <row r="22" spans="1:5" s="21" customFormat="1" x14ac:dyDescent="0.25">
      <c r="A22" s="21" t="s">
        <v>80</v>
      </c>
      <c r="B22" s="21" t="s">
        <v>59</v>
      </c>
      <c r="C22" s="21" t="s">
        <v>52</v>
      </c>
      <c r="D22" s="22">
        <v>51.249070000000003</v>
      </c>
    </row>
    <row r="23" spans="1:5" s="21" customFormat="1" x14ac:dyDescent="0.25">
      <c r="A23" s="21" t="s">
        <v>81</v>
      </c>
      <c r="B23" s="21" t="s">
        <v>59</v>
      </c>
      <c r="C23" s="21" t="s">
        <v>52</v>
      </c>
      <c r="D23" s="22">
        <v>52.999040000000001</v>
      </c>
    </row>
    <row r="24" spans="1:5" s="21" customFormat="1" x14ac:dyDescent="0.25">
      <c r="A24" s="21" t="s">
        <v>82</v>
      </c>
      <c r="B24" s="21" t="s">
        <v>59</v>
      </c>
      <c r="C24" s="21" t="s">
        <v>52</v>
      </c>
      <c r="D24" s="22">
        <v>53.089039999999997</v>
      </c>
      <c r="E24" s="22">
        <f>AVERAGE(D22:D26)</f>
        <v>52.421048000000006</v>
      </c>
    </row>
    <row r="25" spans="1:5" s="21" customFormat="1" x14ac:dyDescent="0.25">
      <c r="A25" s="21" t="s">
        <v>83</v>
      </c>
      <c r="B25" s="21" t="s">
        <v>59</v>
      </c>
      <c r="C25" s="21" t="s">
        <v>52</v>
      </c>
      <c r="D25" s="22">
        <v>52.71904</v>
      </c>
    </row>
    <row r="26" spans="1:5" s="21" customFormat="1" x14ac:dyDescent="0.25">
      <c r="A26" s="21" t="s">
        <v>84</v>
      </c>
      <c r="B26" s="21" t="s">
        <v>59</v>
      </c>
      <c r="C26" s="21" t="s">
        <v>52</v>
      </c>
      <c r="D26" s="22">
        <v>52.049050000000001</v>
      </c>
    </row>
    <row r="27" spans="1:5" s="23" customFormat="1" x14ac:dyDescent="0.25">
      <c r="A27" s="23" t="s">
        <v>87</v>
      </c>
      <c r="B27" s="23" t="s">
        <v>88</v>
      </c>
      <c r="C27" s="23" t="s">
        <v>52</v>
      </c>
      <c r="D27" s="24">
        <v>51.659059999999997</v>
      </c>
    </row>
    <row r="28" spans="1:5" s="23" customFormat="1" x14ac:dyDescent="0.25">
      <c r="A28" s="23" t="s">
        <v>89</v>
      </c>
      <c r="B28" s="23" t="s">
        <v>88</v>
      </c>
      <c r="C28" s="23" t="s">
        <v>52</v>
      </c>
      <c r="D28" s="24">
        <v>53.069040000000001</v>
      </c>
    </row>
    <row r="29" spans="1:5" s="23" customFormat="1" x14ac:dyDescent="0.25">
      <c r="A29" s="23" t="s">
        <v>90</v>
      </c>
      <c r="B29" s="23" t="s">
        <v>88</v>
      </c>
      <c r="C29" s="23" t="s">
        <v>52</v>
      </c>
      <c r="D29" s="24">
        <v>52.429049999999997</v>
      </c>
      <c r="E29" s="24">
        <f>AVERAGE(D27:D31)</f>
        <v>52.155054000000007</v>
      </c>
    </row>
    <row r="30" spans="1:5" s="23" customFormat="1" x14ac:dyDescent="0.25">
      <c r="A30" s="23" t="s">
        <v>91</v>
      </c>
      <c r="B30" s="23" t="s">
        <v>88</v>
      </c>
      <c r="C30" s="23" t="s">
        <v>52</v>
      </c>
      <c r="D30" s="24">
        <v>51.969059999999999</v>
      </c>
    </row>
    <row r="31" spans="1:5" s="23" customFormat="1" ht="14.25" customHeight="1" x14ac:dyDescent="0.25">
      <c r="A31" s="23" t="s">
        <v>92</v>
      </c>
      <c r="B31" s="23" t="s">
        <v>88</v>
      </c>
      <c r="C31" s="23" t="s">
        <v>52</v>
      </c>
      <c r="D31" s="24">
        <v>51.649059999999999</v>
      </c>
    </row>
    <row r="32" spans="1:5" s="15" customFormat="1" x14ac:dyDescent="0.25">
      <c r="A32" s="25" t="s">
        <v>101</v>
      </c>
      <c r="B32" s="15" t="s">
        <v>85</v>
      </c>
      <c r="C32" s="26" t="s">
        <v>4</v>
      </c>
      <c r="D32" s="16">
        <v>47.309139999999999</v>
      </c>
    </row>
    <row r="33" spans="1:5" s="15" customFormat="1" x14ac:dyDescent="0.25">
      <c r="A33" s="25" t="s">
        <v>102</v>
      </c>
      <c r="B33" s="15" t="s">
        <v>85</v>
      </c>
      <c r="C33" s="26" t="s">
        <v>4</v>
      </c>
      <c r="D33" s="16">
        <v>47.049140000000001</v>
      </c>
    </row>
    <row r="34" spans="1:5" s="15" customFormat="1" x14ac:dyDescent="0.25">
      <c r="A34" s="25" t="s">
        <v>103</v>
      </c>
      <c r="B34" s="15" t="s">
        <v>85</v>
      </c>
      <c r="C34" s="26" t="s">
        <v>4</v>
      </c>
      <c r="D34" s="16">
        <v>47.999130000000001</v>
      </c>
      <c r="E34" s="16">
        <f>AVERAGE(D32:D36)</f>
        <v>47.85313</v>
      </c>
    </row>
    <row r="35" spans="1:5" s="15" customFormat="1" x14ac:dyDescent="0.25">
      <c r="A35" s="25" t="s">
        <v>104</v>
      </c>
      <c r="B35" s="15" t="s">
        <v>85</v>
      </c>
      <c r="C35" s="26" t="s">
        <v>4</v>
      </c>
      <c r="D35" s="16">
        <v>48.699120000000001</v>
      </c>
    </row>
    <row r="36" spans="1:5" s="15" customFormat="1" x14ac:dyDescent="0.25">
      <c r="A36" s="25" t="s">
        <v>105</v>
      </c>
      <c r="B36" s="15" t="s">
        <v>85</v>
      </c>
      <c r="C36" s="26" t="s">
        <v>4</v>
      </c>
      <c r="D36" s="16">
        <v>48.209119999999999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exp</vt:lpstr>
      <vt:lpstr>rdos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2015-06-05T18:19:34Z</dcterms:created>
  <dcterms:modified xsi:type="dcterms:W3CDTF">2023-07-19T02:46:53Z</dcterms:modified>
</cp:coreProperties>
</file>