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14C11068-727D-477C-A492-DEE38DD7F66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54" i="3"/>
  <c r="E49" i="3"/>
  <c r="E44" i="3"/>
  <c r="E9" i="2" s="1"/>
  <c r="E34" i="3"/>
  <c r="E7" i="2" s="1"/>
  <c r="E29" i="3"/>
  <c r="E24" i="3"/>
  <c r="E6" i="2" s="1"/>
  <c r="E19" i="3" l="1"/>
  <c r="E14" i="3"/>
  <c r="E9" i="3" l="1"/>
  <c r="E4" i="2" s="1"/>
  <c r="E4" i="3"/>
  <c r="E3" i="2" s="1"/>
</calcChain>
</file>

<file path=xl/sharedStrings.xml><?xml version="1.0" encoding="utf-8"?>
<sst xmlns="http://schemas.openxmlformats.org/spreadsheetml/2006/main" count="275" uniqueCount="137">
  <si>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</si>
  <si>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</si>
  <si>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</si>
  <si>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</si>
  <si>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</si>
  <si>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</si>
  <si>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</si>
  <si>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</si>
  <si>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</si>
  <si>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</si>
  <si>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</si>
  <si>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</si>
  <si>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</si>
  <si>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</si>
  <si>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</si>
  <si>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</si>
  <si>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</si>
  <si>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</si>
  <si>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</si>
  <si>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</si>
  <si>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</si>
  <si>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</si>
  <si>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</si>
  <si>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</si>
  <si>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</si>
  <si>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</si>
  <si>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</si>
  <si>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</si>
  <si>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</si>
  <si>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</si>
  <si>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</si>
  <si>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</si>
  <si>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</si>
  <si>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</si>
  <si>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</si>
  <si>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</si>
  <si>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</si>
  <si>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</si>
  <si>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</si>
  <si>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</si>
  <si>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</si>
  <si>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</si>
  <si>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</si>
  <si>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</si>
  <si>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</si>
  <si>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</si>
  <si>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</si>
  <si>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</si>
  <si>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</si>
  <si>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</si>
  <si>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</si>
  <si>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</si>
  <si>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</si>
  <si>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</si>
  <si>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</si>
  <si>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</si>
  <si>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</si>
  <si>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</si>
  <si>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</si>
  <si>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</si>
  <si>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</si>
  <si>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</si>
  <si>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</si>
  <si>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</si>
  <si>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</si>
  <si>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</si>
  <si>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</si>
  <si>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</si>
  <si>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</si>
  <si>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</si>
  <si>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</si>
  <si>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</si>
  <si>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</si>
  <si>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</si>
  <si>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</si>
  <si>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</si>
  <si>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</si>
  <si>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</si>
  <si>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</si>
  <si>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</si>
  <si>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</si>
  <si>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</si>
  <si>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</si>
  <si>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</si>
  <si>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</si>
  <si>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</si>
  <si>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</si>
  <si>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</si>
  <si>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</si>
  <si>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</si>
  <si>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</si>
  <si>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</si>
  <si>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</si>
  <si>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&lt;- 6
PARAM$RandomForest$min.node.size &lt;- 666
PARAM$RandomForest$mtry &lt;- 66
PARAM$RandomForest$semilla &lt;- 666667 # cambiar por la propia semilla
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</si>
  <si>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meses no</t>
  </si>
  <si>
    <t>PARAM$RandomForest$max.depth &lt;- 9 (de 6  a 9)</t>
  </si>
  <si>
    <t xml:space="preserve">
PARAM$future &lt;- c(202109)
PARAM$final_train &lt;- c(
  202107, 202106, 202105, 202104, 202103, 
  202102, 202101, 202012, 202011, 202010, 
  202009, 202008, 202002, 202001, 201912,
  201911, 201910, 201909, 201908, 201907
)
PARAM$train$training &lt;- c(
  202105, 202104, 202103, 202102, 202101,
  202012, 202011, 202010, 202009, 202008, 
  202002, 202001, 201912, 201911, 201910, 
  201909, 201908, 201907, 201906, 201905
)</t>
  </si>
  <si>
    <t xml:space="preserve"> max_depth = 9.0,bagging_fraction = 0.66, # 0.0 &lt; bagging_fraction &lt;= 1.0
  pos_bagging_fraction = 0.66, # 0.0 &lt; pos_bagging_fraction &lt;= 1.0
  neg_bagging_fraction = 0.66</t>
  </si>
  <si>
    <t>006sp</t>
  </si>
  <si>
    <t>vm-006-sp-varsovia-bs</t>
  </si>
  <si>
    <t xml:space="preserve">
PARAM$future &lt;- c(202109)
PARAM$final_train &lt;- c(
  202107, 202106, 202105, 202104, 202103, 
  202102, 202101, 202012, 202011, 202010, 
  202009, 202008, 202002, 202001, 201912,
  201911, 201909, 201908, 201907, 201606
)
PARAM$train$training &lt;- c(
  202105, 202104, 202103, 202102, 202101,
  202012, 202011, 202010, 202009, 202008, 
  202002, 202001, 201912, 201911, 201909, 
  201908, 201907, 201906, 201905, 201904
)
PARAM$train$validation &lt;- c(202105)
PARAM$train$testing &lt;- c(202106, 202107)</t>
  </si>
  <si>
    <t>ZZ7710_005sp_03_065_10000p</t>
  </si>
  <si>
    <t>ZZ7710_005sp_03_065_10500p</t>
  </si>
  <si>
    <t>ZZ7710_005sp_03_065_11000p</t>
  </si>
  <si>
    <t>ZZ7710_005sp_03_065_11500p</t>
  </si>
  <si>
    <t>ZZ7710_005sp_03_065_12500p</t>
  </si>
  <si>
    <t>PARAM$RandomForest$max.depth &lt;- 7 (de 6  a 9)</t>
  </si>
  <si>
    <t>007sp</t>
  </si>
  <si>
    <t>PARAM$train$undersampling &lt;- 0.33</t>
  </si>
  <si>
    <t>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7.0,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0.5, # 0.0 &lt; bagging_fraction &lt;= 1.0
  pos_bagging_fraction = 0.5, # 0.0 &lt; pos_bagging_fraction &lt;= 1.0
  neg_bagging_fraction = 0.5, # 0.0 &lt; neg_bagging_fraction &lt;= 1.0
  is_unbalance = FALSE, #
  scale_pos_weight = 1.0, # scale_pos_weight &gt; 0.0
  drop_rate = 0.1, # 0.0 &lt; neg_bagging_fraction &lt;= 1.0
  max_drop = 50, # &lt;=0 means no limit
  skip_drop = 0.5, # 0.0 &lt;= skip_drop &lt;= 1.0</t>
  </si>
  <si>
    <t>PARAM$semillerio &lt;- 25
# se utiliza para generar el vector de  PARAM$semillerio  semillas
PARAM$semilla_primos &lt;- 666707
PARAM$kaggle$envios_desde &lt;- 10000L
PARAM$kaggle$envios_hasta &lt;- 12000L
PARAM$kaggle$envios_salto &lt;- 500LPARAM$modelos_rank &lt;- c(3)</t>
  </si>
  <si>
    <t>vm007-b-sp-treblinka-ev</t>
  </si>
  <si>
    <t>008sp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</si>
  <si>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&lt;- 5
PARAM$RandomForest$min.node.size &lt;- 666
PARAM$RandomForest$mtry &lt;- 66
PARAM$RandomForest$semilla &lt;- 666667--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</si>
  <si>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PARAM$train$undersampling &lt;- 0.20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</si>
  <si>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2.0,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</si>
  <si>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vm008-sp-treblinka-spua</t>
  </si>
  <si>
    <t>ZZ7710_007sp_03_047_10000p.csv</t>
  </si>
  <si>
    <t>ZZ7710_007sp_03_047_10500p.csv</t>
  </si>
  <si>
    <t>ZZ7710_007sp_03_047_11000p.csv</t>
  </si>
  <si>
    <t>ZZ7710_007sp_03_047_11500p.csv</t>
  </si>
  <si>
    <t>ZZ7710_007sp_03_047_12000p.csv</t>
  </si>
  <si>
    <t>HB7810_004_007sp_hibrid_ponder_10500</t>
  </si>
  <si>
    <t>HB7810_004_007sp_hibrid_ponder_11000</t>
  </si>
  <si>
    <t>004_007sps</t>
  </si>
  <si>
    <t>HB7810_004_007sp_hibrid_ponder_11500</t>
  </si>
  <si>
    <t>HB7810_004_007sp_hibrid_simple_12000</t>
  </si>
  <si>
    <t>HB7810_004_007sp_hibrid_simple_12500</t>
  </si>
  <si>
    <t>6_11000</t>
  </si>
  <si>
    <t>ZZ7710_008sp_03_066_10000p</t>
  </si>
  <si>
    <t>ZZ7710_008sp_03_066_10500p</t>
  </si>
  <si>
    <t>ZZ7710_008sp_03_066_11000p</t>
  </si>
  <si>
    <t>ZZ7710_008sp_03_066_11500p</t>
  </si>
  <si>
    <t>ZZ7710_008sp_03_066_12000p</t>
  </si>
  <si>
    <t>009sp</t>
  </si>
  <si>
    <t>vm004-b-sp-lasvegas-ev</t>
  </si>
  <si>
    <r>
      <t xml:space="preserve">PARAM$lag1 &lt;- TRUE
PARAM$lag2 &lt;- TRUE
PARAM$lag3 &lt;- FALSE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PARAM$Tendencias2$run &lt;- FALSE
# varia de 0.0 a 2.0, si es 0.0 NO se activan
</t>
    </r>
    <r>
      <rPr>
        <b/>
        <sz val="11"/>
        <color theme="1"/>
        <rFont val="Calibri"/>
        <family val="2"/>
        <scheme val="minor"/>
      </rPr>
      <t xml:space="preserve">PARAM$CanaritosAsesinos$ratio &lt;- 1
</t>
    </r>
    <r>
      <rPr>
        <sz val="11"/>
        <color theme="1"/>
        <rFont val="Calibri"/>
        <family val="2"/>
        <scheme val="minor"/>
      </rPr>
      <t># desvios estandar de la media, para el cutoff
PARAM$CanaritosAsesinos$desvios &lt;- 2
# cambiar por la propia semilla
PARAM$CanaritosAsesinos$semilla &lt;- 666671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</si>
</sst>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  <xf numFmtId="0" fontId="5" fillId="4" borderId="0" xfId="0" applyFont="1" applyFill="1"/>
    <xf numFmtId="0" fontId="0" fillId="4" borderId="1" xfId="0" applyFill="1" applyBorder="1"/>
    <xf numFmtId="0" fontId="0" fillId="9" borderId="1" xfId="0" applyFill="1" applyBorder="1"/>
    <xf numFmtId="44" fontId="0" fillId="9" borderId="1" xfId="0" applyNumberFormat="1" applyFill="1" applyBorder="1"/>
    <xf numFmtId="1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2" borderId="1" xfId="0" applyFill="1" applyBorder="1"/>
    <xf numFmtId="44" fontId="0" fillId="2" borderId="1" xfId="0" applyNumberFormat="1" applyFill="1" applyBorder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10" borderId="0" xfId="0" applyFill="1"/>
    <xf numFmtId="44" fontId="0" fillId="10" borderId="0" xfId="2" applyFont="1" applyFill="1"/>
    <xf numFmtId="44" fontId="0" fillId="6" borderId="1" xfId="0" applyNumberFormat="1" applyFill="1" applyBorder="1"/>
    <xf numFmtId="0" fontId="5" fillId="11" borderId="0" xfId="0" applyFont="1" applyFill="1"/>
    <xf numFmtId="0" fontId="0" fillId="11" borderId="0" xfId="0" applyFill="1"/>
    <xf numFmtId="0" fontId="0" fillId="11" borderId="0" xfId="0" applyFill="1" applyBorder="1"/>
    <xf numFmtId="44" fontId="0" fillId="11" borderId="0" xfId="2" applyFont="1" applyFill="1"/>
    <xf numFmtId="0" fontId="0" fillId="12" borderId="0" xfId="0" applyFill="1"/>
    <xf numFmtId="44" fontId="0" fillId="12" borderId="0" xfId="2" applyFont="1" applyFill="1"/>
    <xf numFmtId="0" fontId="0" fillId="13" borderId="0" xfId="0" applyFill="1"/>
    <xf numFmtId="0" fontId="0" fillId="13" borderId="0" xfId="0" applyFill="1" applyBorder="1"/>
    <xf numFmtId="44" fontId="0" fillId="13" borderId="0" xfId="2" applyFont="1" applyFill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94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1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38.5703125" style="11" bestFit="1" customWidth="1"/>
    <col min="8" max="8" width="15" style="13" bestFit="1" customWidth="1"/>
    <col min="9" max="10" width="11.42578125" style="11"/>
    <col min="11" max="11" width="66.28515625" style="11" customWidth="1"/>
    <col min="12" max="13" width="100.28515625" style="11" customWidth="1"/>
    <col min="14" max="14" width="40.57031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31</v>
      </c>
      <c r="H1" s="10" t="s">
        <v>32</v>
      </c>
      <c r="I1" s="9" t="s">
        <v>35</v>
      </c>
      <c r="J1" s="9" t="s">
        <v>38</v>
      </c>
      <c r="K1" s="9">
        <v>731</v>
      </c>
      <c r="L1" s="9">
        <v>741</v>
      </c>
      <c r="M1" s="9">
        <v>751</v>
      </c>
      <c r="N1" s="9">
        <v>771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1" t="s">
        <v>30</v>
      </c>
      <c r="H3" s="13" t="s">
        <v>61</v>
      </c>
      <c r="I3" s="11" t="s">
        <v>36</v>
      </c>
      <c r="N3" s="14" t="s">
        <v>29</v>
      </c>
    </row>
    <row r="4" spans="1:14" ht="37.5" customHeight="1" x14ac:dyDescent="0.25">
      <c r="A4" s="11" t="s">
        <v>33</v>
      </c>
      <c r="B4" s="11" t="s">
        <v>4</v>
      </c>
      <c r="C4" s="11">
        <v>1</v>
      </c>
      <c r="D4" s="11">
        <v>2</v>
      </c>
      <c r="E4" s="12">
        <f>rdos!E9</f>
        <v>50.395083999999997</v>
      </c>
      <c r="F4" s="11" t="s">
        <v>28</v>
      </c>
      <c r="G4" s="11" t="s">
        <v>34</v>
      </c>
      <c r="I4" s="11" t="s">
        <v>37</v>
      </c>
      <c r="J4" s="11" t="s">
        <v>39</v>
      </c>
      <c r="K4" s="14" t="s">
        <v>40</v>
      </c>
      <c r="L4" s="14" t="s">
        <v>41</v>
      </c>
      <c r="M4" s="14"/>
      <c r="N4" s="14" t="s">
        <v>29</v>
      </c>
    </row>
    <row r="5" spans="1:14" ht="54.75" customHeight="1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1" t="s">
        <v>53</v>
      </c>
      <c r="H5" s="13" t="s">
        <v>60</v>
      </c>
      <c r="J5" s="11" t="s">
        <v>54</v>
      </c>
      <c r="K5" s="14" t="s">
        <v>55</v>
      </c>
      <c r="L5" s="11" t="s">
        <v>56</v>
      </c>
      <c r="M5" s="14" t="s">
        <v>57</v>
      </c>
      <c r="N5" s="14" t="s">
        <v>58</v>
      </c>
    </row>
    <row r="6" spans="1:14" s="5" customFormat="1" ht="43.5" customHeight="1" x14ac:dyDescent="0.25">
      <c r="A6" s="32" t="s">
        <v>59</v>
      </c>
      <c r="B6" s="32" t="s">
        <v>52</v>
      </c>
      <c r="C6" s="32">
        <v>0.66</v>
      </c>
      <c r="D6" s="32">
        <v>2</v>
      </c>
      <c r="E6" s="33">
        <f>rdos!E24</f>
        <v>52.421048000000006</v>
      </c>
      <c r="F6" s="32" t="s">
        <v>28</v>
      </c>
      <c r="G6" s="32" t="s">
        <v>62</v>
      </c>
      <c r="H6" s="35" t="s">
        <v>60</v>
      </c>
      <c r="I6" s="32"/>
      <c r="J6" s="32" t="s">
        <v>54</v>
      </c>
      <c r="K6" s="34" t="s">
        <v>93</v>
      </c>
      <c r="L6" s="32" t="s">
        <v>56</v>
      </c>
      <c r="M6" s="34" t="s">
        <v>57</v>
      </c>
      <c r="N6" s="34" t="s">
        <v>58</v>
      </c>
    </row>
    <row r="7" spans="1:14" s="31" customFormat="1" ht="43.5" customHeight="1" x14ac:dyDescent="0.25">
      <c r="A7" s="27" t="s">
        <v>85</v>
      </c>
      <c r="B7" s="27" t="s">
        <v>52</v>
      </c>
      <c r="C7" s="27">
        <v>0.66</v>
      </c>
      <c r="D7" s="27">
        <v>2</v>
      </c>
      <c r="E7" s="28">
        <f>rdos!E34</f>
        <v>47.85313</v>
      </c>
      <c r="F7" s="27" t="s">
        <v>28</v>
      </c>
      <c r="G7" s="27" t="s">
        <v>86</v>
      </c>
      <c r="H7" s="29"/>
      <c r="I7" s="27"/>
      <c r="J7" s="27" t="s">
        <v>54</v>
      </c>
      <c r="K7" s="27" t="s">
        <v>95</v>
      </c>
      <c r="L7" s="30" t="s">
        <v>96</v>
      </c>
      <c r="M7" s="30" t="s">
        <v>97</v>
      </c>
      <c r="N7" s="27"/>
    </row>
    <row r="8" spans="1:14" ht="39" customHeight="1" x14ac:dyDescent="0.25">
      <c r="A8" s="11" t="s">
        <v>98</v>
      </c>
      <c r="B8" s="11" t="s">
        <v>4</v>
      </c>
      <c r="C8" s="11">
        <v>0.66</v>
      </c>
      <c r="D8" s="11">
        <v>2</v>
      </c>
      <c r="F8" s="11" t="s">
        <v>28</v>
      </c>
      <c r="G8" s="11" t="s">
        <v>99</v>
      </c>
      <c r="J8" s="11" t="s">
        <v>54</v>
      </c>
      <c r="L8" s="14" t="s">
        <v>100</v>
      </c>
    </row>
    <row r="9" spans="1:14" s="19" customFormat="1" ht="41.25" customHeight="1" x14ac:dyDescent="0.25">
      <c r="A9" s="36" t="s">
        <v>107</v>
      </c>
      <c r="B9" s="36" t="s">
        <v>52</v>
      </c>
      <c r="C9" s="36">
        <v>0.66</v>
      </c>
      <c r="D9" s="36">
        <v>2</v>
      </c>
      <c r="E9" s="41">
        <f>rdos!E44</f>
        <v>51.097072000000004</v>
      </c>
      <c r="F9" s="36" t="s">
        <v>28</v>
      </c>
      <c r="G9" s="36" t="s">
        <v>111</v>
      </c>
      <c r="H9" s="37"/>
      <c r="I9" s="36"/>
      <c r="J9" s="36"/>
      <c r="K9" s="36" t="s">
        <v>106</v>
      </c>
      <c r="L9" s="38" t="s">
        <v>108</v>
      </c>
      <c r="M9" s="38" t="s">
        <v>109</v>
      </c>
      <c r="N9" s="38" t="s">
        <v>110</v>
      </c>
    </row>
    <row r="10" spans="1:14" s="5" customFormat="1" ht="43.5" customHeight="1" x14ac:dyDescent="0.25">
      <c r="A10" s="32" t="s">
        <v>112</v>
      </c>
      <c r="B10" s="32" t="s">
        <v>2</v>
      </c>
      <c r="C10" s="32">
        <v>0.66</v>
      </c>
      <c r="D10" s="32">
        <v>2</v>
      </c>
      <c r="E10" s="33">
        <f>rdos!E54</f>
        <v>51.973056000000007</v>
      </c>
      <c r="F10" s="32" t="s">
        <v>28</v>
      </c>
      <c r="G10" s="32" t="s">
        <v>116</v>
      </c>
      <c r="H10" s="35" t="s">
        <v>60</v>
      </c>
      <c r="I10" s="32"/>
      <c r="J10" s="32" t="s">
        <v>54</v>
      </c>
      <c r="K10" s="34" t="s">
        <v>113</v>
      </c>
      <c r="L10" s="32" t="s">
        <v>114</v>
      </c>
      <c r="M10" s="34" t="s">
        <v>115</v>
      </c>
      <c r="N10" s="34" t="s">
        <v>58</v>
      </c>
    </row>
    <row r="11" spans="1:14" s="5" customFormat="1" ht="277.5" customHeight="1" x14ac:dyDescent="0.25">
      <c r="A11" s="32" t="s">
        <v>134</v>
      </c>
      <c r="B11" s="32" t="s">
        <v>52</v>
      </c>
      <c r="C11" s="32">
        <v>1</v>
      </c>
      <c r="D11" s="32">
        <v>2</v>
      </c>
      <c r="E11" s="33"/>
      <c r="F11" s="32" t="s">
        <v>28</v>
      </c>
      <c r="G11" s="32" t="s">
        <v>135</v>
      </c>
      <c r="H11" s="35" t="s">
        <v>60</v>
      </c>
      <c r="I11" s="32"/>
      <c r="J11" s="32" t="s">
        <v>54</v>
      </c>
      <c r="K11" s="34" t="s">
        <v>136</v>
      </c>
      <c r="L11" s="32" t="s">
        <v>56</v>
      </c>
      <c r="M11" s="34" t="s">
        <v>57</v>
      </c>
      <c r="N11" s="3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I56"/>
  <sheetViews>
    <sheetView zoomScaleNormal="100" workbookViewId="0">
      <pane ySplit="1" topLeftCell="A33" activePane="bottomLeft" state="frozen"/>
      <selection pane="bottomLeft" activeCell="D29" sqref="D29"/>
    </sheetView>
  </sheetViews>
  <sheetFormatPr baseColWidth="10" defaultRowHeight="15" x14ac:dyDescent="0.25"/>
  <cols>
    <col min="1" max="1" width="37.85546875" bestFit="1" customWidth="1"/>
    <col min="3" max="3" width="21.7109375" bestFit="1" customWidth="1"/>
    <col min="4" max="4" width="11.42578125" style="4"/>
    <col min="8" max="8" width="25.5703125" bestFit="1" customWidth="1"/>
    <col min="9" max="9" width="16.7109375" bestFit="1" customWidth="1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  <row r="7" spans="1:5" s="15" customFormat="1" x14ac:dyDescent="0.25">
      <c r="A7" s="15" t="s">
        <v>63</v>
      </c>
      <c r="B7" s="15" t="s">
        <v>33</v>
      </c>
      <c r="C7" s="15" t="s">
        <v>45</v>
      </c>
      <c r="D7" s="16">
        <v>49.169110000000003</v>
      </c>
    </row>
    <row r="8" spans="1:5" s="15" customFormat="1" x14ac:dyDescent="0.25">
      <c r="A8" s="15" t="s">
        <v>64</v>
      </c>
      <c r="B8" s="15" t="s">
        <v>33</v>
      </c>
      <c r="C8" s="15" t="s">
        <v>45</v>
      </c>
      <c r="D8" s="16">
        <v>49.259099999999997</v>
      </c>
    </row>
    <row r="9" spans="1:5" s="15" customFormat="1" x14ac:dyDescent="0.25">
      <c r="A9" s="15" t="s">
        <v>65</v>
      </c>
      <c r="B9" s="15" t="s">
        <v>33</v>
      </c>
      <c r="C9" s="15" t="s">
        <v>45</v>
      </c>
      <c r="D9" s="16">
        <v>51.199069999999999</v>
      </c>
      <c r="E9" s="16">
        <f>AVERAGE(D7:D11)</f>
        <v>50.395083999999997</v>
      </c>
    </row>
    <row r="10" spans="1:5" s="15" customFormat="1" x14ac:dyDescent="0.25">
      <c r="A10" s="15" t="s">
        <v>66</v>
      </c>
      <c r="B10" s="15" t="s">
        <v>33</v>
      </c>
      <c r="C10" s="15" t="s">
        <v>45</v>
      </c>
      <c r="D10" s="16">
        <v>50.789079999999998</v>
      </c>
    </row>
    <row r="11" spans="1:5" s="15" customFormat="1" x14ac:dyDescent="0.25">
      <c r="A11" s="15" t="s">
        <v>67</v>
      </c>
      <c r="B11" s="15" t="s">
        <v>33</v>
      </c>
      <c r="C11" s="15" t="s">
        <v>45</v>
      </c>
      <c r="D11" s="16">
        <v>51.559060000000002</v>
      </c>
    </row>
    <row r="12" spans="1:5" s="17" customFormat="1" x14ac:dyDescent="0.25">
      <c r="A12" s="17" t="s">
        <v>68</v>
      </c>
      <c r="B12" s="17" t="s">
        <v>69</v>
      </c>
      <c r="C12" s="17" t="s">
        <v>45</v>
      </c>
      <c r="D12" s="18">
        <v>50.149090000000001</v>
      </c>
    </row>
    <row r="13" spans="1:5" s="17" customFormat="1" x14ac:dyDescent="0.25">
      <c r="A13" s="17" t="s">
        <v>70</v>
      </c>
      <c r="B13" s="17" t="s">
        <v>69</v>
      </c>
      <c r="C13" s="17" t="s">
        <v>45</v>
      </c>
      <c r="D13" s="18">
        <v>49.565100000000001</v>
      </c>
    </row>
    <row r="14" spans="1:5" s="17" customFormat="1" x14ac:dyDescent="0.25">
      <c r="A14" s="17" t="s">
        <v>71</v>
      </c>
      <c r="B14" s="17" t="s">
        <v>69</v>
      </c>
      <c r="C14" s="17" t="s">
        <v>45</v>
      </c>
      <c r="D14" s="18">
        <v>50.449080000000002</v>
      </c>
      <c r="E14" s="18">
        <f>AVERAGE(D12:D16)</f>
        <v>50.190287999999995</v>
      </c>
    </row>
    <row r="15" spans="1:5" s="17" customFormat="1" x14ac:dyDescent="0.25">
      <c r="A15" s="17" t="s">
        <v>72</v>
      </c>
      <c r="B15" s="17" t="s">
        <v>69</v>
      </c>
      <c r="C15" s="17" t="s">
        <v>45</v>
      </c>
      <c r="D15" s="18">
        <v>50.18909</v>
      </c>
    </row>
    <row r="16" spans="1:5" s="17" customFormat="1" x14ac:dyDescent="0.25">
      <c r="A16" s="17" t="s">
        <v>73</v>
      </c>
      <c r="B16" s="17" t="s">
        <v>69</v>
      </c>
      <c r="C16" s="17" t="s">
        <v>45</v>
      </c>
      <c r="D16" s="18">
        <v>50.599080000000001</v>
      </c>
    </row>
    <row r="17" spans="1:5" s="19" customFormat="1" x14ac:dyDescent="0.25">
      <c r="A17" s="19" t="s">
        <v>74</v>
      </c>
      <c r="B17" s="19" t="s">
        <v>75</v>
      </c>
      <c r="C17" s="19" t="s">
        <v>45</v>
      </c>
      <c r="D17" s="20">
        <v>50.149090000000001</v>
      </c>
    </row>
    <row r="18" spans="1:5" s="19" customFormat="1" x14ac:dyDescent="0.25">
      <c r="A18" s="19" t="s">
        <v>76</v>
      </c>
      <c r="B18" s="19" t="s">
        <v>75</v>
      </c>
      <c r="C18" s="19" t="s">
        <v>45</v>
      </c>
      <c r="D18" s="20">
        <v>49.565100000000001</v>
      </c>
    </row>
    <row r="19" spans="1:5" s="19" customFormat="1" x14ac:dyDescent="0.25">
      <c r="A19" s="19" t="s">
        <v>77</v>
      </c>
      <c r="B19" s="19" t="s">
        <v>75</v>
      </c>
      <c r="C19" s="19" t="s">
        <v>45</v>
      </c>
      <c r="D19" s="20">
        <v>50.449080000000002</v>
      </c>
      <c r="E19" s="20">
        <f>AVERAGE(D17:D21)</f>
        <v>50.190287999999995</v>
      </c>
    </row>
    <row r="20" spans="1:5" s="19" customFormat="1" x14ac:dyDescent="0.25">
      <c r="A20" s="19" t="s">
        <v>78</v>
      </c>
      <c r="B20" s="19" t="s">
        <v>75</v>
      </c>
      <c r="C20" s="19" t="s">
        <v>45</v>
      </c>
      <c r="D20" s="20">
        <v>50.18909</v>
      </c>
    </row>
    <row r="21" spans="1:5" s="19" customFormat="1" x14ac:dyDescent="0.25">
      <c r="A21" s="19" t="s">
        <v>79</v>
      </c>
      <c r="B21" s="19" t="s">
        <v>75</v>
      </c>
      <c r="C21" s="19" t="s">
        <v>45</v>
      </c>
      <c r="D21" s="20">
        <v>50.599080000000001</v>
      </c>
    </row>
    <row r="22" spans="1:5" s="21" customFormat="1" x14ac:dyDescent="0.25">
      <c r="A22" s="21" t="s">
        <v>80</v>
      </c>
      <c r="B22" s="21" t="s">
        <v>59</v>
      </c>
      <c r="C22" s="21" t="s">
        <v>52</v>
      </c>
      <c r="D22" s="22">
        <v>51.249070000000003</v>
      </c>
    </row>
    <row r="23" spans="1:5" s="21" customFormat="1" x14ac:dyDescent="0.25">
      <c r="A23" s="21" t="s">
        <v>81</v>
      </c>
      <c r="B23" s="21" t="s">
        <v>59</v>
      </c>
      <c r="C23" s="21" t="s">
        <v>52</v>
      </c>
      <c r="D23" s="22">
        <v>52.999040000000001</v>
      </c>
    </row>
    <row r="24" spans="1:5" s="21" customFormat="1" x14ac:dyDescent="0.25">
      <c r="A24" s="21" t="s">
        <v>82</v>
      </c>
      <c r="B24" s="21" t="s">
        <v>59</v>
      </c>
      <c r="C24" s="21" t="s">
        <v>52</v>
      </c>
      <c r="D24" s="22">
        <v>53.089039999999997</v>
      </c>
      <c r="E24" s="22">
        <f>AVERAGE(D22:D26)</f>
        <v>52.421048000000006</v>
      </c>
    </row>
    <row r="25" spans="1:5" s="21" customFormat="1" x14ac:dyDescent="0.25">
      <c r="A25" s="21" t="s">
        <v>83</v>
      </c>
      <c r="B25" s="21" t="s">
        <v>59</v>
      </c>
      <c r="C25" s="21" t="s">
        <v>52</v>
      </c>
      <c r="D25" s="22">
        <v>52.71904</v>
      </c>
    </row>
    <row r="26" spans="1:5" s="21" customFormat="1" x14ac:dyDescent="0.25">
      <c r="A26" s="21" t="s">
        <v>84</v>
      </c>
      <c r="B26" s="21" t="s">
        <v>59</v>
      </c>
      <c r="C26" s="21" t="s">
        <v>52</v>
      </c>
      <c r="D26" s="22">
        <v>52.049050000000001</v>
      </c>
    </row>
    <row r="27" spans="1:5" s="23" customFormat="1" x14ac:dyDescent="0.25">
      <c r="A27" s="23" t="s">
        <v>87</v>
      </c>
      <c r="B27" s="23" t="s">
        <v>88</v>
      </c>
      <c r="C27" s="23" t="s">
        <v>52</v>
      </c>
      <c r="D27" s="24">
        <v>51.659059999999997</v>
      </c>
    </row>
    <row r="28" spans="1:5" s="23" customFormat="1" x14ac:dyDescent="0.25">
      <c r="A28" s="23" t="s">
        <v>89</v>
      </c>
      <c r="B28" s="23" t="s">
        <v>88</v>
      </c>
      <c r="C28" s="23" t="s">
        <v>52</v>
      </c>
      <c r="D28" s="24">
        <v>53.069040000000001</v>
      </c>
    </row>
    <row r="29" spans="1:5" s="23" customFormat="1" x14ac:dyDescent="0.25">
      <c r="A29" s="23" t="s">
        <v>90</v>
      </c>
      <c r="B29" s="23" t="s">
        <v>88</v>
      </c>
      <c r="C29" s="23" t="s">
        <v>52</v>
      </c>
      <c r="D29" s="24">
        <v>52.429049999999997</v>
      </c>
      <c r="E29" s="24">
        <f>AVERAGE(D27:D31)</f>
        <v>52.155054000000007</v>
      </c>
    </row>
    <row r="30" spans="1:5" s="23" customFormat="1" x14ac:dyDescent="0.25">
      <c r="A30" s="23" t="s">
        <v>91</v>
      </c>
      <c r="B30" s="23" t="s">
        <v>88</v>
      </c>
      <c r="C30" s="23" t="s">
        <v>52</v>
      </c>
      <c r="D30" s="24">
        <v>51.969059999999999</v>
      </c>
    </row>
    <row r="31" spans="1:5" s="23" customFormat="1" ht="14.25" customHeight="1" x14ac:dyDescent="0.25">
      <c r="A31" s="23" t="s">
        <v>92</v>
      </c>
      <c r="B31" s="23" t="s">
        <v>88</v>
      </c>
      <c r="C31" s="23" t="s">
        <v>52</v>
      </c>
      <c r="D31" s="24">
        <v>51.649059999999999</v>
      </c>
    </row>
    <row r="32" spans="1:5" s="15" customFormat="1" x14ac:dyDescent="0.25">
      <c r="A32" s="25" t="s">
        <v>101</v>
      </c>
      <c r="B32" s="15" t="s">
        <v>85</v>
      </c>
      <c r="C32" s="26" t="s">
        <v>4</v>
      </c>
      <c r="D32" s="16">
        <v>47.309139999999999</v>
      </c>
    </row>
    <row r="33" spans="1:9" s="15" customFormat="1" x14ac:dyDescent="0.25">
      <c r="A33" s="25" t="s">
        <v>102</v>
      </c>
      <c r="B33" s="15" t="s">
        <v>85</v>
      </c>
      <c r="C33" s="26" t="s">
        <v>4</v>
      </c>
      <c r="D33" s="16">
        <v>47.049140000000001</v>
      </c>
    </row>
    <row r="34" spans="1:9" s="15" customFormat="1" x14ac:dyDescent="0.25">
      <c r="A34" s="25" t="s">
        <v>103</v>
      </c>
      <c r="B34" s="15" t="s">
        <v>85</v>
      </c>
      <c r="C34" s="26" t="s">
        <v>4</v>
      </c>
      <c r="D34" s="16">
        <v>47.999130000000001</v>
      </c>
      <c r="E34" s="16">
        <f>AVERAGE(D32:D36)</f>
        <v>47.85313</v>
      </c>
    </row>
    <row r="35" spans="1:9" s="15" customFormat="1" x14ac:dyDescent="0.25">
      <c r="A35" s="25" t="s">
        <v>104</v>
      </c>
      <c r="B35" s="15" t="s">
        <v>85</v>
      </c>
      <c r="C35" s="26" t="s">
        <v>4</v>
      </c>
      <c r="D35" s="16">
        <v>48.699120000000001</v>
      </c>
    </row>
    <row r="36" spans="1:9" s="15" customFormat="1" x14ac:dyDescent="0.25">
      <c r="A36" s="25" t="s">
        <v>105</v>
      </c>
      <c r="B36" s="15" t="s">
        <v>85</v>
      </c>
      <c r="C36" s="26" t="s">
        <v>4</v>
      </c>
      <c r="D36" s="16">
        <v>48.209119999999999</v>
      </c>
    </row>
    <row r="37" spans="1:9" s="43" customFormat="1" x14ac:dyDescent="0.25">
      <c r="A37" s="42"/>
      <c r="B37" s="43" t="s">
        <v>98</v>
      </c>
      <c r="C37" s="44" t="s">
        <v>4</v>
      </c>
      <c r="D37" s="45"/>
    </row>
    <row r="38" spans="1:9" s="43" customFormat="1" x14ac:dyDescent="0.25">
      <c r="A38" s="42" t="s">
        <v>128</v>
      </c>
      <c r="B38" s="43" t="s">
        <v>98</v>
      </c>
      <c r="C38" s="44" t="s">
        <v>4</v>
      </c>
      <c r="D38" s="45">
        <v>49.649099999999997</v>
      </c>
      <c r="H38" s="45"/>
      <c r="I38" s="45"/>
    </row>
    <row r="39" spans="1:9" s="43" customFormat="1" x14ac:dyDescent="0.25">
      <c r="A39" s="42"/>
      <c r="B39" s="43" t="s">
        <v>98</v>
      </c>
      <c r="C39" s="44" t="s">
        <v>4</v>
      </c>
      <c r="D39" s="45"/>
      <c r="H39" s="45"/>
      <c r="I39" s="45"/>
    </row>
    <row r="40" spans="1:9" s="43" customFormat="1" x14ac:dyDescent="0.25">
      <c r="A40" s="42"/>
      <c r="B40" s="43" t="s">
        <v>98</v>
      </c>
      <c r="C40" s="44" t="s">
        <v>4</v>
      </c>
      <c r="D40" s="45"/>
    </row>
    <row r="41" spans="1:9" s="43" customFormat="1" x14ac:dyDescent="0.25">
      <c r="A41" s="42"/>
      <c r="B41" s="43" t="s">
        <v>98</v>
      </c>
      <c r="C41" s="44" t="s">
        <v>4</v>
      </c>
      <c r="D41" s="45"/>
    </row>
    <row r="42" spans="1:9" s="39" customFormat="1" x14ac:dyDescent="0.25">
      <c r="A42" s="39" t="s">
        <v>117</v>
      </c>
      <c r="B42" s="39" t="s">
        <v>107</v>
      </c>
      <c r="C42" s="39" t="s">
        <v>52</v>
      </c>
      <c r="D42" s="40">
        <v>50.689079999999997</v>
      </c>
    </row>
    <row r="43" spans="1:9" s="39" customFormat="1" x14ac:dyDescent="0.25">
      <c r="A43" s="39" t="s">
        <v>118</v>
      </c>
      <c r="B43" s="39" t="s">
        <v>107</v>
      </c>
      <c r="C43" s="39" t="s">
        <v>52</v>
      </c>
      <c r="D43" s="40">
        <v>50.81908</v>
      </c>
    </row>
    <row r="44" spans="1:9" s="39" customFormat="1" x14ac:dyDescent="0.25">
      <c r="A44" s="39" t="s">
        <v>119</v>
      </c>
      <c r="B44" s="39" t="s">
        <v>107</v>
      </c>
      <c r="C44" s="39" t="s">
        <v>52</v>
      </c>
      <c r="D44" s="40">
        <v>51.479059999999997</v>
      </c>
      <c r="E44" s="40">
        <f>AVERAGE(D42:D46)</f>
        <v>51.097072000000004</v>
      </c>
    </row>
    <row r="45" spans="1:9" s="39" customFormat="1" x14ac:dyDescent="0.25">
      <c r="A45" s="39" t="s">
        <v>120</v>
      </c>
      <c r="B45" s="39" t="s">
        <v>107</v>
      </c>
      <c r="C45" s="39" t="s">
        <v>52</v>
      </c>
      <c r="D45" s="40">
        <v>51.429070000000003</v>
      </c>
    </row>
    <row r="46" spans="1:9" s="39" customFormat="1" x14ac:dyDescent="0.25">
      <c r="A46" s="39" t="s">
        <v>121</v>
      </c>
      <c r="B46" s="39" t="s">
        <v>107</v>
      </c>
      <c r="C46" s="39" t="s">
        <v>52</v>
      </c>
      <c r="D46" s="40">
        <v>51.069070000000004</v>
      </c>
    </row>
    <row r="47" spans="1:9" s="46" customFormat="1" x14ac:dyDescent="0.25">
      <c r="A47" s="46" t="s">
        <v>122</v>
      </c>
      <c r="B47" s="46" t="s">
        <v>124</v>
      </c>
      <c r="D47" s="47">
        <v>50.969070000000002</v>
      </c>
    </row>
    <row r="48" spans="1:9" s="46" customFormat="1" x14ac:dyDescent="0.25">
      <c r="A48" s="46" t="s">
        <v>123</v>
      </c>
      <c r="B48" s="46" t="s">
        <v>124</v>
      </c>
      <c r="D48" s="47">
        <v>51.799059999999997</v>
      </c>
    </row>
    <row r="49" spans="1:5" s="46" customFormat="1" x14ac:dyDescent="0.25">
      <c r="A49" s="46" t="s">
        <v>125</v>
      </c>
      <c r="B49" s="46" t="s">
        <v>124</v>
      </c>
      <c r="D49" s="47">
        <v>51.67906</v>
      </c>
      <c r="E49" s="47">
        <f>AVERAGE(D47:D51)</f>
        <v>51.545064000000004</v>
      </c>
    </row>
    <row r="50" spans="1:5" s="46" customFormat="1" x14ac:dyDescent="0.25">
      <c r="A50" s="46" t="s">
        <v>126</v>
      </c>
      <c r="B50" s="46" t="s">
        <v>124</v>
      </c>
      <c r="D50" s="47">
        <v>51.459069999999997</v>
      </c>
    </row>
    <row r="51" spans="1:5" s="46" customFormat="1" x14ac:dyDescent="0.25">
      <c r="A51" s="46" t="s">
        <v>127</v>
      </c>
      <c r="B51" s="46" t="s">
        <v>124</v>
      </c>
      <c r="D51" s="47">
        <v>51.81906</v>
      </c>
    </row>
    <row r="52" spans="1:5" s="48" customFormat="1" x14ac:dyDescent="0.25">
      <c r="A52" s="48" t="s">
        <v>129</v>
      </c>
      <c r="B52" s="48" t="s">
        <v>112</v>
      </c>
      <c r="C52" s="49" t="s">
        <v>2</v>
      </c>
      <c r="D52" s="50">
        <v>51.81906</v>
      </c>
    </row>
    <row r="53" spans="1:5" s="48" customFormat="1" x14ac:dyDescent="0.25">
      <c r="A53" s="48" t="s">
        <v>130</v>
      </c>
      <c r="B53" s="48" t="s">
        <v>112</v>
      </c>
      <c r="C53" s="49" t="s">
        <v>2</v>
      </c>
      <c r="D53" s="50">
        <v>52.389049999999997</v>
      </c>
    </row>
    <row r="54" spans="1:5" s="48" customFormat="1" x14ac:dyDescent="0.25">
      <c r="A54" s="48" t="s">
        <v>131</v>
      </c>
      <c r="B54" s="48" t="s">
        <v>112</v>
      </c>
      <c r="C54" s="49" t="s">
        <v>2</v>
      </c>
      <c r="D54" s="50">
        <v>52.149050000000003</v>
      </c>
      <c r="E54" s="50">
        <f>AVERAGE(D52:D56)</f>
        <v>51.973056000000007</v>
      </c>
    </row>
    <row r="55" spans="1:5" s="48" customFormat="1" x14ac:dyDescent="0.25">
      <c r="A55" s="48" t="s">
        <v>132</v>
      </c>
      <c r="B55" s="48" t="s">
        <v>112</v>
      </c>
      <c r="C55" s="49" t="s">
        <v>2</v>
      </c>
      <c r="D55" s="50">
        <v>51.549059999999997</v>
      </c>
    </row>
    <row r="56" spans="1:5" s="48" customFormat="1" x14ac:dyDescent="0.25">
      <c r="A56" s="48" t="s">
        <v>133</v>
      </c>
      <c r="B56" s="48" t="s">
        <v>112</v>
      </c>
      <c r="C56" s="49" t="s">
        <v>2</v>
      </c>
      <c r="D56" s="50">
        <v>51.959060000000001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2023-07-19T14:37:06Z</dcterms:modified>
</cp:coreProperties>
</file>