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E:\Data science\python\datsets\onyx\cricket23\ICC MENS ODI WORLD CUP 2023\Batting records\"/>
    </mc:Choice>
  </mc:AlternateContent>
  <xr:revisionPtr revIDLastSave="0" documentId="13_ncr:1_{3977E9DF-B944-4FA6-929D-8A9B39BC0D9A}" xr6:coauthVersionLast="47" xr6:coauthVersionMax="47" xr10:uidLastSave="{00000000-0000-0000-0000-000000000000}"/>
  <bookViews>
    <workbookView xWindow="-120" yWindow="-120" windowWidth="20730" windowHeight="11160" activeTab="4" xr2:uid="{00000000-000D-0000-FFFF-FFFF00000000}"/>
  </bookViews>
  <sheets>
    <sheet name="most_runs" sheetId="3" r:id="rId1"/>
    <sheet name="iMP" sheetId="1" r:id="rId2"/>
    <sheet name="high_scores" sheetId="5" r:id="rId3"/>
    <sheet name="ROUGH" sheetId="4" r:id="rId4"/>
    <sheet name="DASHBOARD" sheetId="7" r:id="rId5"/>
  </sheets>
  <definedNames>
    <definedName name="_xlcn.WorksheetConnection_NewMicrosoftExcelWorksheet2.xlsxTable31" hidden="1">Table3[]</definedName>
    <definedName name="ExternalData_1" localSheetId="2" hidden="1">high_scores!$A$1:$L$101</definedName>
    <definedName name="PLAYER_TO_SHOW">_xlfn.XLOOKUP(iMP!$G$1,iMP!$A$1:$A$146,iMP!$B$1:$B$146,iMP!$E$1,2)</definedName>
    <definedName name="Slicer_player_name">#N/A</definedName>
    <definedName name="Slicer_Team">#N/A</definedName>
  </definedNames>
  <calcPr calcId="191029"/>
  <pivotCaches>
    <pivotCache cacheId="695" r:id="rId6"/>
    <pivotCache cacheId="698" r:id="rId7"/>
  </pivotCaches>
  <extLst>
    <ext xmlns:x14="http://schemas.microsoft.com/office/spreadsheetml/2009/9/main" uri="{876F7934-8845-4945-9796-88D515C7AA90}">
      <x14:pivotCaches>
        <pivotCache cacheId="9"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New Microsoft Excel Worksheet (2).xlsx!Table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4" l="1"/>
  <c r="N3" i="4"/>
  <c r="M3" i="4"/>
  <c r="L3" i="4"/>
  <c r="K3" i="4"/>
  <c r="J3" i="4"/>
  <c r="I3" i="4"/>
  <c r="E2" i="1" s="1"/>
  <c r="G1" i="1" s="1"/>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Q4" i="4" l="1"/>
  <c r="P4" i="4"/>
  <c r="I27" i="4"/>
  <c r="L4" i="4"/>
  <c r="M4" i="4"/>
  <c r="K4" i="4"/>
  <c r="N4" i="4"/>
  <c r="J4" i="4"/>
  <c r="O4" i="4"/>
  <c r="K27" i="4" l="1" a="1"/>
  <c r="K27" i="4" s="1"/>
  <c r="J27" i="4" a="1"/>
  <c r="J27"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D02F25-7F6D-4AC1-BAD3-6DF798852FCB}" keepAlive="1" name="Query - high_scores" description="Connection to the 'high_scores' query in the workbook." type="5" refreshedVersion="8" background="1" saveData="1">
    <dbPr connection="Provider=Microsoft.Mashup.OleDb.1;Data Source=$Workbook$;Location=high_scores;Extended Properties=&quot;&quot;" command="SELECT * FROM [high_scores]"/>
  </connection>
  <connection id="2" xr16:uid="{02F5272A-3CD6-4819-A496-C08B62A981C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11EC708-E25A-4AE7-85C8-1243046AF438}" name="WorksheetConnection_New Microsoft Excel Worksheet (2).xlsx!Table3" type="102" refreshedVersion="8" minRefreshableVersion="5">
    <extLst>
      <ext xmlns:x15="http://schemas.microsoft.com/office/spreadsheetml/2010/11/main" uri="{DE250136-89BD-433C-8126-D09CA5730AF9}">
        <x15:connection id="Table3" autoDelete="1">
          <x15:rangePr sourceName="_xlcn.WorksheetConnection_NewMicrosoftExcelWorksheet2.xlsxTable3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<sst xmlns="http://schemas.openxmlformats.org/spreadsheetml/2006/main" count="1412" uniqueCount="402">
  <si>
    <t>Player</t>
  </si>
  <si>
    <t>Span</t>
  </si>
  <si>
    <t>Mat</t>
  </si>
  <si>
    <t>Inns</t>
  </si>
  <si>
    <t>NO</t>
  </si>
  <si>
    <t>Runs</t>
  </si>
  <si>
    <t>HS</t>
  </si>
  <si>
    <t>Ave</t>
  </si>
  <si>
    <t>BF</t>
  </si>
  <si>
    <t>SR</t>
  </si>
  <si>
    <t>100</t>
  </si>
  <si>
    <t>50</t>
  </si>
  <si>
    <t>0</t>
  </si>
  <si>
    <t>4s</t>
  </si>
  <si>
    <t>6s</t>
  </si>
  <si>
    <t>2023-2023</t>
  </si>
  <si>
    <t>117</t>
  </si>
  <si>
    <t>6</t>
  </si>
  <si>
    <t>131</t>
  </si>
  <si>
    <t>174</t>
  </si>
  <si>
    <t>4</t>
  </si>
  <si>
    <t>123*</t>
  </si>
  <si>
    <t>2</t>
  </si>
  <si>
    <t>134</t>
  </si>
  <si>
    <t>163</t>
  </si>
  <si>
    <t>128*</t>
  </si>
  <si>
    <t>102</t>
  </si>
  <si>
    <t>133</t>
  </si>
  <si>
    <t>177*</t>
  </si>
  <si>
    <t>106</t>
  </si>
  <si>
    <t>140</t>
  </si>
  <si>
    <t>201*</t>
  </si>
  <si>
    <t>131*</t>
  </si>
  <si>
    <t>129*</t>
  </si>
  <si>
    <t>108</t>
  </si>
  <si>
    <t>109</t>
  </si>
  <si>
    <t>152*</t>
  </si>
  <si>
    <t>71</t>
  </si>
  <si>
    <t>101</t>
  </si>
  <si>
    <t>92</t>
  </si>
  <si>
    <t>97*</t>
  </si>
  <si>
    <t>113</t>
  </si>
  <si>
    <t>77*</t>
  </si>
  <si>
    <t>137</t>
  </si>
  <si>
    <t>111</t>
  </si>
  <si>
    <t>74</t>
  </si>
  <si>
    <t>80</t>
  </si>
  <si>
    <t>70</t>
  </si>
  <si>
    <t>122</t>
  </si>
  <si>
    <t>76</t>
  </si>
  <si>
    <t>82</t>
  </si>
  <si>
    <t>78*</t>
  </si>
  <si>
    <t>95</t>
  </si>
  <si>
    <t>68</t>
  </si>
  <si>
    <t>90</t>
  </si>
  <si>
    <t>126*</t>
  </si>
  <si>
    <t>69</t>
  </si>
  <si>
    <t>59</t>
  </si>
  <si>
    <t>66</t>
  </si>
  <si>
    <t>57</t>
  </si>
  <si>
    <t>54</t>
  </si>
  <si>
    <t>58</t>
  </si>
  <si>
    <t>75*</t>
  </si>
  <si>
    <t>78</t>
  </si>
  <si>
    <t>35</t>
  </si>
  <si>
    <t>51</t>
  </si>
  <si>
    <t>40</t>
  </si>
  <si>
    <t>34</t>
  </si>
  <si>
    <t>67</t>
  </si>
  <si>
    <t>43</t>
  </si>
  <si>
    <t>42</t>
  </si>
  <si>
    <t>37</t>
  </si>
  <si>
    <t>121</t>
  </si>
  <si>
    <t>39*</t>
  </si>
  <si>
    <t>49</t>
  </si>
  <si>
    <t>105</t>
  </si>
  <si>
    <t>35*</t>
  </si>
  <si>
    <t>36*</t>
  </si>
  <si>
    <t>38*</t>
  </si>
  <si>
    <t>52</t>
  </si>
  <si>
    <t>85</t>
  </si>
  <si>
    <t>20</t>
  </si>
  <si>
    <t>87</t>
  </si>
  <si>
    <t>28</t>
  </si>
  <si>
    <t>43*</t>
  </si>
  <si>
    <t>84</t>
  </si>
  <si>
    <t>39</t>
  </si>
  <si>
    <t>41</t>
  </si>
  <si>
    <t>81</t>
  </si>
  <si>
    <t>16*</t>
  </si>
  <si>
    <t>23*</t>
  </si>
  <si>
    <t>29</t>
  </si>
  <si>
    <t>47</t>
  </si>
  <si>
    <t>27</t>
  </si>
  <si>
    <t>19</t>
  </si>
  <si>
    <t>25</t>
  </si>
  <si>
    <t>22</t>
  </si>
  <si>
    <t>33</t>
  </si>
  <si>
    <t>23</t>
  </si>
  <si>
    <t>17</t>
  </si>
  <si>
    <t>14</t>
  </si>
  <si>
    <t>12</t>
  </si>
  <si>
    <t>26</t>
  </si>
  <si>
    <t>7</t>
  </si>
  <si>
    <t>10</t>
  </si>
  <si>
    <t>10*</t>
  </si>
  <si>
    <t>16</t>
  </si>
  <si>
    <t>9</t>
  </si>
  <si>
    <t>15*</t>
  </si>
  <si>
    <t>9*</t>
  </si>
  <si>
    <t>15</t>
  </si>
  <si>
    <t>11*</t>
  </si>
  <si>
    <t>7*</t>
  </si>
  <si>
    <t>4*</t>
  </si>
  <si>
    <t>8</t>
  </si>
  <si>
    <t>5</t>
  </si>
  <si>
    <t>5*</t>
  </si>
  <si>
    <t>2*</t>
  </si>
  <si>
    <t>player_name</t>
  </si>
  <si>
    <t>Team</t>
  </si>
  <si>
    <t>runs by 4</t>
  </si>
  <si>
    <t>Runs by 6</t>
  </si>
  <si>
    <t>V Kohli</t>
  </si>
  <si>
    <t>IND</t>
  </si>
  <si>
    <t>RG Sharma</t>
  </si>
  <si>
    <t>Q de Kock</t>
  </si>
  <si>
    <t>SA</t>
  </si>
  <si>
    <t>R Ravindra</t>
  </si>
  <si>
    <t>NZ</t>
  </si>
  <si>
    <t>DJ Mitchell</t>
  </si>
  <si>
    <t>DA Warner</t>
  </si>
  <si>
    <t>AUS</t>
  </si>
  <si>
    <t>SS Iyer</t>
  </si>
  <si>
    <t>KL Rahul</t>
  </si>
  <si>
    <t>HE van der Dussen</t>
  </si>
  <si>
    <t>MR Marsh</t>
  </si>
  <si>
    <t>AK Markram</t>
  </si>
  <si>
    <t>DJ Malan</t>
  </si>
  <si>
    <t>ENG</t>
  </si>
  <si>
    <t>GJ Maxwell</t>
  </si>
  <si>
    <t>Mohammad Rizwan</t>
  </si>
  <si>
    <t>PAK</t>
  </si>
  <si>
    <t>Ibrahim Zadran</t>
  </si>
  <si>
    <t>AFG</t>
  </si>
  <si>
    <t>S Samarawickrama</t>
  </si>
  <si>
    <t>SL</t>
  </si>
  <si>
    <t>H Klaasen</t>
  </si>
  <si>
    <t>DP Conway</t>
  </si>
  <si>
    <t>M Labuschagne</t>
  </si>
  <si>
    <t>DA Miller</t>
  </si>
  <si>
    <t>Shubman Gill</t>
  </si>
  <si>
    <t>Azmatullah Omarzai</t>
  </si>
  <si>
    <t>Abdullah Shafique</t>
  </si>
  <si>
    <t>P Nissanka</t>
  </si>
  <si>
    <t>TM Head</t>
  </si>
  <si>
    <t>Mahmudullah</t>
  </si>
  <si>
    <t>BAN</t>
  </si>
  <si>
    <t>Babar Azam</t>
  </si>
  <si>
    <t>Rahmat Shah</t>
  </si>
  <si>
    <t>Hashmatullah Shahidi</t>
  </si>
  <si>
    <t>BA Stokes</t>
  </si>
  <si>
    <t>SPD Smith</t>
  </si>
  <si>
    <t>SA Engelbrecht</t>
  </si>
  <si>
    <t>NED</t>
  </si>
  <si>
    <t>BKG Mendis</t>
  </si>
  <si>
    <t>KIC Asalanka</t>
  </si>
  <si>
    <t>GD Phillips</t>
  </si>
  <si>
    <t>Litton Das</t>
  </si>
  <si>
    <t>Rahmanullah Gurbaz</t>
  </si>
  <si>
    <t>JE Root</t>
  </si>
  <si>
    <t>SA Edwards</t>
  </si>
  <si>
    <t>KS Williamson</t>
  </si>
  <si>
    <t>Saud Shakeel</t>
  </si>
  <si>
    <t>Najmul Hossain Shanto</t>
  </si>
  <si>
    <t>Fakhar Zaman</t>
  </si>
  <si>
    <t>CN Ackermann</t>
  </si>
  <si>
    <t>JM Bairstow</t>
  </si>
  <si>
    <t>WA Young</t>
  </si>
  <si>
    <t>Mushfiqur Rahim</t>
  </si>
  <si>
    <t>Mehidy Hasan Miraz</t>
  </si>
  <si>
    <t>Shakib Al Hasan</t>
  </si>
  <si>
    <t>HC Brook</t>
  </si>
  <si>
    <t>Towhid Hridoy</t>
  </si>
  <si>
    <t>AT Nidamanuru</t>
  </si>
  <si>
    <t>Imam-ul-Haq</t>
  </si>
  <si>
    <t>JP Inglis</t>
  </si>
  <si>
    <t>M Jansen</t>
  </si>
  <si>
    <t>TWM Latham</t>
  </si>
  <si>
    <t>MDKJ Perera</t>
  </si>
  <si>
    <t>T Bavuma</t>
  </si>
  <si>
    <t>Tanzid Hasan</t>
  </si>
  <si>
    <t>Iftikhar Ahmed</t>
  </si>
  <si>
    <t>DM de Silva</t>
  </si>
  <si>
    <t>LV van Beek</t>
  </si>
  <si>
    <t>BFW de Leede</t>
  </si>
  <si>
    <t>JC Buttler</t>
  </si>
  <si>
    <t>MP O'Dowd</t>
  </si>
  <si>
    <t>CR Woakes</t>
  </si>
  <si>
    <t>PJ Cummins</t>
  </si>
  <si>
    <t>Shadab Khan</t>
  </si>
  <si>
    <t>RA Jadeja</t>
  </si>
  <si>
    <t>SA Yadav</t>
  </si>
  <si>
    <t>Rashid Khan</t>
  </si>
  <si>
    <t>MJ Santner</t>
  </si>
  <si>
    <t>M Theekshana</t>
  </si>
  <si>
    <t>Vikramjit Singh</t>
  </si>
  <si>
    <t>RR Hendricks</t>
  </si>
  <si>
    <t>MM Ali</t>
  </si>
  <si>
    <t>AU Rashid</t>
  </si>
  <si>
    <t>Ikram Alikhil</t>
  </si>
  <si>
    <t>MP Stoinis</t>
  </si>
  <si>
    <t>MA Starc</t>
  </si>
  <si>
    <t>MA Wood</t>
  </si>
  <si>
    <t>MS Chapman</t>
  </si>
  <si>
    <t>W Barresi</t>
  </si>
  <si>
    <t>Mohammad Nawaz</t>
  </si>
  <si>
    <t>MD Shanaka</t>
  </si>
  <si>
    <t>DJ Willey</t>
  </si>
  <si>
    <t>A Dutt</t>
  </si>
  <si>
    <t>RE van der Merwe</t>
  </si>
  <si>
    <t>C Green</t>
  </si>
  <si>
    <t>LS Livingstone</t>
  </si>
  <si>
    <t>KA Maharaj</t>
  </si>
  <si>
    <t>JDS Neesham</t>
  </si>
  <si>
    <t>Mohammad Nabi</t>
  </si>
  <si>
    <t>Shaheen Shah Afridi</t>
  </si>
  <si>
    <t>G Coetzee</t>
  </si>
  <si>
    <t>Haris Rauf</t>
  </si>
  <si>
    <t>CAK Rajitha</t>
  </si>
  <si>
    <t>Agha Salman</t>
  </si>
  <si>
    <t>AD Mathews</t>
  </si>
  <si>
    <t>Mujeeb Ur Rahman</t>
  </si>
  <si>
    <t>Taskin Ahmed</t>
  </si>
  <si>
    <t>A Zampa</t>
  </si>
  <si>
    <t>Ishan Kishan</t>
  </si>
  <si>
    <t>Mustafizur Rahman</t>
  </si>
  <si>
    <t>Nasum Ahmed</t>
  </si>
  <si>
    <t>AL Phehlukwayo</t>
  </si>
  <si>
    <t>AAP Atkinson</t>
  </si>
  <si>
    <t>SM Curran</t>
  </si>
  <si>
    <t>Mahedi Hasan</t>
  </si>
  <si>
    <t>D Madushanka</t>
  </si>
  <si>
    <t>Shoriful Islam</t>
  </si>
  <si>
    <t>Noor Ahmad</t>
  </si>
  <si>
    <t>PA van Meekeren</t>
  </si>
  <si>
    <t>K Rabada</t>
  </si>
  <si>
    <t>Mohammad Wasim</t>
  </si>
  <si>
    <t>TA Boult</t>
  </si>
  <si>
    <t>Hasan Ali</t>
  </si>
  <si>
    <t>Kuldeep Yadav</t>
  </si>
  <si>
    <t>MJ Henry</t>
  </si>
  <si>
    <t>JJ Bumrah</t>
  </si>
  <si>
    <t>TG Southee</t>
  </si>
  <si>
    <t>RJW Topley</t>
  </si>
  <si>
    <t>Naveen-ul-Haq</t>
  </si>
  <si>
    <t>Hasan Mahmud</t>
  </si>
  <si>
    <t>FDM Karunaratne</t>
  </si>
  <si>
    <t>Saqib Zulfiqar</t>
  </si>
  <si>
    <t>DN Wellalage</t>
  </si>
  <si>
    <t>HH Pandya</t>
  </si>
  <si>
    <t>L Ngidi</t>
  </si>
  <si>
    <t>Mohammed Shami</t>
  </si>
  <si>
    <t>Mohammed Siraj</t>
  </si>
  <si>
    <t>T Shamsi</t>
  </si>
  <si>
    <t>R Klein</t>
  </si>
  <si>
    <t>C Karunaratne</t>
  </si>
  <si>
    <t>Najibullah Zadran</t>
  </si>
  <si>
    <t>LH Ferguson</t>
  </si>
  <si>
    <t>Shariz Ahmad</t>
  </si>
  <si>
    <t>M Pathirana</t>
  </si>
  <si>
    <t>PVD Chameera</t>
  </si>
  <si>
    <t>Tanzim Hasan Sakib</t>
  </si>
  <si>
    <t>CBRLS Kumara</t>
  </si>
  <si>
    <t>MADI Hemantha</t>
  </si>
  <si>
    <t>JR Hazlewood</t>
  </si>
  <si>
    <t>Fazalhaq Farooqi</t>
  </si>
  <si>
    <t>AT Carey</t>
  </si>
  <si>
    <t>Usama Mir</t>
  </si>
  <si>
    <t>Mins</t>
  </si>
  <si>
    <t>Balls</t>
  </si>
  <si>
    <t>Opposition</t>
  </si>
  <si>
    <t>Ground</t>
  </si>
  <si>
    <t>Match Date</t>
  </si>
  <si>
    <t>Scorecard</t>
  </si>
  <si>
    <t>Australia</t>
  </si>
  <si>
    <t>v Afghanistan</t>
  </si>
  <si>
    <t>Wankhede</t>
  </si>
  <si>
    <t>ODI # 4696</t>
  </si>
  <si>
    <t>v Bangladesh</t>
  </si>
  <si>
    <t>Pune</t>
  </si>
  <si>
    <t>ODI # 4700</t>
  </si>
  <si>
    <t>South Africa</t>
  </si>
  <si>
    <t>ODI # 4680</t>
  </si>
  <si>
    <t>v Pakistan</t>
  </si>
  <si>
    <t>Bengaluru</t>
  </si>
  <si>
    <t>ODI # 4675</t>
  </si>
  <si>
    <t>New Zealand</t>
  </si>
  <si>
    <t>v England</t>
  </si>
  <si>
    <t>Ahmedabad</t>
  </si>
  <si>
    <t>ODI # 4658</t>
  </si>
  <si>
    <t>England</t>
  </si>
  <si>
    <t>Dharamsala</t>
  </si>
  <si>
    <t>ODI # 4664</t>
  </si>
  <si>
    <t>v India</t>
  </si>
  <si>
    <t>ODI # 4705</t>
  </si>
  <si>
    <t>ODI # 4703</t>
  </si>
  <si>
    <t>v New Zealand</t>
  </si>
  <si>
    <t>ODI # 4689</t>
  </si>
  <si>
    <t>Pakistan</t>
  </si>
  <si>
    <t>v Sri Lanka</t>
  </si>
  <si>
    <t>Hyderabad</t>
  </si>
  <si>
    <t>ODI # 4665</t>
  </si>
  <si>
    <t>India</t>
  </si>
  <si>
    <t>Delhi</t>
  </si>
  <si>
    <t>ODI # 4666</t>
  </si>
  <si>
    <t>130</t>
  </si>
  <si>
    <t>ODI # 4678</t>
  </si>
  <si>
    <t>Afghanistan</t>
  </si>
  <si>
    <t>v Australia</t>
  </si>
  <si>
    <t>v Netherlands</t>
  </si>
  <si>
    <t>ODI # 4702</t>
  </si>
  <si>
    <t>ODI # 4692</t>
  </si>
  <si>
    <t>Sri Lanka</t>
  </si>
  <si>
    <t>116</t>
  </si>
  <si>
    <t>ODI # 4684</t>
  </si>
  <si>
    <t>114</t>
  </si>
  <si>
    <t>Bangladesh</t>
  </si>
  <si>
    <t>v South Africa</t>
  </si>
  <si>
    <t>Lucknow</t>
  </si>
  <si>
    <t>ODI # 4667</t>
  </si>
  <si>
    <t>ODI # 4677</t>
  </si>
  <si>
    <t>ODI # 4661</t>
  </si>
  <si>
    <t>ODI # 4695</t>
  </si>
  <si>
    <t>ODI # 4697</t>
  </si>
  <si>
    <t>ODI # 4681</t>
  </si>
  <si>
    <t>104</t>
  </si>
  <si>
    <t>103*</t>
  </si>
  <si>
    <t>ODI # 4674</t>
  </si>
  <si>
    <t>101*</t>
  </si>
  <si>
    <t>Eden Gardens</t>
  </si>
  <si>
    <t>ODI # 4694</t>
  </si>
  <si>
    <t>ODI # 4704</t>
  </si>
  <si>
    <t>Chennai</t>
  </si>
  <si>
    <t>ODI # 4662</t>
  </si>
  <si>
    <t>ODI # 4699</t>
  </si>
  <si>
    <t>ODI # 4690</t>
  </si>
  <si>
    <t>91*</t>
  </si>
  <si>
    <t>ODI # 4676</t>
  </si>
  <si>
    <t>91</t>
  </si>
  <si>
    <t>ODI # 4683</t>
  </si>
  <si>
    <t>89*</t>
  </si>
  <si>
    <t>ODI # 4668</t>
  </si>
  <si>
    <t>88</t>
  </si>
  <si>
    <t>ODI # 4679</t>
  </si>
  <si>
    <t>ODI # 4686</t>
  </si>
  <si>
    <t>86</t>
  </si>
  <si>
    <t>ODI # 4669</t>
  </si>
  <si>
    <t>ODI # 4701</t>
  </si>
  <si>
    <t>ODI # 4688</t>
  </si>
  <si>
    <t>80*</t>
  </si>
  <si>
    <t>ODI # 4670</t>
  </si>
  <si>
    <t>79</t>
  </si>
  <si>
    <t>Netherlands</t>
  </si>
  <si>
    <t>ODI # 4672</t>
  </si>
  <si>
    <t>ODI # 4671</t>
  </si>
  <si>
    <t>ODI # 4682</t>
  </si>
  <si>
    <t>77</t>
  </si>
  <si>
    <t>76*</t>
  </si>
  <si>
    <t>75</t>
  </si>
  <si>
    <t>73*</t>
  </si>
  <si>
    <t>ODI # 4687</t>
  </si>
  <si>
    <t>ODI # 4673</t>
  </si>
  <si>
    <t>ODI # 4693</t>
  </si>
  <si>
    <t>ODI # 4663</t>
  </si>
  <si>
    <t>ODI # 4659</t>
  </si>
  <si>
    <t>ODI # 4685</t>
  </si>
  <si>
    <t>66*</t>
  </si>
  <si>
    <t>RUNS BY RUNNING</t>
  </si>
  <si>
    <t>Row Labels</t>
  </si>
  <si>
    <t>Grand Total</t>
  </si>
  <si>
    <t>Sum of Runs</t>
  </si>
  <si>
    <t>Sum of Ave</t>
  </si>
  <si>
    <t>Sum of 100</t>
  </si>
  <si>
    <t>Sum of 50</t>
  </si>
  <si>
    <t>Sum of runs by 4</t>
  </si>
  <si>
    <t>Sum of Runs by 6</t>
  </si>
  <si>
    <t>Sum of RUNS BY RUNNING</t>
  </si>
  <si>
    <t>Sum of 6s</t>
  </si>
  <si>
    <t>Sum of 4s</t>
  </si>
  <si>
    <t>Column Labels</t>
  </si>
  <si>
    <t>Values</t>
  </si>
  <si>
    <t>HIGH SCORE</t>
  </si>
  <si>
    <t>MATCHES PLAYED</t>
  </si>
  <si>
    <t>CRICKET WORLD CUP 23 BATTING DASHBOARD</t>
  </si>
  <si>
    <t>RUNS SCORED</t>
  </si>
  <si>
    <t>NO OF 50</t>
  </si>
  <si>
    <t>NO OF 100</t>
  </si>
  <si>
    <t>AVG</t>
  </si>
  <si>
    <t>NO OF 6's</t>
  </si>
  <si>
    <t>NO OF 4's</t>
  </si>
  <si>
    <t>TOTAL RUNS</t>
  </si>
  <si>
    <t>PLAYER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</si>
</sst>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theme="0" tint="-0.1499984740745262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NumberFormat="1"/>
    <xf numFmtId="0" fontId="1" fillId="0" borderId="0" xfId="0" applyFont="1" applyAlignment="1">
      <alignment horizontal="center"/>
    </xf>
    <xf numFmtId="0" fontId="0" fillId="0" borderId="0" xfId="0"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vertical="center"/>
    </xf>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0">
    <dxf>
      <font>
        <b/>
        <color theme="1"/>
      </font>
      <border>
        <bottom style="thin">
          <color theme="4"/>
        </bottom>
        <vertical/>
        <horizontal/>
      </border>
    </dxf>
    <dxf>
      <font>
        <color theme="1"/>
      </font>
      <fill>
        <patternFill patternType="solid">
          <fgColor auto="1"/>
          <bgColor theme="3" tint="-0.499984740745262"/>
        </patternFill>
      </fill>
      <border diagonalUp="0" diagonalDown="0">
        <left/>
        <right/>
        <top/>
        <bottom/>
        <vertical/>
        <horizontal/>
      </border>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StyleLight1 2" pivot="0" table="0" count="10" xr9:uid="{8086A418-91E1-40D3-B56D-1192F559A54B}">
      <tableStyleElement type="wholeTable" dxfId="1"/>
      <tableStyleElement type="headerRow" dxfId="0"/>
    </tableStyle>
  </tableStyles>
  <colors>
    <mruColors>
      <color rgb="FF141032"/>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(2).xlsx]ROUGH!PivotTable3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ROUGH!$Q$11:$Q$12</c:f>
              <c:strCache>
                <c:ptCount val="1"/>
                <c:pt idx="0">
                  <c:v>HH Pandya</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ROUGH!$Q$13:$Q$15</c:f>
              <c:numCache>
                <c:formatCode>General</c:formatCode>
                <c:ptCount val="3"/>
                <c:pt idx="0">
                  <c:v>5</c:v>
                </c:pt>
                <c:pt idx="1">
                  <c:v>0</c:v>
                </c:pt>
                <c:pt idx="2">
                  <c:v>6</c:v>
                </c:pt>
              </c:numCache>
            </c:numRef>
          </c:val>
          <c:extLst>
            <c:ext xmlns:c16="http://schemas.microsoft.com/office/drawing/2014/chart" uri="{C3380CC4-5D6E-409C-BE32-E72D297353CC}">
              <c16:uniqueId val="{00000000-75A8-48B0-B5F9-9728F7AF56B3}"/>
            </c:ext>
          </c:extLst>
        </c:ser>
        <c:ser>
          <c:idx val="1"/>
          <c:order val="1"/>
          <c:tx>
            <c:strRef>
              <c:f>ROUGH!$R$11:$R$12</c:f>
              <c:strCache>
                <c:ptCount val="1"/>
                <c:pt idx="0">
                  <c:v>Ishan Kishan</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ROUGH!$R$13:$R$15</c:f>
              <c:numCache>
                <c:formatCode>General</c:formatCode>
                <c:ptCount val="3"/>
                <c:pt idx="0">
                  <c:v>15</c:v>
                </c:pt>
                <c:pt idx="1">
                  <c:v>20</c:v>
                </c:pt>
                <c:pt idx="2">
                  <c:v>12</c:v>
                </c:pt>
              </c:numCache>
            </c:numRef>
          </c:val>
          <c:extLst>
            <c:ext xmlns:c16="http://schemas.microsoft.com/office/drawing/2014/chart" uri="{C3380CC4-5D6E-409C-BE32-E72D297353CC}">
              <c16:uniqueId val="{00000414-75A8-48B0-B5F9-9728F7AF56B3}"/>
            </c:ext>
          </c:extLst>
        </c:ser>
        <c:ser>
          <c:idx val="2"/>
          <c:order val="2"/>
          <c:tx>
            <c:strRef>
              <c:f>ROUGH!$S$11:$S$12</c:f>
              <c:strCache>
                <c:ptCount val="1"/>
                <c:pt idx="0">
                  <c:v>JJ Bumrah</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ROUGH!$S$13:$S$15</c:f>
              <c:numCache>
                <c:formatCode>General</c:formatCode>
                <c:ptCount val="3"/>
                <c:pt idx="0">
                  <c:v>14</c:v>
                </c:pt>
                <c:pt idx="1">
                  <c:v>4</c:v>
                </c:pt>
                <c:pt idx="2">
                  <c:v>0</c:v>
                </c:pt>
              </c:numCache>
            </c:numRef>
          </c:val>
          <c:extLst>
            <c:ext xmlns:c16="http://schemas.microsoft.com/office/drawing/2014/chart" uri="{C3380CC4-5D6E-409C-BE32-E72D297353CC}">
              <c16:uniqueId val="{00000415-75A8-48B0-B5F9-9728F7AF56B3}"/>
            </c:ext>
          </c:extLst>
        </c:ser>
        <c:ser>
          <c:idx val="3"/>
          <c:order val="3"/>
          <c:tx>
            <c:strRef>
              <c:f>ROUGH!$T$11:$T$12</c:f>
              <c:strCache>
                <c:ptCount val="1"/>
                <c:pt idx="0">
                  <c:v>KL Rahul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ROUGH!$T$13:$T$15</c:f>
              <c:numCache>
                <c:formatCode>General</c:formatCode>
                <c:ptCount val="3"/>
                <c:pt idx="0">
                  <c:v>246</c:v>
                </c:pt>
                <c:pt idx="1">
                  <c:v>152</c:v>
                </c:pt>
                <c:pt idx="2">
                  <c:v>54</c:v>
                </c:pt>
              </c:numCache>
            </c:numRef>
          </c:val>
          <c:extLst>
            <c:ext xmlns:c16="http://schemas.microsoft.com/office/drawing/2014/chart" uri="{C3380CC4-5D6E-409C-BE32-E72D297353CC}">
              <c16:uniqueId val="{00000416-75A8-48B0-B5F9-9728F7AF56B3}"/>
            </c:ext>
          </c:extLst>
        </c:ser>
        <c:ser>
          <c:idx val="4"/>
          <c:order val="4"/>
          <c:tx>
            <c:strRef>
              <c:f>ROUGH!$U$11:$U$12</c:f>
              <c:strCache>
                <c:ptCount val="1"/>
                <c:pt idx="0">
                  <c:v>Kuldeep Yadav</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ROUGH!$U$13:$U$15</c:f>
              <c:numCache>
                <c:formatCode>General</c:formatCode>
                <c:ptCount val="3"/>
                <c:pt idx="0">
                  <c:v>15</c:v>
                </c:pt>
                <c:pt idx="1">
                  <c:v>4</c:v>
                </c:pt>
                <c:pt idx="2">
                  <c:v>0</c:v>
                </c:pt>
              </c:numCache>
            </c:numRef>
          </c:val>
          <c:extLst>
            <c:ext xmlns:c16="http://schemas.microsoft.com/office/drawing/2014/chart" uri="{C3380CC4-5D6E-409C-BE32-E72D297353CC}">
              <c16:uniqueId val="{00000417-75A8-48B0-B5F9-9728F7AF56B3}"/>
            </c:ext>
          </c:extLst>
        </c:ser>
        <c:ser>
          <c:idx val="5"/>
          <c:order val="5"/>
          <c:tx>
            <c:strRef>
              <c:f>ROUGH!$V$11:$V$12</c:f>
              <c:strCache>
                <c:ptCount val="1"/>
                <c:pt idx="0">
                  <c:v>Mohammed Shami</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ROUGH!$V$13:$V$15</c:f>
              <c:numCache>
                <c:formatCode>General</c:formatCode>
                <c:ptCount val="3"/>
                <c:pt idx="0">
                  <c:v>6</c:v>
                </c:pt>
                <c:pt idx="1">
                  <c:v>4</c:v>
                </c:pt>
                <c:pt idx="2">
                  <c:v>0</c:v>
                </c:pt>
              </c:numCache>
            </c:numRef>
          </c:val>
          <c:extLst>
            <c:ext xmlns:c16="http://schemas.microsoft.com/office/drawing/2014/chart" uri="{C3380CC4-5D6E-409C-BE32-E72D297353CC}">
              <c16:uniqueId val="{00000418-75A8-48B0-B5F9-9728F7AF56B3}"/>
            </c:ext>
          </c:extLst>
        </c:ser>
        <c:ser>
          <c:idx val="6"/>
          <c:order val="6"/>
          <c:tx>
            <c:strRef>
              <c:f>ROUGH!$W$11:$W$12</c:f>
              <c:strCache>
                <c:ptCount val="1"/>
                <c:pt idx="0">
                  <c:v>Mohammed Siraj</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ROUGH!$W$13:$W$15</c:f>
              <c:numCache>
                <c:formatCode>General</c:formatCode>
                <c:ptCount val="3"/>
                <c:pt idx="0">
                  <c:v>5</c:v>
                </c:pt>
                <c:pt idx="1">
                  <c:v>4</c:v>
                </c:pt>
                <c:pt idx="2">
                  <c:v>0</c:v>
                </c:pt>
              </c:numCache>
            </c:numRef>
          </c:val>
          <c:extLst>
            <c:ext xmlns:c16="http://schemas.microsoft.com/office/drawing/2014/chart" uri="{C3380CC4-5D6E-409C-BE32-E72D297353CC}">
              <c16:uniqueId val="{00000419-75A8-48B0-B5F9-9728F7AF56B3}"/>
            </c:ext>
          </c:extLst>
        </c:ser>
        <c:ser>
          <c:idx val="7"/>
          <c:order val="7"/>
          <c:tx>
            <c:strRef>
              <c:f>ROUGH!$X$11:$X$12</c:f>
              <c:strCache>
                <c:ptCount val="1"/>
                <c:pt idx="0">
                  <c:v>RA Jadeja</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ROUGH!$X$13:$X$15</c:f>
              <c:numCache>
                <c:formatCode>General</c:formatCode>
                <c:ptCount val="3"/>
                <c:pt idx="0">
                  <c:v>74</c:v>
                </c:pt>
                <c:pt idx="1">
                  <c:v>28</c:v>
                </c:pt>
                <c:pt idx="2">
                  <c:v>18</c:v>
                </c:pt>
              </c:numCache>
            </c:numRef>
          </c:val>
          <c:extLst>
            <c:ext xmlns:c16="http://schemas.microsoft.com/office/drawing/2014/chart" uri="{C3380CC4-5D6E-409C-BE32-E72D297353CC}">
              <c16:uniqueId val="{0000041A-75A8-48B0-B5F9-9728F7AF56B3}"/>
            </c:ext>
          </c:extLst>
        </c:ser>
        <c:ser>
          <c:idx val="8"/>
          <c:order val="8"/>
          <c:tx>
            <c:strRef>
              <c:f>ROUGH!$Y$11:$Y$12</c:f>
              <c:strCache>
                <c:ptCount val="1"/>
                <c:pt idx="0">
                  <c:v>RG Sharma</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ROUGH!$Y$13:$Y$15</c:f>
              <c:numCache>
                <c:formatCode>General</c:formatCode>
                <c:ptCount val="3"/>
                <c:pt idx="0">
                  <c:v>147</c:v>
                </c:pt>
                <c:pt idx="1">
                  <c:v>264</c:v>
                </c:pt>
                <c:pt idx="2">
                  <c:v>186</c:v>
                </c:pt>
              </c:numCache>
            </c:numRef>
          </c:val>
          <c:extLst>
            <c:ext xmlns:c16="http://schemas.microsoft.com/office/drawing/2014/chart" uri="{C3380CC4-5D6E-409C-BE32-E72D297353CC}">
              <c16:uniqueId val="{0000041B-75A8-48B0-B5F9-9728F7AF56B3}"/>
            </c:ext>
          </c:extLst>
        </c:ser>
        <c:ser>
          <c:idx val="9"/>
          <c:order val="9"/>
          <c:tx>
            <c:strRef>
              <c:f>ROUGH!$Z$11:$Z$12</c:f>
              <c:strCache>
                <c:ptCount val="1"/>
                <c:pt idx="0">
                  <c:v>SA Yadav</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ROUGH!$Z$13:$Z$15</c:f>
              <c:numCache>
                <c:formatCode>General</c:formatCode>
                <c:ptCount val="3"/>
                <c:pt idx="0">
                  <c:v>52</c:v>
                </c:pt>
                <c:pt idx="1">
                  <c:v>48</c:v>
                </c:pt>
                <c:pt idx="2">
                  <c:v>6</c:v>
                </c:pt>
              </c:numCache>
            </c:numRef>
          </c:val>
          <c:extLst>
            <c:ext xmlns:c16="http://schemas.microsoft.com/office/drawing/2014/chart" uri="{C3380CC4-5D6E-409C-BE32-E72D297353CC}">
              <c16:uniqueId val="{0000041C-75A8-48B0-B5F9-9728F7AF56B3}"/>
            </c:ext>
          </c:extLst>
        </c:ser>
        <c:ser>
          <c:idx val="10"/>
          <c:order val="10"/>
          <c:tx>
            <c:strRef>
              <c:f>ROUGH!$AA$11:$AA$12</c:f>
              <c:strCache>
                <c:ptCount val="1"/>
                <c:pt idx="0">
                  <c:v>Shubman Gill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ROUGH!$AA$13:$AA$15</c:f>
              <c:numCache>
                <c:formatCode>General</c:formatCode>
                <c:ptCount val="3"/>
                <c:pt idx="0">
                  <c:v>118</c:v>
                </c:pt>
                <c:pt idx="1">
                  <c:v>164</c:v>
                </c:pt>
                <c:pt idx="2">
                  <c:v>72</c:v>
                </c:pt>
              </c:numCache>
            </c:numRef>
          </c:val>
          <c:extLst>
            <c:ext xmlns:c16="http://schemas.microsoft.com/office/drawing/2014/chart" uri="{C3380CC4-5D6E-409C-BE32-E72D297353CC}">
              <c16:uniqueId val="{0000041D-75A8-48B0-B5F9-9728F7AF56B3}"/>
            </c:ext>
          </c:extLst>
        </c:ser>
        <c:ser>
          <c:idx val="11"/>
          <c:order val="11"/>
          <c:tx>
            <c:strRef>
              <c:f>ROUGH!$AB$11:$AB$12</c:f>
              <c:strCache>
                <c:ptCount val="1"/>
                <c:pt idx="0">
                  <c:v>SS Iyer</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ROUGH!$AB$13:$AB$15</c:f>
              <c:numCache>
                <c:formatCode>General</c:formatCode>
                <c:ptCount val="3"/>
                <c:pt idx="0">
                  <c:v>238</c:v>
                </c:pt>
                <c:pt idx="1">
                  <c:v>148</c:v>
                </c:pt>
                <c:pt idx="2">
                  <c:v>144</c:v>
                </c:pt>
              </c:numCache>
            </c:numRef>
          </c:val>
          <c:extLst>
            <c:ext xmlns:c16="http://schemas.microsoft.com/office/drawing/2014/chart" uri="{C3380CC4-5D6E-409C-BE32-E72D297353CC}">
              <c16:uniqueId val="{0000041E-75A8-48B0-B5F9-9728F7AF56B3}"/>
            </c:ext>
          </c:extLst>
        </c:ser>
        <c:ser>
          <c:idx val="12"/>
          <c:order val="12"/>
          <c:tx>
            <c:strRef>
              <c:f>ROUGH!$AC$11:$AC$12</c:f>
              <c:strCache>
                <c:ptCount val="1"/>
                <c:pt idx="0">
                  <c:v>V Kohli</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ROUGH!$AC$13:$AC$15</c:f>
              <c:numCache>
                <c:formatCode>General</c:formatCode>
                <c:ptCount val="3"/>
                <c:pt idx="0">
                  <c:v>439</c:v>
                </c:pt>
                <c:pt idx="1">
                  <c:v>272</c:v>
                </c:pt>
                <c:pt idx="2">
                  <c:v>54</c:v>
                </c:pt>
              </c:numCache>
            </c:numRef>
          </c:val>
          <c:extLst>
            <c:ext xmlns:c16="http://schemas.microsoft.com/office/drawing/2014/chart" uri="{C3380CC4-5D6E-409C-BE32-E72D297353CC}">
              <c16:uniqueId val="{0000041F-75A8-48B0-B5F9-9728F7AF56B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(2).xlsx]ROUGH!PivotTable3</c:name>
    <c:fmtId val="3"/>
  </c:pivotSource>
  <c:chart>
    <c:autoTitleDeleted val="1"/>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4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4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5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5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5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5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1"/>
          <c:showVal val="0"/>
          <c:showCatName val="0"/>
          <c:showSerName val="0"/>
          <c:showPercent val="1"/>
          <c:showBubbleSize val="0"/>
          <c:extLst>
            <c:ext xmlns:c15="http://schemas.microsoft.com/office/drawing/2012/chart" uri="{CE6537A1-D6FC-4f65-9D91-7224C49458BB}"/>
          </c:extLst>
        </c:dLbl>
      </c:pivotFmt>
      <c:pivotFmt>
        <c:idx val="19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8"/>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outerShdw blurRad="50800" dist="50800" dir="5400000" algn="ctr" rotWithShape="0">
              <a:schemeClr val="accent2">
                <a:lumMod val="75000"/>
              </a:schemeClr>
            </a:outerShdw>
          </a:effectLst>
        </c:spPr>
      </c:pivotFmt>
      <c:pivotFmt>
        <c:idx val="300"/>
        <c:spPr>
          <a:solidFill>
            <a:schemeClr val="accent1">
              <a:lumMod val="75000"/>
            </a:schemeClr>
          </a:solidFill>
          <a:ln w="9525" cap="flat" cmpd="sng" algn="ctr">
            <a:solidFill>
              <a:schemeClr val="accent2">
                <a:shade val="95000"/>
              </a:schemeClr>
            </a:solidFill>
            <a:round/>
          </a:ln>
          <a:effectLst/>
        </c:spPr>
      </c:pivotFmt>
    </c:pivotFmts>
    <c:plotArea>
      <c:layout>
        <c:manualLayout>
          <c:layoutTarget val="inner"/>
          <c:xMode val="edge"/>
          <c:yMode val="edge"/>
          <c:x val="0.50292386081782459"/>
          <c:y val="0.25728534865966252"/>
          <c:w val="0.46930688646984242"/>
          <c:h val="0.6687622477814148"/>
        </c:manualLayout>
      </c:layout>
      <c:pieChart>
        <c:varyColors val="1"/>
        <c:ser>
          <c:idx val="0"/>
          <c:order val="0"/>
          <c:tx>
            <c:strRef>
              <c:f>ROUGH!$Q$11:$Q$12</c:f>
              <c:strCache>
                <c:ptCount val="1"/>
                <c:pt idx="0">
                  <c:v>HH Pandya</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outerShdw blurRad="50800" dist="50800" dir="5400000" algn="ctr" rotWithShape="0">
                  <a:schemeClr val="accent2">
                    <a:lumMod val="75000"/>
                  </a:schemeClr>
                </a:outerShdw>
              </a:effectLst>
            </c:spPr>
            <c:extLst>
              <c:ext xmlns:c16="http://schemas.microsoft.com/office/drawing/2014/chart" uri="{C3380CC4-5D6E-409C-BE32-E72D297353CC}">
                <c16:uniqueId val="{00000001-6CE0-48E8-857A-CD354118A69E}"/>
              </c:ext>
            </c:extLst>
          </c:dPt>
          <c:dPt>
            <c:idx val="1"/>
            <c:bubble3D val="0"/>
            <c:spPr>
              <a:solidFill>
                <a:schemeClr val="accent1">
                  <a:lumMod val="75000"/>
                </a:schemeClr>
              </a:solidFill>
              <a:ln w="9525" cap="flat" cmpd="sng" algn="ctr">
                <a:solidFill>
                  <a:schemeClr val="accent4">
                    <a:shade val="95000"/>
                  </a:schemeClr>
                </a:solidFill>
                <a:round/>
              </a:ln>
              <a:effectLst/>
            </c:spPr>
            <c:extLst>
              <c:ext xmlns:c16="http://schemas.microsoft.com/office/drawing/2014/chart" uri="{C3380CC4-5D6E-409C-BE32-E72D297353CC}">
                <c16:uniqueId val="{00000003-6CE0-48E8-857A-CD354118A69E}"/>
              </c:ext>
            </c:extLst>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5-6CE0-48E8-857A-CD354118A6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1"/>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ROUGH!$Q$13:$Q$15</c:f>
              <c:numCache>
                <c:formatCode>General</c:formatCode>
                <c:ptCount val="3"/>
                <c:pt idx="0">
                  <c:v>5</c:v>
                </c:pt>
                <c:pt idx="1">
                  <c:v>0</c:v>
                </c:pt>
                <c:pt idx="2">
                  <c:v>6</c:v>
                </c:pt>
              </c:numCache>
            </c:numRef>
          </c:val>
          <c:extLst>
            <c:ext xmlns:c16="http://schemas.microsoft.com/office/drawing/2014/chart" uri="{C3380CC4-5D6E-409C-BE32-E72D297353CC}">
              <c16:uniqueId val="{00000006-6CE0-48E8-857A-CD354118A69E}"/>
            </c:ext>
          </c:extLst>
        </c:ser>
        <c:ser>
          <c:idx val="1"/>
          <c:order val="1"/>
          <c:tx>
            <c:strRef>
              <c:f>ROUGH!$R$11:$R$12</c:f>
              <c:strCache>
                <c:ptCount val="1"/>
                <c:pt idx="0">
                  <c:v>Ishan Kishan</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ROUGH!$R$13:$R$15</c:f>
              <c:numCache>
                <c:formatCode>General</c:formatCode>
                <c:ptCount val="3"/>
                <c:pt idx="0">
                  <c:v>15</c:v>
                </c:pt>
                <c:pt idx="1">
                  <c:v>20</c:v>
                </c:pt>
                <c:pt idx="2">
                  <c:v>12</c:v>
                </c:pt>
              </c:numCache>
            </c:numRef>
          </c:val>
          <c:extLst>
            <c:ext xmlns:c16="http://schemas.microsoft.com/office/drawing/2014/chart" uri="{C3380CC4-5D6E-409C-BE32-E72D297353CC}">
              <c16:uniqueId val="{00000273-6CE0-48E8-857A-CD354118A69E}"/>
            </c:ext>
          </c:extLst>
        </c:ser>
        <c:ser>
          <c:idx val="2"/>
          <c:order val="2"/>
          <c:tx>
            <c:strRef>
              <c:f>ROUGH!$S$11:$S$12</c:f>
              <c:strCache>
                <c:ptCount val="1"/>
                <c:pt idx="0">
                  <c:v>JJ Bumrah</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ROUGH!$S$13:$S$15</c:f>
              <c:numCache>
                <c:formatCode>General</c:formatCode>
                <c:ptCount val="3"/>
                <c:pt idx="0">
                  <c:v>14</c:v>
                </c:pt>
                <c:pt idx="1">
                  <c:v>4</c:v>
                </c:pt>
                <c:pt idx="2">
                  <c:v>0</c:v>
                </c:pt>
              </c:numCache>
            </c:numRef>
          </c:val>
          <c:extLst>
            <c:ext xmlns:c16="http://schemas.microsoft.com/office/drawing/2014/chart" uri="{C3380CC4-5D6E-409C-BE32-E72D297353CC}">
              <c16:uniqueId val="{00000274-6CE0-48E8-857A-CD354118A69E}"/>
            </c:ext>
          </c:extLst>
        </c:ser>
        <c:ser>
          <c:idx val="3"/>
          <c:order val="3"/>
          <c:tx>
            <c:strRef>
              <c:f>ROUGH!$T$11:$T$12</c:f>
              <c:strCache>
                <c:ptCount val="1"/>
                <c:pt idx="0">
                  <c:v>KL Rahul</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ROUGH!$T$13:$T$15</c:f>
              <c:numCache>
                <c:formatCode>General</c:formatCode>
                <c:ptCount val="3"/>
                <c:pt idx="0">
                  <c:v>246</c:v>
                </c:pt>
                <c:pt idx="1">
                  <c:v>152</c:v>
                </c:pt>
                <c:pt idx="2">
                  <c:v>54</c:v>
                </c:pt>
              </c:numCache>
            </c:numRef>
          </c:val>
          <c:extLst>
            <c:ext xmlns:c16="http://schemas.microsoft.com/office/drawing/2014/chart" uri="{C3380CC4-5D6E-409C-BE32-E72D297353CC}">
              <c16:uniqueId val="{00000275-6CE0-48E8-857A-CD354118A69E}"/>
            </c:ext>
          </c:extLst>
        </c:ser>
        <c:ser>
          <c:idx val="4"/>
          <c:order val="4"/>
          <c:tx>
            <c:strRef>
              <c:f>ROUGH!$U$11:$U$12</c:f>
              <c:strCache>
                <c:ptCount val="1"/>
                <c:pt idx="0">
                  <c:v>Kuldeep Yadav</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ROUGH!$U$13:$U$15</c:f>
              <c:numCache>
                <c:formatCode>General</c:formatCode>
                <c:ptCount val="3"/>
                <c:pt idx="0">
                  <c:v>15</c:v>
                </c:pt>
                <c:pt idx="1">
                  <c:v>4</c:v>
                </c:pt>
                <c:pt idx="2">
                  <c:v>0</c:v>
                </c:pt>
              </c:numCache>
            </c:numRef>
          </c:val>
          <c:extLst>
            <c:ext xmlns:c16="http://schemas.microsoft.com/office/drawing/2014/chart" uri="{C3380CC4-5D6E-409C-BE32-E72D297353CC}">
              <c16:uniqueId val="{00000276-6CE0-48E8-857A-CD354118A69E}"/>
            </c:ext>
          </c:extLst>
        </c:ser>
        <c:ser>
          <c:idx val="5"/>
          <c:order val="5"/>
          <c:tx>
            <c:strRef>
              <c:f>ROUGH!$V$11:$V$12</c:f>
              <c:strCache>
                <c:ptCount val="1"/>
                <c:pt idx="0">
                  <c:v>Mohammed Shami</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ROUGH!$V$13:$V$15</c:f>
              <c:numCache>
                <c:formatCode>General</c:formatCode>
                <c:ptCount val="3"/>
                <c:pt idx="0">
                  <c:v>6</c:v>
                </c:pt>
                <c:pt idx="1">
                  <c:v>4</c:v>
                </c:pt>
                <c:pt idx="2">
                  <c:v>0</c:v>
                </c:pt>
              </c:numCache>
            </c:numRef>
          </c:val>
          <c:extLst>
            <c:ext xmlns:c16="http://schemas.microsoft.com/office/drawing/2014/chart" uri="{C3380CC4-5D6E-409C-BE32-E72D297353CC}">
              <c16:uniqueId val="{00000277-6CE0-48E8-857A-CD354118A69E}"/>
            </c:ext>
          </c:extLst>
        </c:ser>
        <c:ser>
          <c:idx val="6"/>
          <c:order val="6"/>
          <c:tx>
            <c:strRef>
              <c:f>ROUGH!$W$11:$W$12</c:f>
              <c:strCache>
                <c:ptCount val="1"/>
                <c:pt idx="0">
                  <c:v>Mohammed Siraj</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ROUGH!$W$13:$W$15</c:f>
              <c:numCache>
                <c:formatCode>General</c:formatCode>
                <c:ptCount val="3"/>
                <c:pt idx="0">
                  <c:v>5</c:v>
                </c:pt>
                <c:pt idx="1">
                  <c:v>4</c:v>
                </c:pt>
                <c:pt idx="2">
                  <c:v>0</c:v>
                </c:pt>
              </c:numCache>
            </c:numRef>
          </c:val>
          <c:extLst>
            <c:ext xmlns:c16="http://schemas.microsoft.com/office/drawing/2014/chart" uri="{C3380CC4-5D6E-409C-BE32-E72D297353CC}">
              <c16:uniqueId val="{00000278-6CE0-48E8-857A-CD354118A69E}"/>
            </c:ext>
          </c:extLst>
        </c:ser>
        <c:ser>
          <c:idx val="7"/>
          <c:order val="7"/>
          <c:tx>
            <c:strRef>
              <c:f>ROUGH!$X$11:$X$12</c:f>
              <c:strCache>
                <c:ptCount val="1"/>
                <c:pt idx="0">
                  <c:v>RA Jadeja</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ROUGH!$X$13:$X$15</c:f>
              <c:numCache>
                <c:formatCode>General</c:formatCode>
                <c:ptCount val="3"/>
                <c:pt idx="0">
                  <c:v>74</c:v>
                </c:pt>
                <c:pt idx="1">
                  <c:v>28</c:v>
                </c:pt>
                <c:pt idx="2">
                  <c:v>18</c:v>
                </c:pt>
              </c:numCache>
            </c:numRef>
          </c:val>
          <c:extLst>
            <c:ext xmlns:c16="http://schemas.microsoft.com/office/drawing/2014/chart" uri="{C3380CC4-5D6E-409C-BE32-E72D297353CC}">
              <c16:uniqueId val="{00000279-6CE0-48E8-857A-CD354118A69E}"/>
            </c:ext>
          </c:extLst>
        </c:ser>
        <c:ser>
          <c:idx val="8"/>
          <c:order val="8"/>
          <c:tx>
            <c:strRef>
              <c:f>ROUGH!$Y$11:$Y$12</c:f>
              <c:strCache>
                <c:ptCount val="1"/>
                <c:pt idx="0">
                  <c:v>RG Sharma</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ROUGH!$Y$13:$Y$15</c:f>
              <c:numCache>
                <c:formatCode>General</c:formatCode>
                <c:ptCount val="3"/>
                <c:pt idx="0">
                  <c:v>147</c:v>
                </c:pt>
                <c:pt idx="1">
                  <c:v>264</c:v>
                </c:pt>
                <c:pt idx="2">
                  <c:v>186</c:v>
                </c:pt>
              </c:numCache>
            </c:numRef>
          </c:val>
          <c:extLst>
            <c:ext xmlns:c16="http://schemas.microsoft.com/office/drawing/2014/chart" uri="{C3380CC4-5D6E-409C-BE32-E72D297353CC}">
              <c16:uniqueId val="{0000027A-6CE0-48E8-857A-CD354118A69E}"/>
            </c:ext>
          </c:extLst>
        </c:ser>
        <c:ser>
          <c:idx val="9"/>
          <c:order val="9"/>
          <c:tx>
            <c:strRef>
              <c:f>ROUGH!$Z$11:$Z$12</c:f>
              <c:strCache>
                <c:ptCount val="1"/>
                <c:pt idx="0">
                  <c:v>SA Yadav</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ROUGH!$Z$13:$Z$15</c:f>
              <c:numCache>
                <c:formatCode>General</c:formatCode>
                <c:ptCount val="3"/>
                <c:pt idx="0">
                  <c:v>52</c:v>
                </c:pt>
                <c:pt idx="1">
                  <c:v>48</c:v>
                </c:pt>
                <c:pt idx="2">
                  <c:v>6</c:v>
                </c:pt>
              </c:numCache>
            </c:numRef>
          </c:val>
          <c:extLst>
            <c:ext xmlns:c16="http://schemas.microsoft.com/office/drawing/2014/chart" uri="{C3380CC4-5D6E-409C-BE32-E72D297353CC}">
              <c16:uniqueId val="{0000027B-6CE0-48E8-857A-CD354118A69E}"/>
            </c:ext>
          </c:extLst>
        </c:ser>
        <c:ser>
          <c:idx val="10"/>
          <c:order val="10"/>
          <c:tx>
            <c:strRef>
              <c:f>ROUGH!$AA$11:$AA$12</c:f>
              <c:strCache>
                <c:ptCount val="1"/>
                <c:pt idx="0">
                  <c:v>Shubman Gill</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ROUGH!$AA$13:$AA$15</c:f>
              <c:numCache>
                <c:formatCode>General</c:formatCode>
                <c:ptCount val="3"/>
                <c:pt idx="0">
                  <c:v>118</c:v>
                </c:pt>
                <c:pt idx="1">
                  <c:v>164</c:v>
                </c:pt>
                <c:pt idx="2">
                  <c:v>72</c:v>
                </c:pt>
              </c:numCache>
            </c:numRef>
          </c:val>
          <c:extLst>
            <c:ext xmlns:c16="http://schemas.microsoft.com/office/drawing/2014/chart" uri="{C3380CC4-5D6E-409C-BE32-E72D297353CC}">
              <c16:uniqueId val="{0000027C-6CE0-48E8-857A-CD354118A69E}"/>
            </c:ext>
          </c:extLst>
        </c:ser>
        <c:ser>
          <c:idx val="11"/>
          <c:order val="11"/>
          <c:tx>
            <c:strRef>
              <c:f>ROUGH!$AB$11:$AB$12</c:f>
              <c:strCache>
                <c:ptCount val="1"/>
                <c:pt idx="0">
                  <c:v>SS Iyer</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ROUGH!$AB$13:$AB$15</c:f>
              <c:numCache>
                <c:formatCode>General</c:formatCode>
                <c:ptCount val="3"/>
                <c:pt idx="0">
                  <c:v>238</c:v>
                </c:pt>
                <c:pt idx="1">
                  <c:v>148</c:v>
                </c:pt>
                <c:pt idx="2">
                  <c:v>144</c:v>
                </c:pt>
              </c:numCache>
            </c:numRef>
          </c:val>
          <c:extLst>
            <c:ext xmlns:c16="http://schemas.microsoft.com/office/drawing/2014/chart" uri="{C3380CC4-5D6E-409C-BE32-E72D297353CC}">
              <c16:uniqueId val="{0000027D-6CE0-48E8-857A-CD354118A69E}"/>
            </c:ext>
          </c:extLst>
        </c:ser>
        <c:ser>
          <c:idx val="12"/>
          <c:order val="12"/>
          <c:tx>
            <c:strRef>
              <c:f>ROUGH!$AC$11:$AC$12</c:f>
              <c:strCache>
                <c:ptCount val="1"/>
                <c:pt idx="0">
                  <c:v>V Kohli</c:v>
                </c:pt>
              </c:strCache>
            </c:strRef>
          </c:tx>
          <c:dPt>
            <c:idx val="0"/>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1"/>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2"/>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ROUGH!$P$13:$P$15</c:f>
              <c:strCache>
                <c:ptCount val="3"/>
                <c:pt idx="0">
                  <c:v>Sum of RUNS BY RUNNING</c:v>
                </c:pt>
                <c:pt idx="1">
                  <c:v>Sum of runs by 4</c:v>
                </c:pt>
                <c:pt idx="2">
                  <c:v>Sum of Runs by 6</c:v>
                </c:pt>
              </c:strCache>
            </c:strRef>
          </c:cat>
          <c:val>
            <c:numRef>
              <c:f>ROUGH!$AC$13:$AC$15</c:f>
              <c:numCache>
                <c:formatCode>General</c:formatCode>
                <c:ptCount val="3"/>
                <c:pt idx="0">
                  <c:v>439</c:v>
                </c:pt>
                <c:pt idx="1">
                  <c:v>272</c:v>
                </c:pt>
                <c:pt idx="2">
                  <c:v>54</c:v>
                </c:pt>
              </c:numCache>
            </c:numRef>
          </c:val>
          <c:extLst>
            <c:ext xmlns:c16="http://schemas.microsoft.com/office/drawing/2014/chart" uri="{C3380CC4-5D6E-409C-BE32-E72D297353CC}">
              <c16:uniqueId val="{0000027E-6CE0-48E8-857A-CD354118A69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24708471541080371"/>
          <c:y val="2.7863836002678482E-2"/>
          <c:w val="0.33186274995101767"/>
          <c:h val="0.21093890717227454"/>
        </c:manualLayout>
      </c:layout>
      <c:overlay val="0"/>
      <c:spPr>
        <a:noFill/>
        <a:ln>
          <a:noFill/>
        </a:ln>
        <a:effectLst>
          <a:glow rad="228600">
            <a:schemeClr val="accent4">
              <a:satMod val="175000"/>
              <a:alpha val="40000"/>
            </a:schemeClr>
          </a:glow>
          <a:outerShdw blurRad="50800" dist="50800" dir="5400000" algn="ctr" rotWithShape="0">
            <a:schemeClr val="accent2">
              <a:lumMod val="75000"/>
            </a:schemeClr>
          </a:outerShdw>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21" Type="http://schemas.openxmlformats.org/officeDocument/2006/relationships/image" Target="../media/image21.jpg"/><Relationship Id="rId42" Type="http://schemas.openxmlformats.org/officeDocument/2006/relationships/image" Target="../media/image42.jpg"/><Relationship Id="rId63" Type="http://schemas.openxmlformats.org/officeDocument/2006/relationships/image" Target="../media/image63.jpg"/><Relationship Id="rId84" Type="http://schemas.openxmlformats.org/officeDocument/2006/relationships/image" Target="../media/image84.jpg"/><Relationship Id="rId138" Type="http://schemas.openxmlformats.org/officeDocument/2006/relationships/image" Target="../media/image138.jpg"/><Relationship Id="rId107" Type="http://schemas.openxmlformats.org/officeDocument/2006/relationships/image" Target="../media/image107.jpg"/><Relationship Id="rId11" Type="http://schemas.openxmlformats.org/officeDocument/2006/relationships/image" Target="../media/image11.jpg"/><Relationship Id="rId32" Type="http://schemas.openxmlformats.org/officeDocument/2006/relationships/image" Target="../media/image32.jpg"/><Relationship Id="rId53" Type="http://schemas.openxmlformats.org/officeDocument/2006/relationships/image" Target="../media/image53.jpg"/><Relationship Id="rId74" Type="http://schemas.openxmlformats.org/officeDocument/2006/relationships/image" Target="../media/image74.jpg"/><Relationship Id="rId128" Type="http://schemas.openxmlformats.org/officeDocument/2006/relationships/image" Target="../media/image128.jpg"/><Relationship Id="rId149" Type="http://schemas.openxmlformats.org/officeDocument/2006/relationships/image" Target="../media/image149.emf"/><Relationship Id="rId5" Type="http://schemas.openxmlformats.org/officeDocument/2006/relationships/image" Target="../media/image5.jpg"/><Relationship Id="rId95" Type="http://schemas.openxmlformats.org/officeDocument/2006/relationships/image" Target="../media/image95.jpg"/><Relationship Id="rId22" Type="http://schemas.openxmlformats.org/officeDocument/2006/relationships/image" Target="../media/image22.jpg"/><Relationship Id="rId27" Type="http://schemas.openxmlformats.org/officeDocument/2006/relationships/image" Target="../media/image27.jpg"/><Relationship Id="rId43" Type="http://schemas.openxmlformats.org/officeDocument/2006/relationships/image" Target="../media/image43.jpg"/><Relationship Id="rId48" Type="http://schemas.openxmlformats.org/officeDocument/2006/relationships/image" Target="../media/image48.jpg"/><Relationship Id="rId64" Type="http://schemas.openxmlformats.org/officeDocument/2006/relationships/image" Target="../media/image64.jpg"/><Relationship Id="rId69" Type="http://schemas.openxmlformats.org/officeDocument/2006/relationships/image" Target="../media/image69.jpg"/><Relationship Id="rId113" Type="http://schemas.openxmlformats.org/officeDocument/2006/relationships/image" Target="../media/image113.jpg"/><Relationship Id="rId118" Type="http://schemas.openxmlformats.org/officeDocument/2006/relationships/image" Target="../media/image118.jpg"/><Relationship Id="rId134" Type="http://schemas.openxmlformats.org/officeDocument/2006/relationships/image" Target="../media/image134.jpg"/><Relationship Id="rId139" Type="http://schemas.openxmlformats.org/officeDocument/2006/relationships/image" Target="../media/image139.jpg"/><Relationship Id="rId80" Type="http://schemas.openxmlformats.org/officeDocument/2006/relationships/image" Target="../media/image80.jpg"/><Relationship Id="rId85" Type="http://schemas.openxmlformats.org/officeDocument/2006/relationships/image" Target="../media/image85.jpg"/><Relationship Id="rId12" Type="http://schemas.openxmlformats.org/officeDocument/2006/relationships/image" Target="../media/image12.jpg"/><Relationship Id="rId17" Type="http://schemas.openxmlformats.org/officeDocument/2006/relationships/image" Target="../media/image17.jpg"/><Relationship Id="rId33" Type="http://schemas.openxmlformats.org/officeDocument/2006/relationships/image" Target="../media/image33.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103.jpg"/><Relationship Id="rId108" Type="http://schemas.openxmlformats.org/officeDocument/2006/relationships/image" Target="../media/image108.jpg"/><Relationship Id="rId124" Type="http://schemas.openxmlformats.org/officeDocument/2006/relationships/image" Target="../media/image124.jpg"/><Relationship Id="rId129" Type="http://schemas.openxmlformats.org/officeDocument/2006/relationships/image" Target="../media/image129.jpg"/><Relationship Id="rId54" Type="http://schemas.openxmlformats.org/officeDocument/2006/relationships/image" Target="../media/image54.jpg"/><Relationship Id="rId70" Type="http://schemas.openxmlformats.org/officeDocument/2006/relationships/image" Target="../media/image70.jpg"/><Relationship Id="rId75" Type="http://schemas.openxmlformats.org/officeDocument/2006/relationships/image" Target="../media/image75.jpg"/><Relationship Id="rId91" Type="http://schemas.openxmlformats.org/officeDocument/2006/relationships/image" Target="../media/image91.jpg"/><Relationship Id="rId96" Type="http://schemas.openxmlformats.org/officeDocument/2006/relationships/image" Target="../media/image96.jpg"/><Relationship Id="rId140" Type="http://schemas.openxmlformats.org/officeDocument/2006/relationships/image" Target="../media/image140.jpg"/><Relationship Id="rId145" Type="http://schemas.openxmlformats.org/officeDocument/2006/relationships/image" Target="../media/image145.jpg"/><Relationship Id="rId1" Type="http://schemas.openxmlformats.org/officeDocument/2006/relationships/image" Target="../media/image1.jpg"/><Relationship Id="rId6" Type="http://schemas.openxmlformats.org/officeDocument/2006/relationships/image" Target="../media/image6.jpg"/><Relationship Id="rId23" Type="http://schemas.openxmlformats.org/officeDocument/2006/relationships/image" Target="../media/image23.jp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114.jpg"/><Relationship Id="rId119" Type="http://schemas.openxmlformats.org/officeDocument/2006/relationships/image" Target="../media/image119.jpg"/><Relationship Id="rId44" Type="http://schemas.openxmlformats.org/officeDocument/2006/relationships/image" Target="../media/image44.jpg"/><Relationship Id="rId60" Type="http://schemas.openxmlformats.org/officeDocument/2006/relationships/image" Target="../media/image60.jpg"/><Relationship Id="rId65" Type="http://schemas.openxmlformats.org/officeDocument/2006/relationships/image" Target="../media/image65.jpg"/><Relationship Id="rId81" Type="http://schemas.openxmlformats.org/officeDocument/2006/relationships/image" Target="../media/image81.jpg"/><Relationship Id="rId86" Type="http://schemas.openxmlformats.org/officeDocument/2006/relationships/image" Target="../media/image86.jpg"/><Relationship Id="rId130" Type="http://schemas.openxmlformats.org/officeDocument/2006/relationships/image" Target="../media/image130.jpg"/><Relationship Id="rId135" Type="http://schemas.openxmlformats.org/officeDocument/2006/relationships/image" Target="../media/image135.jpg"/><Relationship Id="rId13" Type="http://schemas.openxmlformats.org/officeDocument/2006/relationships/image" Target="../media/image13.jpg"/><Relationship Id="rId18" Type="http://schemas.openxmlformats.org/officeDocument/2006/relationships/image" Target="../media/image18.jpg"/><Relationship Id="rId39" Type="http://schemas.openxmlformats.org/officeDocument/2006/relationships/image" Target="../media/image39.jpg"/><Relationship Id="rId109" Type="http://schemas.openxmlformats.org/officeDocument/2006/relationships/image" Target="../media/image109.jpg"/><Relationship Id="rId34" Type="http://schemas.openxmlformats.org/officeDocument/2006/relationships/image" Target="../media/image34.jpg"/><Relationship Id="rId50" Type="http://schemas.openxmlformats.org/officeDocument/2006/relationships/image" Target="../media/image50.jpg"/><Relationship Id="rId55" Type="http://schemas.openxmlformats.org/officeDocument/2006/relationships/image" Target="../media/image55.jpg"/><Relationship Id="rId76" Type="http://schemas.openxmlformats.org/officeDocument/2006/relationships/image" Target="../media/image76.jpg"/><Relationship Id="rId97" Type="http://schemas.openxmlformats.org/officeDocument/2006/relationships/image" Target="../media/image97.jpg"/><Relationship Id="rId104" Type="http://schemas.openxmlformats.org/officeDocument/2006/relationships/image" Target="../media/image104.jpg"/><Relationship Id="rId120" Type="http://schemas.openxmlformats.org/officeDocument/2006/relationships/image" Target="../media/image120.jpg"/><Relationship Id="rId125" Type="http://schemas.openxmlformats.org/officeDocument/2006/relationships/image" Target="../media/image125.jpg"/><Relationship Id="rId141" Type="http://schemas.openxmlformats.org/officeDocument/2006/relationships/image" Target="../media/image141.jpg"/><Relationship Id="rId146" Type="http://schemas.openxmlformats.org/officeDocument/2006/relationships/image" Target="../media/image146.jpg"/><Relationship Id="rId7" Type="http://schemas.openxmlformats.org/officeDocument/2006/relationships/image" Target="../media/image7.jpg"/><Relationship Id="rId71" Type="http://schemas.openxmlformats.org/officeDocument/2006/relationships/image" Target="../media/image71.jpg"/><Relationship Id="rId92" Type="http://schemas.openxmlformats.org/officeDocument/2006/relationships/image" Target="../media/image92.jpg"/><Relationship Id="rId2" Type="http://schemas.openxmlformats.org/officeDocument/2006/relationships/image" Target="../media/image2.png"/><Relationship Id="rId29" Type="http://schemas.openxmlformats.org/officeDocument/2006/relationships/image" Target="../media/image29.jpg"/><Relationship Id="rId24" Type="http://schemas.openxmlformats.org/officeDocument/2006/relationships/image" Target="../media/image24.jpg"/><Relationship Id="rId40" Type="http://schemas.openxmlformats.org/officeDocument/2006/relationships/image" Target="../media/image40.jpg"/><Relationship Id="rId45" Type="http://schemas.openxmlformats.org/officeDocument/2006/relationships/image" Target="../media/image45.jpg"/><Relationship Id="rId66" Type="http://schemas.openxmlformats.org/officeDocument/2006/relationships/image" Target="../media/image66.jpg"/><Relationship Id="rId87" Type="http://schemas.openxmlformats.org/officeDocument/2006/relationships/image" Target="../media/image87.jpg"/><Relationship Id="rId110" Type="http://schemas.openxmlformats.org/officeDocument/2006/relationships/image" Target="../media/image110.jpg"/><Relationship Id="rId115" Type="http://schemas.openxmlformats.org/officeDocument/2006/relationships/image" Target="../media/image115.jpg"/><Relationship Id="rId131" Type="http://schemas.openxmlformats.org/officeDocument/2006/relationships/image" Target="../media/image131.jpg"/><Relationship Id="rId136" Type="http://schemas.openxmlformats.org/officeDocument/2006/relationships/image" Target="../media/image136.jpg"/><Relationship Id="rId61" Type="http://schemas.openxmlformats.org/officeDocument/2006/relationships/image" Target="../media/image61.jpg"/><Relationship Id="rId82" Type="http://schemas.openxmlformats.org/officeDocument/2006/relationships/image" Target="../media/image82.jpg"/><Relationship Id="rId19" Type="http://schemas.openxmlformats.org/officeDocument/2006/relationships/image" Target="../media/image19.jpg"/><Relationship Id="rId14" Type="http://schemas.openxmlformats.org/officeDocument/2006/relationships/image" Target="../media/image14.jpg"/><Relationship Id="rId30" Type="http://schemas.openxmlformats.org/officeDocument/2006/relationships/image" Target="../media/image30.jpg"/><Relationship Id="rId35" Type="http://schemas.openxmlformats.org/officeDocument/2006/relationships/image" Target="../media/image35.jpg"/><Relationship Id="rId56" Type="http://schemas.openxmlformats.org/officeDocument/2006/relationships/image" Target="../media/image56.jpg"/><Relationship Id="rId77" Type="http://schemas.openxmlformats.org/officeDocument/2006/relationships/image" Target="../media/image77.jpg"/><Relationship Id="rId100" Type="http://schemas.openxmlformats.org/officeDocument/2006/relationships/image" Target="../media/image100.jpg"/><Relationship Id="rId105" Type="http://schemas.openxmlformats.org/officeDocument/2006/relationships/image" Target="../media/image105.jpg"/><Relationship Id="rId126" Type="http://schemas.openxmlformats.org/officeDocument/2006/relationships/image" Target="../media/image126.jpg"/><Relationship Id="rId147" Type="http://schemas.openxmlformats.org/officeDocument/2006/relationships/image" Target="../media/image147.png"/><Relationship Id="rId8" Type="http://schemas.openxmlformats.org/officeDocument/2006/relationships/image" Target="../media/image8.jp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g"/><Relationship Id="rId98" Type="http://schemas.openxmlformats.org/officeDocument/2006/relationships/image" Target="../media/image98.jpg"/><Relationship Id="rId121" Type="http://schemas.openxmlformats.org/officeDocument/2006/relationships/image" Target="../media/image121.jpg"/><Relationship Id="rId142" Type="http://schemas.openxmlformats.org/officeDocument/2006/relationships/image" Target="../media/image142.jpg"/><Relationship Id="rId3" Type="http://schemas.openxmlformats.org/officeDocument/2006/relationships/image" Target="../media/image3.jpg"/><Relationship Id="rId25" Type="http://schemas.openxmlformats.org/officeDocument/2006/relationships/image" Target="../media/image25.jpg"/><Relationship Id="rId46" Type="http://schemas.openxmlformats.org/officeDocument/2006/relationships/image" Target="../media/image46.jpg"/><Relationship Id="rId67" Type="http://schemas.openxmlformats.org/officeDocument/2006/relationships/image" Target="../media/image67.jpg"/><Relationship Id="rId116" Type="http://schemas.openxmlformats.org/officeDocument/2006/relationships/image" Target="../media/image116.jpg"/><Relationship Id="rId137" Type="http://schemas.openxmlformats.org/officeDocument/2006/relationships/image" Target="../media/image137.jp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88" Type="http://schemas.openxmlformats.org/officeDocument/2006/relationships/image" Target="../media/image88.jpg"/><Relationship Id="rId111" Type="http://schemas.openxmlformats.org/officeDocument/2006/relationships/image" Target="../media/image111.jpg"/><Relationship Id="rId132" Type="http://schemas.openxmlformats.org/officeDocument/2006/relationships/image" Target="../media/image132.jpg"/><Relationship Id="rId15" Type="http://schemas.openxmlformats.org/officeDocument/2006/relationships/image" Target="../media/image15.jpg"/><Relationship Id="rId36" Type="http://schemas.openxmlformats.org/officeDocument/2006/relationships/image" Target="../media/image36.jpg"/><Relationship Id="rId57" Type="http://schemas.openxmlformats.org/officeDocument/2006/relationships/image" Target="../media/image57.png"/><Relationship Id="rId106" Type="http://schemas.openxmlformats.org/officeDocument/2006/relationships/image" Target="../media/image106.jpg"/><Relationship Id="rId127" Type="http://schemas.openxmlformats.org/officeDocument/2006/relationships/image" Target="../media/image127.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78" Type="http://schemas.openxmlformats.org/officeDocument/2006/relationships/image" Target="../media/image78.jpg"/><Relationship Id="rId94" Type="http://schemas.openxmlformats.org/officeDocument/2006/relationships/image" Target="../media/image94.jpg"/><Relationship Id="rId99" Type="http://schemas.openxmlformats.org/officeDocument/2006/relationships/image" Target="../media/image99.jpg"/><Relationship Id="rId101" Type="http://schemas.openxmlformats.org/officeDocument/2006/relationships/image" Target="../media/image101.jpg"/><Relationship Id="rId122" Type="http://schemas.openxmlformats.org/officeDocument/2006/relationships/image" Target="../media/image122.jpg"/><Relationship Id="rId143" Type="http://schemas.openxmlformats.org/officeDocument/2006/relationships/image" Target="../media/image143.jpg"/><Relationship Id="rId148" Type="http://schemas.openxmlformats.org/officeDocument/2006/relationships/image" Target="../media/image148.svg"/><Relationship Id="rId4" Type="http://schemas.openxmlformats.org/officeDocument/2006/relationships/image" Target="../media/image4.jpg"/><Relationship Id="rId9" Type="http://schemas.openxmlformats.org/officeDocument/2006/relationships/image" Target="../media/image9.jpg"/><Relationship Id="rId26" Type="http://schemas.openxmlformats.org/officeDocument/2006/relationships/image" Target="../media/image26.jpg"/><Relationship Id="rId47" Type="http://schemas.openxmlformats.org/officeDocument/2006/relationships/image" Target="../media/image47.jpg"/><Relationship Id="rId68" Type="http://schemas.openxmlformats.org/officeDocument/2006/relationships/image" Target="../media/image68.jpg"/><Relationship Id="rId89" Type="http://schemas.openxmlformats.org/officeDocument/2006/relationships/image" Target="../media/image89.jpg"/><Relationship Id="rId112" Type="http://schemas.openxmlformats.org/officeDocument/2006/relationships/image" Target="../media/image112.jpg"/><Relationship Id="rId133" Type="http://schemas.openxmlformats.org/officeDocument/2006/relationships/image" Target="../media/image133.jpg"/><Relationship Id="rId16" Type="http://schemas.openxmlformats.org/officeDocument/2006/relationships/image" Target="../media/image16.jpg"/><Relationship Id="rId37" Type="http://schemas.openxmlformats.org/officeDocument/2006/relationships/image" Target="../media/image37.jpg"/><Relationship Id="rId58" Type="http://schemas.openxmlformats.org/officeDocument/2006/relationships/image" Target="../media/image58.jpg"/><Relationship Id="rId79" Type="http://schemas.openxmlformats.org/officeDocument/2006/relationships/image" Target="../media/image79.jpg"/><Relationship Id="rId102" Type="http://schemas.openxmlformats.org/officeDocument/2006/relationships/image" Target="../media/image102.jpg"/><Relationship Id="rId123" Type="http://schemas.openxmlformats.org/officeDocument/2006/relationships/image" Target="../media/image123.jpg"/><Relationship Id="rId144" Type="http://schemas.openxmlformats.org/officeDocument/2006/relationships/image" Target="../media/image144.jpg"/><Relationship Id="rId90" Type="http://schemas.openxmlformats.org/officeDocument/2006/relationships/image" Target="../media/image90.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chart" Target="../charts/chart2.xml"/><Relationship Id="rId1" Type="http://schemas.openxmlformats.org/officeDocument/2006/relationships/image" Target="../media/image151.jp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0.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53.emf"/></Relationships>
</file>

<file path=xl/drawings/drawing1.xml><?xml version="1.0" encoding="utf-8"?>
<xdr:wsDr xmlns:xdr="http://schemas.openxmlformats.org/drawingml/2006/spreadsheetDrawing" xmlns:a="http://schemas.openxmlformats.org/drawingml/2006/main">
  <xdr:twoCellAnchor editAs="oneCell">
    <xdr:from>
      <xdr:col>1</xdr:col>
      <xdr:colOff>47626</xdr:colOff>
      <xdr:row>5</xdr:row>
      <xdr:rowOff>57150</xdr:rowOff>
    </xdr:from>
    <xdr:to>
      <xdr:col>1</xdr:col>
      <xdr:colOff>1609726</xdr:colOff>
      <xdr:row>5</xdr:row>
      <xdr:rowOff>1457325</xdr:rowOff>
    </xdr:to>
    <xdr:pic>
      <xdr:nvPicPr>
        <xdr:cNvPr id="3" name="Picture 2">
          <a:extLst>
            <a:ext uri="{FF2B5EF4-FFF2-40B4-BE49-F238E27FC236}">
              <a16:creationId xmlns:a16="http://schemas.microsoft.com/office/drawing/2014/main" id="{0D418311-B0B7-74A6-ADD4-6404CE3AF6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85926" y="7677150"/>
          <a:ext cx="1562100" cy="1400175"/>
        </a:xfrm>
        <a:prstGeom prst="rect">
          <a:avLst/>
        </a:prstGeom>
      </xdr:spPr>
    </xdr:pic>
    <xdr:clientData/>
  </xdr:twoCellAnchor>
  <xdr:twoCellAnchor editAs="oneCell">
    <xdr:from>
      <xdr:col>1</xdr:col>
      <xdr:colOff>219075</xdr:colOff>
      <xdr:row>2</xdr:row>
      <xdr:rowOff>161925</xdr:rowOff>
    </xdr:from>
    <xdr:to>
      <xdr:col>1</xdr:col>
      <xdr:colOff>1485900</xdr:colOff>
      <xdr:row>2</xdr:row>
      <xdr:rowOff>1428750</xdr:rowOff>
    </xdr:to>
    <xdr:pic>
      <xdr:nvPicPr>
        <xdr:cNvPr id="5" name="Picture 4">
          <a:extLst>
            <a:ext uri="{FF2B5EF4-FFF2-40B4-BE49-F238E27FC236}">
              <a16:creationId xmlns:a16="http://schemas.microsoft.com/office/drawing/2014/main" id="{657F4168-16A0-A27B-9205-86C969E957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57375" y="3209925"/>
          <a:ext cx="1266825" cy="1266825"/>
        </a:xfrm>
        <a:prstGeom prst="rect">
          <a:avLst/>
        </a:prstGeom>
      </xdr:spPr>
    </xdr:pic>
    <xdr:clientData/>
  </xdr:twoCellAnchor>
  <xdr:twoCellAnchor editAs="oneCell">
    <xdr:from>
      <xdr:col>1</xdr:col>
      <xdr:colOff>123825</xdr:colOff>
      <xdr:row>49</xdr:row>
      <xdr:rowOff>114300</xdr:rowOff>
    </xdr:from>
    <xdr:to>
      <xdr:col>1</xdr:col>
      <xdr:colOff>1590675</xdr:colOff>
      <xdr:row>49</xdr:row>
      <xdr:rowOff>1404900</xdr:rowOff>
    </xdr:to>
    <xdr:pic>
      <xdr:nvPicPr>
        <xdr:cNvPr id="7" name="Picture 6">
          <a:extLst>
            <a:ext uri="{FF2B5EF4-FFF2-40B4-BE49-F238E27FC236}">
              <a16:creationId xmlns:a16="http://schemas.microsoft.com/office/drawing/2014/main" id="{9BF8FB63-934B-1D41-1DA6-207C6A48D8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62125" y="74790300"/>
          <a:ext cx="1466850" cy="1290600"/>
        </a:xfrm>
        <a:prstGeom prst="rect">
          <a:avLst/>
        </a:prstGeom>
      </xdr:spPr>
    </xdr:pic>
    <xdr:clientData/>
  </xdr:twoCellAnchor>
  <xdr:twoCellAnchor editAs="oneCell">
    <xdr:from>
      <xdr:col>1</xdr:col>
      <xdr:colOff>50922</xdr:colOff>
      <xdr:row>46</xdr:row>
      <xdr:rowOff>66675</xdr:rowOff>
    </xdr:from>
    <xdr:to>
      <xdr:col>1</xdr:col>
      <xdr:colOff>1590676</xdr:colOff>
      <xdr:row>46</xdr:row>
      <xdr:rowOff>1457325</xdr:rowOff>
    </xdr:to>
    <xdr:pic>
      <xdr:nvPicPr>
        <xdr:cNvPr id="9" name="Picture 8">
          <a:extLst>
            <a:ext uri="{FF2B5EF4-FFF2-40B4-BE49-F238E27FC236}">
              <a16:creationId xmlns:a16="http://schemas.microsoft.com/office/drawing/2014/main" id="{93E6F6F0-93BD-BCBE-A026-6BD186BB3C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89222" y="70170675"/>
          <a:ext cx="1539754" cy="1390650"/>
        </a:xfrm>
        <a:prstGeom prst="rect">
          <a:avLst/>
        </a:prstGeom>
      </xdr:spPr>
    </xdr:pic>
    <xdr:clientData/>
  </xdr:twoCellAnchor>
  <xdr:twoCellAnchor editAs="oneCell">
    <xdr:from>
      <xdr:col>1</xdr:col>
      <xdr:colOff>114300</xdr:colOff>
      <xdr:row>55</xdr:row>
      <xdr:rowOff>123825</xdr:rowOff>
    </xdr:from>
    <xdr:to>
      <xdr:col>1</xdr:col>
      <xdr:colOff>1464375</xdr:colOff>
      <xdr:row>55</xdr:row>
      <xdr:rowOff>1473900</xdr:rowOff>
    </xdr:to>
    <xdr:pic>
      <xdr:nvPicPr>
        <xdr:cNvPr id="13" name="Picture 12">
          <a:extLst>
            <a:ext uri="{FF2B5EF4-FFF2-40B4-BE49-F238E27FC236}">
              <a16:creationId xmlns:a16="http://schemas.microsoft.com/office/drawing/2014/main" id="{7F8142DB-3C5A-2893-0EEE-DE0622CBE7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0" y="83943825"/>
          <a:ext cx="1350075" cy="1350075"/>
        </a:xfrm>
        <a:prstGeom prst="rect">
          <a:avLst/>
        </a:prstGeom>
      </xdr:spPr>
    </xdr:pic>
    <xdr:clientData/>
  </xdr:twoCellAnchor>
  <xdr:twoCellAnchor editAs="oneCell">
    <xdr:from>
      <xdr:col>1</xdr:col>
      <xdr:colOff>76200</xdr:colOff>
      <xdr:row>84</xdr:row>
      <xdr:rowOff>57150</xdr:rowOff>
    </xdr:from>
    <xdr:to>
      <xdr:col>1</xdr:col>
      <xdr:colOff>1423874</xdr:colOff>
      <xdr:row>84</xdr:row>
      <xdr:rowOff>1404824</xdr:rowOff>
    </xdr:to>
    <xdr:pic>
      <xdr:nvPicPr>
        <xdr:cNvPr id="15" name="Picture 14">
          <a:extLst>
            <a:ext uri="{FF2B5EF4-FFF2-40B4-BE49-F238E27FC236}">
              <a16:creationId xmlns:a16="http://schemas.microsoft.com/office/drawing/2014/main" id="{CB3A305A-2A9D-89C3-6E5F-EF864807FC9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14500" y="128073150"/>
          <a:ext cx="1347674" cy="1347674"/>
        </a:xfrm>
        <a:prstGeom prst="rect">
          <a:avLst/>
        </a:prstGeom>
      </xdr:spPr>
    </xdr:pic>
    <xdr:clientData/>
  </xdr:twoCellAnchor>
  <xdr:twoCellAnchor editAs="oneCell">
    <xdr:from>
      <xdr:col>1</xdr:col>
      <xdr:colOff>45786</xdr:colOff>
      <xdr:row>40</xdr:row>
      <xdr:rowOff>76201</xdr:rowOff>
    </xdr:from>
    <xdr:to>
      <xdr:col>1</xdr:col>
      <xdr:colOff>1571625</xdr:colOff>
      <xdr:row>40</xdr:row>
      <xdr:rowOff>1434439</xdr:rowOff>
    </xdr:to>
    <xdr:pic>
      <xdr:nvPicPr>
        <xdr:cNvPr id="17" name="Picture 16">
          <a:extLst>
            <a:ext uri="{FF2B5EF4-FFF2-40B4-BE49-F238E27FC236}">
              <a16:creationId xmlns:a16="http://schemas.microsoft.com/office/drawing/2014/main" id="{451D9E60-EBB5-AA1D-84B9-7825BE136AE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84086" y="61036201"/>
          <a:ext cx="1525839" cy="1358238"/>
        </a:xfrm>
        <a:prstGeom prst="rect">
          <a:avLst/>
        </a:prstGeom>
      </xdr:spPr>
    </xdr:pic>
    <xdr:clientData/>
  </xdr:twoCellAnchor>
  <xdr:twoCellAnchor editAs="oneCell">
    <xdr:from>
      <xdr:col>1</xdr:col>
      <xdr:colOff>95250</xdr:colOff>
      <xdr:row>43</xdr:row>
      <xdr:rowOff>38100</xdr:rowOff>
    </xdr:from>
    <xdr:to>
      <xdr:col>1</xdr:col>
      <xdr:colOff>1543050</xdr:colOff>
      <xdr:row>43</xdr:row>
      <xdr:rowOff>1485900</xdr:rowOff>
    </xdr:to>
    <xdr:pic>
      <xdr:nvPicPr>
        <xdr:cNvPr id="19" name="Picture 18">
          <a:extLst>
            <a:ext uri="{FF2B5EF4-FFF2-40B4-BE49-F238E27FC236}">
              <a16:creationId xmlns:a16="http://schemas.microsoft.com/office/drawing/2014/main" id="{A9403F4B-0FB1-FE9F-B60D-4596927DA53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33550" y="65570100"/>
          <a:ext cx="1447800" cy="1447800"/>
        </a:xfrm>
        <a:prstGeom prst="rect">
          <a:avLst/>
        </a:prstGeom>
      </xdr:spPr>
    </xdr:pic>
    <xdr:clientData/>
  </xdr:twoCellAnchor>
  <xdr:twoCellAnchor editAs="oneCell">
    <xdr:from>
      <xdr:col>1</xdr:col>
      <xdr:colOff>114300</xdr:colOff>
      <xdr:row>31</xdr:row>
      <xdr:rowOff>85725</xdr:rowOff>
    </xdr:from>
    <xdr:to>
      <xdr:col>1</xdr:col>
      <xdr:colOff>1543050</xdr:colOff>
      <xdr:row>31</xdr:row>
      <xdr:rowOff>1400175</xdr:rowOff>
    </xdr:to>
    <xdr:pic>
      <xdr:nvPicPr>
        <xdr:cNvPr id="21" name="Picture 20">
          <a:extLst>
            <a:ext uri="{FF2B5EF4-FFF2-40B4-BE49-F238E27FC236}">
              <a16:creationId xmlns:a16="http://schemas.microsoft.com/office/drawing/2014/main" id="{80A0D663-65A5-F4A2-525B-D537F343191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52600" y="47329725"/>
          <a:ext cx="1428750" cy="1314450"/>
        </a:xfrm>
        <a:prstGeom prst="rect">
          <a:avLst/>
        </a:prstGeom>
      </xdr:spPr>
    </xdr:pic>
    <xdr:clientData/>
  </xdr:twoCellAnchor>
  <xdr:twoCellAnchor editAs="oneCell">
    <xdr:from>
      <xdr:col>1</xdr:col>
      <xdr:colOff>47625</xdr:colOff>
      <xdr:row>52</xdr:row>
      <xdr:rowOff>69069</xdr:rowOff>
    </xdr:from>
    <xdr:to>
      <xdr:col>1</xdr:col>
      <xdr:colOff>1581151</xdr:colOff>
      <xdr:row>52</xdr:row>
      <xdr:rowOff>1490475</xdr:rowOff>
    </xdr:to>
    <xdr:pic>
      <xdr:nvPicPr>
        <xdr:cNvPr id="23" name="Picture 22">
          <a:extLst>
            <a:ext uri="{FF2B5EF4-FFF2-40B4-BE49-F238E27FC236}">
              <a16:creationId xmlns:a16="http://schemas.microsoft.com/office/drawing/2014/main" id="{80FA2636-65A6-BBE9-4964-B3146157D2C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85925" y="79317069"/>
          <a:ext cx="1533526" cy="1421406"/>
        </a:xfrm>
        <a:prstGeom prst="rect">
          <a:avLst/>
        </a:prstGeom>
      </xdr:spPr>
    </xdr:pic>
    <xdr:clientData/>
  </xdr:twoCellAnchor>
  <xdr:twoCellAnchor editAs="oneCell">
    <xdr:from>
      <xdr:col>1</xdr:col>
      <xdr:colOff>104775</xdr:colOff>
      <xdr:row>45</xdr:row>
      <xdr:rowOff>66675</xdr:rowOff>
    </xdr:from>
    <xdr:to>
      <xdr:col>1</xdr:col>
      <xdr:colOff>1571625</xdr:colOff>
      <xdr:row>45</xdr:row>
      <xdr:rowOff>1447800</xdr:rowOff>
    </xdr:to>
    <xdr:pic>
      <xdr:nvPicPr>
        <xdr:cNvPr id="25" name="Picture 24">
          <a:extLst>
            <a:ext uri="{FF2B5EF4-FFF2-40B4-BE49-F238E27FC236}">
              <a16:creationId xmlns:a16="http://schemas.microsoft.com/office/drawing/2014/main" id="{2C193978-0840-7605-47FB-A9FD83FDC2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43075" y="68646675"/>
          <a:ext cx="1466850" cy="1381125"/>
        </a:xfrm>
        <a:prstGeom prst="rect">
          <a:avLst/>
        </a:prstGeom>
      </xdr:spPr>
    </xdr:pic>
    <xdr:clientData/>
  </xdr:twoCellAnchor>
  <xdr:twoCellAnchor editAs="oneCell">
    <xdr:from>
      <xdr:col>1</xdr:col>
      <xdr:colOff>114299</xdr:colOff>
      <xdr:row>18</xdr:row>
      <xdr:rowOff>123825</xdr:rowOff>
    </xdr:from>
    <xdr:to>
      <xdr:col>1</xdr:col>
      <xdr:colOff>1552574</xdr:colOff>
      <xdr:row>18</xdr:row>
      <xdr:rowOff>1400175</xdr:rowOff>
    </xdr:to>
    <xdr:pic>
      <xdr:nvPicPr>
        <xdr:cNvPr id="27" name="Picture 26">
          <a:extLst>
            <a:ext uri="{FF2B5EF4-FFF2-40B4-BE49-F238E27FC236}">
              <a16:creationId xmlns:a16="http://schemas.microsoft.com/office/drawing/2014/main" id="{4592EC1E-6DE8-7C3F-035D-717A5FBD9D5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52599" y="27555825"/>
          <a:ext cx="1438275" cy="1276350"/>
        </a:xfrm>
        <a:prstGeom prst="rect">
          <a:avLst/>
        </a:prstGeom>
      </xdr:spPr>
    </xdr:pic>
    <xdr:clientData/>
  </xdr:twoCellAnchor>
  <xdr:twoCellAnchor editAs="oneCell">
    <xdr:from>
      <xdr:col>1</xdr:col>
      <xdr:colOff>32340</xdr:colOff>
      <xdr:row>30</xdr:row>
      <xdr:rowOff>28576</xdr:rowOff>
    </xdr:from>
    <xdr:to>
      <xdr:col>1</xdr:col>
      <xdr:colOff>1590675</xdr:colOff>
      <xdr:row>30</xdr:row>
      <xdr:rowOff>1476376</xdr:rowOff>
    </xdr:to>
    <xdr:pic>
      <xdr:nvPicPr>
        <xdr:cNvPr id="29" name="Picture 28">
          <a:extLst>
            <a:ext uri="{FF2B5EF4-FFF2-40B4-BE49-F238E27FC236}">
              <a16:creationId xmlns:a16="http://schemas.microsoft.com/office/drawing/2014/main" id="{18572047-F560-C7AD-0ED6-9D3A47B6432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70640" y="45748576"/>
          <a:ext cx="1558335" cy="1447800"/>
        </a:xfrm>
        <a:prstGeom prst="rect">
          <a:avLst/>
        </a:prstGeom>
      </xdr:spPr>
    </xdr:pic>
    <xdr:clientData/>
  </xdr:twoCellAnchor>
  <xdr:twoCellAnchor editAs="oneCell">
    <xdr:from>
      <xdr:col>1</xdr:col>
      <xdr:colOff>90225</xdr:colOff>
      <xdr:row>34</xdr:row>
      <xdr:rowOff>71175</xdr:rowOff>
    </xdr:from>
    <xdr:to>
      <xdr:col>1</xdr:col>
      <xdr:colOff>1571625</xdr:colOff>
      <xdr:row>34</xdr:row>
      <xdr:rowOff>1428750</xdr:rowOff>
    </xdr:to>
    <xdr:pic>
      <xdr:nvPicPr>
        <xdr:cNvPr id="31" name="Picture 30">
          <a:extLst>
            <a:ext uri="{FF2B5EF4-FFF2-40B4-BE49-F238E27FC236}">
              <a16:creationId xmlns:a16="http://schemas.microsoft.com/office/drawing/2014/main" id="{4C59D1F4-ACDC-DBE0-4186-1C88D56517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28525" y="51887175"/>
          <a:ext cx="1481400" cy="1357575"/>
        </a:xfrm>
        <a:prstGeom prst="rect">
          <a:avLst/>
        </a:prstGeom>
      </xdr:spPr>
    </xdr:pic>
    <xdr:clientData/>
  </xdr:twoCellAnchor>
  <xdr:twoCellAnchor editAs="oneCell">
    <xdr:from>
      <xdr:col>1</xdr:col>
      <xdr:colOff>47625</xdr:colOff>
      <xdr:row>50</xdr:row>
      <xdr:rowOff>47626</xdr:rowOff>
    </xdr:from>
    <xdr:to>
      <xdr:col>1</xdr:col>
      <xdr:colOff>1571624</xdr:colOff>
      <xdr:row>50</xdr:row>
      <xdr:rowOff>1476376</xdr:rowOff>
    </xdr:to>
    <xdr:pic>
      <xdr:nvPicPr>
        <xdr:cNvPr id="33" name="Picture 32">
          <a:extLst>
            <a:ext uri="{FF2B5EF4-FFF2-40B4-BE49-F238E27FC236}">
              <a16:creationId xmlns:a16="http://schemas.microsoft.com/office/drawing/2014/main" id="{3B4E6931-55CC-009B-680D-F3D8825BB2E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685925" y="76247626"/>
          <a:ext cx="1523999" cy="1428750"/>
        </a:xfrm>
        <a:prstGeom prst="rect">
          <a:avLst/>
        </a:prstGeom>
      </xdr:spPr>
    </xdr:pic>
    <xdr:clientData/>
  </xdr:twoCellAnchor>
  <xdr:twoCellAnchor editAs="oneCell">
    <xdr:from>
      <xdr:col>1</xdr:col>
      <xdr:colOff>76200</xdr:colOff>
      <xdr:row>26</xdr:row>
      <xdr:rowOff>57150</xdr:rowOff>
    </xdr:from>
    <xdr:to>
      <xdr:col>1</xdr:col>
      <xdr:colOff>1581150</xdr:colOff>
      <xdr:row>26</xdr:row>
      <xdr:rowOff>1419225</xdr:rowOff>
    </xdr:to>
    <xdr:pic>
      <xdr:nvPicPr>
        <xdr:cNvPr id="35" name="Picture 34">
          <a:extLst>
            <a:ext uri="{FF2B5EF4-FFF2-40B4-BE49-F238E27FC236}">
              <a16:creationId xmlns:a16="http://schemas.microsoft.com/office/drawing/2014/main" id="{AA092336-6A28-FF12-5870-FB6F1B0B458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714500" y="39681150"/>
          <a:ext cx="1504950" cy="1362075"/>
        </a:xfrm>
        <a:prstGeom prst="rect">
          <a:avLst/>
        </a:prstGeom>
      </xdr:spPr>
    </xdr:pic>
    <xdr:clientData/>
  </xdr:twoCellAnchor>
  <xdr:twoCellAnchor editAs="oneCell">
    <xdr:from>
      <xdr:col>1</xdr:col>
      <xdr:colOff>63974</xdr:colOff>
      <xdr:row>54</xdr:row>
      <xdr:rowOff>83025</xdr:rowOff>
    </xdr:from>
    <xdr:to>
      <xdr:col>1</xdr:col>
      <xdr:colOff>1581149</xdr:colOff>
      <xdr:row>54</xdr:row>
      <xdr:rowOff>1457325</xdr:rowOff>
    </xdr:to>
    <xdr:pic>
      <xdr:nvPicPr>
        <xdr:cNvPr id="37" name="Picture 36">
          <a:extLst>
            <a:ext uri="{FF2B5EF4-FFF2-40B4-BE49-F238E27FC236}">
              <a16:creationId xmlns:a16="http://schemas.microsoft.com/office/drawing/2014/main" id="{250A30BC-D03B-0D3A-44DD-4632A677739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02274" y="82379025"/>
          <a:ext cx="1517175" cy="1374300"/>
        </a:xfrm>
        <a:prstGeom prst="rect">
          <a:avLst/>
        </a:prstGeom>
      </xdr:spPr>
    </xdr:pic>
    <xdr:clientData/>
  </xdr:twoCellAnchor>
  <xdr:twoCellAnchor editAs="oneCell">
    <xdr:from>
      <xdr:col>1</xdr:col>
      <xdr:colOff>114300</xdr:colOff>
      <xdr:row>35</xdr:row>
      <xdr:rowOff>62250</xdr:rowOff>
    </xdr:from>
    <xdr:to>
      <xdr:col>1</xdr:col>
      <xdr:colOff>1562100</xdr:colOff>
      <xdr:row>35</xdr:row>
      <xdr:rowOff>1409700</xdr:rowOff>
    </xdr:to>
    <xdr:pic>
      <xdr:nvPicPr>
        <xdr:cNvPr id="39" name="Picture 38">
          <a:extLst>
            <a:ext uri="{FF2B5EF4-FFF2-40B4-BE49-F238E27FC236}">
              <a16:creationId xmlns:a16="http://schemas.microsoft.com/office/drawing/2014/main" id="{CFCA1848-6CA8-992C-0FD0-0B9231E9D58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752600" y="53402250"/>
          <a:ext cx="1447800" cy="1347450"/>
        </a:xfrm>
        <a:prstGeom prst="rect">
          <a:avLst/>
        </a:prstGeom>
      </xdr:spPr>
    </xdr:pic>
    <xdr:clientData/>
  </xdr:twoCellAnchor>
  <xdr:twoCellAnchor editAs="oneCell">
    <xdr:from>
      <xdr:col>1</xdr:col>
      <xdr:colOff>66675</xdr:colOff>
      <xdr:row>23</xdr:row>
      <xdr:rowOff>38100</xdr:rowOff>
    </xdr:from>
    <xdr:to>
      <xdr:col>1</xdr:col>
      <xdr:colOff>1571625</xdr:colOff>
      <xdr:row>23</xdr:row>
      <xdr:rowOff>1476375</xdr:rowOff>
    </xdr:to>
    <xdr:pic>
      <xdr:nvPicPr>
        <xdr:cNvPr id="41" name="Picture 40">
          <a:extLst>
            <a:ext uri="{FF2B5EF4-FFF2-40B4-BE49-F238E27FC236}">
              <a16:creationId xmlns:a16="http://schemas.microsoft.com/office/drawing/2014/main" id="{E57FD66F-9620-21B7-606D-7010FF0508A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704975" y="35090100"/>
          <a:ext cx="1504950" cy="1438275"/>
        </a:xfrm>
        <a:prstGeom prst="rect">
          <a:avLst/>
        </a:prstGeom>
      </xdr:spPr>
    </xdr:pic>
    <xdr:clientData/>
  </xdr:twoCellAnchor>
  <xdr:twoCellAnchor editAs="oneCell">
    <xdr:from>
      <xdr:col>1</xdr:col>
      <xdr:colOff>66675</xdr:colOff>
      <xdr:row>27</xdr:row>
      <xdr:rowOff>85725</xdr:rowOff>
    </xdr:from>
    <xdr:to>
      <xdr:col>1</xdr:col>
      <xdr:colOff>1543050</xdr:colOff>
      <xdr:row>27</xdr:row>
      <xdr:rowOff>1409700</xdr:rowOff>
    </xdr:to>
    <xdr:pic>
      <xdr:nvPicPr>
        <xdr:cNvPr id="43" name="Picture 42">
          <a:extLst>
            <a:ext uri="{FF2B5EF4-FFF2-40B4-BE49-F238E27FC236}">
              <a16:creationId xmlns:a16="http://schemas.microsoft.com/office/drawing/2014/main" id="{63905DE5-7C48-63F1-EEF1-679DD9A13E4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704975" y="41233725"/>
          <a:ext cx="1476375" cy="1323975"/>
        </a:xfrm>
        <a:prstGeom prst="rect">
          <a:avLst/>
        </a:prstGeom>
      </xdr:spPr>
    </xdr:pic>
    <xdr:clientData/>
  </xdr:twoCellAnchor>
  <xdr:twoCellAnchor editAs="oneCell">
    <xdr:from>
      <xdr:col>1</xdr:col>
      <xdr:colOff>121051</xdr:colOff>
      <xdr:row>56</xdr:row>
      <xdr:rowOff>129215</xdr:rowOff>
    </xdr:from>
    <xdr:to>
      <xdr:col>1</xdr:col>
      <xdr:colOff>1483178</xdr:colOff>
      <xdr:row>56</xdr:row>
      <xdr:rowOff>1333501</xdr:rowOff>
    </xdr:to>
    <xdr:pic>
      <xdr:nvPicPr>
        <xdr:cNvPr id="45" name="Picture 44">
          <a:extLst>
            <a:ext uri="{FF2B5EF4-FFF2-40B4-BE49-F238E27FC236}">
              <a16:creationId xmlns:a16="http://schemas.microsoft.com/office/drawing/2014/main" id="{9BBCB0ED-801C-C3E6-700B-5120BC8F4E3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753908" y="85473215"/>
          <a:ext cx="1362127" cy="1204286"/>
        </a:xfrm>
        <a:prstGeom prst="rect">
          <a:avLst/>
        </a:prstGeom>
      </xdr:spPr>
    </xdr:pic>
    <xdr:clientData/>
  </xdr:twoCellAnchor>
  <xdr:twoCellAnchor editAs="oneCell">
    <xdr:from>
      <xdr:col>1</xdr:col>
      <xdr:colOff>121372</xdr:colOff>
      <xdr:row>38</xdr:row>
      <xdr:rowOff>143144</xdr:rowOff>
    </xdr:from>
    <xdr:to>
      <xdr:col>1</xdr:col>
      <xdr:colOff>1469571</xdr:colOff>
      <xdr:row>38</xdr:row>
      <xdr:rowOff>1415144</xdr:rowOff>
    </xdr:to>
    <xdr:pic>
      <xdr:nvPicPr>
        <xdr:cNvPr id="47" name="Picture 46">
          <a:extLst>
            <a:ext uri="{FF2B5EF4-FFF2-40B4-BE49-F238E27FC236}">
              <a16:creationId xmlns:a16="http://schemas.microsoft.com/office/drawing/2014/main" id="{57851CD8-6ED8-955D-C9C3-118C17DD3DD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754229" y="58055144"/>
          <a:ext cx="1348199" cy="1272000"/>
        </a:xfrm>
        <a:prstGeom prst="rect">
          <a:avLst/>
        </a:prstGeom>
      </xdr:spPr>
    </xdr:pic>
    <xdr:clientData/>
  </xdr:twoCellAnchor>
  <xdr:twoCellAnchor editAs="oneCell">
    <xdr:from>
      <xdr:col>1</xdr:col>
      <xdr:colOff>162516</xdr:colOff>
      <xdr:row>36</xdr:row>
      <xdr:rowOff>143465</xdr:rowOff>
    </xdr:from>
    <xdr:to>
      <xdr:col>1</xdr:col>
      <xdr:colOff>1426977</xdr:colOff>
      <xdr:row>36</xdr:row>
      <xdr:rowOff>1401536</xdr:rowOff>
    </xdr:to>
    <xdr:pic>
      <xdr:nvPicPr>
        <xdr:cNvPr id="49" name="Picture 48">
          <a:extLst>
            <a:ext uri="{FF2B5EF4-FFF2-40B4-BE49-F238E27FC236}">
              <a16:creationId xmlns:a16="http://schemas.microsoft.com/office/drawing/2014/main" id="{A66730A0-BA2A-B1B8-17FE-DECD61B34FD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795373" y="55007465"/>
          <a:ext cx="1264461" cy="1258071"/>
        </a:xfrm>
        <a:prstGeom prst="rect">
          <a:avLst/>
        </a:prstGeom>
      </xdr:spPr>
    </xdr:pic>
    <xdr:clientData/>
  </xdr:twoCellAnchor>
  <xdr:twoCellAnchor editAs="oneCell">
    <xdr:from>
      <xdr:col>1</xdr:col>
      <xdr:colOff>53978</xdr:colOff>
      <xdr:row>28</xdr:row>
      <xdr:rowOff>75752</xdr:rowOff>
    </xdr:from>
    <xdr:to>
      <xdr:col>1</xdr:col>
      <xdr:colOff>1551213</xdr:colOff>
      <xdr:row>28</xdr:row>
      <xdr:rowOff>1430038</xdr:rowOff>
    </xdr:to>
    <xdr:pic>
      <xdr:nvPicPr>
        <xdr:cNvPr id="51" name="Picture 50">
          <a:extLst>
            <a:ext uri="{FF2B5EF4-FFF2-40B4-BE49-F238E27FC236}">
              <a16:creationId xmlns:a16="http://schemas.microsoft.com/office/drawing/2014/main" id="{6D7448AF-2E46-16FB-71CB-BD0D224A553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86835" y="42747752"/>
          <a:ext cx="1497235" cy="1354286"/>
        </a:xfrm>
        <a:prstGeom prst="rect">
          <a:avLst/>
        </a:prstGeom>
      </xdr:spPr>
    </xdr:pic>
    <xdr:clientData/>
  </xdr:twoCellAnchor>
  <xdr:twoCellAnchor editAs="oneCell">
    <xdr:from>
      <xdr:col>1</xdr:col>
      <xdr:colOff>78669</xdr:colOff>
      <xdr:row>48</xdr:row>
      <xdr:rowOff>81642</xdr:rowOff>
    </xdr:from>
    <xdr:to>
      <xdr:col>1</xdr:col>
      <xdr:colOff>1510393</xdr:colOff>
      <xdr:row>48</xdr:row>
      <xdr:rowOff>1426576</xdr:rowOff>
    </xdr:to>
    <xdr:pic>
      <xdr:nvPicPr>
        <xdr:cNvPr id="53" name="Picture 52">
          <a:extLst>
            <a:ext uri="{FF2B5EF4-FFF2-40B4-BE49-F238E27FC236}">
              <a16:creationId xmlns:a16="http://schemas.microsoft.com/office/drawing/2014/main" id="{320E3168-CFBB-1E13-C349-BF73BD3B5C2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711526" y="73233642"/>
          <a:ext cx="1431724" cy="1344934"/>
        </a:xfrm>
        <a:prstGeom prst="rect">
          <a:avLst/>
        </a:prstGeom>
      </xdr:spPr>
    </xdr:pic>
    <xdr:clientData/>
  </xdr:twoCellAnchor>
  <xdr:twoCellAnchor editAs="oneCell">
    <xdr:from>
      <xdr:col>1</xdr:col>
      <xdr:colOff>57344</xdr:colOff>
      <xdr:row>37</xdr:row>
      <xdr:rowOff>36933</xdr:rowOff>
    </xdr:from>
    <xdr:to>
      <xdr:col>1</xdr:col>
      <xdr:colOff>1592036</xdr:colOff>
      <xdr:row>37</xdr:row>
      <xdr:rowOff>1510393</xdr:rowOff>
    </xdr:to>
    <xdr:pic>
      <xdr:nvPicPr>
        <xdr:cNvPr id="55" name="Picture 54">
          <a:extLst>
            <a:ext uri="{FF2B5EF4-FFF2-40B4-BE49-F238E27FC236}">
              <a16:creationId xmlns:a16="http://schemas.microsoft.com/office/drawing/2014/main" id="{8D2D018E-953B-9C59-FDA1-AF3D951B461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690201" y="56424933"/>
          <a:ext cx="1534692" cy="1473460"/>
        </a:xfrm>
        <a:prstGeom prst="rect">
          <a:avLst/>
        </a:prstGeom>
      </xdr:spPr>
    </xdr:pic>
    <xdr:clientData/>
  </xdr:twoCellAnchor>
  <xdr:twoCellAnchor editAs="oneCell">
    <xdr:from>
      <xdr:col>1</xdr:col>
      <xdr:colOff>105097</xdr:colOff>
      <xdr:row>74</xdr:row>
      <xdr:rowOff>122462</xdr:rowOff>
    </xdr:from>
    <xdr:to>
      <xdr:col>1</xdr:col>
      <xdr:colOff>1537607</xdr:colOff>
      <xdr:row>74</xdr:row>
      <xdr:rowOff>1385273</xdr:rowOff>
    </xdr:to>
    <xdr:pic>
      <xdr:nvPicPr>
        <xdr:cNvPr id="57" name="Picture 56">
          <a:extLst>
            <a:ext uri="{FF2B5EF4-FFF2-40B4-BE49-F238E27FC236}">
              <a16:creationId xmlns:a16="http://schemas.microsoft.com/office/drawing/2014/main" id="{2902B3F0-7818-56A7-3962-419310B3B908}"/>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737954" y="112898462"/>
          <a:ext cx="1432510" cy="1262811"/>
        </a:xfrm>
        <a:prstGeom prst="rect">
          <a:avLst/>
        </a:prstGeom>
      </xdr:spPr>
    </xdr:pic>
    <xdr:clientData/>
  </xdr:twoCellAnchor>
  <xdr:twoCellAnchor editAs="oneCell">
    <xdr:from>
      <xdr:col>1</xdr:col>
      <xdr:colOff>57985</xdr:colOff>
      <xdr:row>41</xdr:row>
      <xdr:rowOff>36216</xdr:rowOff>
    </xdr:from>
    <xdr:to>
      <xdr:col>1</xdr:col>
      <xdr:colOff>1592036</xdr:colOff>
      <xdr:row>41</xdr:row>
      <xdr:rowOff>1455964</xdr:rowOff>
    </xdr:to>
    <xdr:pic>
      <xdr:nvPicPr>
        <xdr:cNvPr id="59" name="Picture 58">
          <a:extLst>
            <a:ext uri="{FF2B5EF4-FFF2-40B4-BE49-F238E27FC236}">
              <a16:creationId xmlns:a16="http://schemas.microsoft.com/office/drawing/2014/main" id="{9F880270-290A-8A1C-8F13-C95BDF4DC67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690842" y="62520216"/>
          <a:ext cx="1534051" cy="1419748"/>
        </a:xfrm>
        <a:prstGeom prst="rect">
          <a:avLst/>
        </a:prstGeom>
      </xdr:spPr>
    </xdr:pic>
    <xdr:clientData/>
  </xdr:twoCellAnchor>
  <xdr:twoCellAnchor editAs="oneCell">
    <xdr:from>
      <xdr:col>1</xdr:col>
      <xdr:colOff>61030</xdr:colOff>
      <xdr:row>20</xdr:row>
      <xdr:rowOff>50144</xdr:rowOff>
    </xdr:from>
    <xdr:to>
      <xdr:col>1</xdr:col>
      <xdr:colOff>1592036</xdr:colOff>
      <xdr:row>20</xdr:row>
      <xdr:rowOff>1483179</xdr:rowOff>
    </xdr:to>
    <xdr:pic>
      <xdr:nvPicPr>
        <xdr:cNvPr id="61" name="Picture 60">
          <a:extLst>
            <a:ext uri="{FF2B5EF4-FFF2-40B4-BE49-F238E27FC236}">
              <a16:creationId xmlns:a16="http://schemas.microsoft.com/office/drawing/2014/main" id="{B2DFA5AD-024A-DB89-D73E-3FB102EC83B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693887" y="30530144"/>
          <a:ext cx="1531006" cy="1433035"/>
        </a:xfrm>
        <a:prstGeom prst="rect">
          <a:avLst/>
        </a:prstGeom>
      </xdr:spPr>
    </xdr:pic>
    <xdr:clientData/>
  </xdr:twoCellAnchor>
  <xdr:twoCellAnchor editAs="oneCell">
    <xdr:from>
      <xdr:col>1</xdr:col>
      <xdr:colOff>74958</xdr:colOff>
      <xdr:row>39</xdr:row>
      <xdr:rowOff>64071</xdr:rowOff>
    </xdr:from>
    <xdr:to>
      <xdr:col>1</xdr:col>
      <xdr:colOff>1592036</xdr:colOff>
      <xdr:row>39</xdr:row>
      <xdr:rowOff>1469571</xdr:rowOff>
    </xdr:to>
    <xdr:pic>
      <xdr:nvPicPr>
        <xdr:cNvPr id="63" name="Picture 62">
          <a:extLst>
            <a:ext uri="{FF2B5EF4-FFF2-40B4-BE49-F238E27FC236}">
              <a16:creationId xmlns:a16="http://schemas.microsoft.com/office/drawing/2014/main" id="{666539F2-F510-3923-B9E0-C4D888D2B1A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707815" y="59500071"/>
          <a:ext cx="1517078" cy="1405500"/>
        </a:xfrm>
        <a:prstGeom prst="rect">
          <a:avLst/>
        </a:prstGeom>
      </xdr:spPr>
    </xdr:pic>
    <xdr:clientData/>
  </xdr:twoCellAnchor>
  <xdr:twoCellAnchor editAs="oneCell">
    <xdr:from>
      <xdr:col>1</xdr:col>
      <xdr:colOff>48064</xdr:colOff>
      <xdr:row>21</xdr:row>
      <xdr:rowOff>37180</xdr:rowOff>
    </xdr:from>
    <xdr:to>
      <xdr:col>1</xdr:col>
      <xdr:colOff>1592036</xdr:colOff>
      <xdr:row>21</xdr:row>
      <xdr:rowOff>1469572</xdr:rowOff>
    </xdr:to>
    <xdr:pic>
      <xdr:nvPicPr>
        <xdr:cNvPr id="65" name="Picture 64">
          <a:extLst>
            <a:ext uri="{FF2B5EF4-FFF2-40B4-BE49-F238E27FC236}">
              <a16:creationId xmlns:a16="http://schemas.microsoft.com/office/drawing/2014/main" id="{E00D9AEF-324F-1E49-A540-4FCA028A9E5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680921" y="32041180"/>
          <a:ext cx="1543972" cy="1432392"/>
        </a:xfrm>
        <a:prstGeom prst="rect">
          <a:avLst/>
        </a:prstGeom>
      </xdr:spPr>
    </xdr:pic>
    <xdr:clientData/>
  </xdr:twoCellAnchor>
  <xdr:twoCellAnchor editAs="oneCell">
    <xdr:from>
      <xdr:col>1</xdr:col>
      <xdr:colOff>75599</xdr:colOff>
      <xdr:row>19</xdr:row>
      <xdr:rowOff>91927</xdr:rowOff>
    </xdr:from>
    <xdr:to>
      <xdr:col>1</xdr:col>
      <xdr:colOff>1564822</xdr:colOff>
      <xdr:row>19</xdr:row>
      <xdr:rowOff>1469571</xdr:rowOff>
    </xdr:to>
    <xdr:pic>
      <xdr:nvPicPr>
        <xdr:cNvPr id="67" name="Picture 66">
          <a:extLst>
            <a:ext uri="{FF2B5EF4-FFF2-40B4-BE49-F238E27FC236}">
              <a16:creationId xmlns:a16="http://schemas.microsoft.com/office/drawing/2014/main" id="{7D047BC6-5B45-B751-FAE7-7FFA1918D70F}"/>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708456" y="29047927"/>
          <a:ext cx="1489223" cy="1377644"/>
        </a:xfrm>
        <a:prstGeom prst="rect">
          <a:avLst/>
        </a:prstGeom>
      </xdr:spPr>
    </xdr:pic>
    <xdr:clientData/>
  </xdr:twoCellAnchor>
  <xdr:twoCellAnchor editAs="oneCell">
    <xdr:from>
      <xdr:col>1</xdr:col>
      <xdr:colOff>48708</xdr:colOff>
      <xdr:row>7</xdr:row>
      <xdr:rowOff>65036</xdr:rowOff>
    </xdr:from>
    <xdr:to>
      <xdr:col>1</xdr:col>
      <xdr:colOff>1578430</xdr:colOff>
      <xdr:row>7</xdr:row>
      <xdr:rowOff>1483179</xdr:rowOff>
    </xdr:to>
    <xdr:pic>
      <xdr:nvPicPr>
        <xdr:cNvPr id="69" name="Picture 68">
          <a:extLst>
            <a:ext uri="{FF2B5EF4-FFF2-40B4-BE49-F238E27FC236}">
              <a16:creationId xmlns:a16="http://schemas.microsoft.com/office/drawing/2014/main" id="{80DC54EF-4422-1D34-7888-C2201FA918B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81565" y="10733036"/>
          <a:ext cx="1529722" cy="1418143"/>
        </a:xfrm>
        <a:prstGeom prst="rect">
          <a:avLst/>
        </a:prstGeom>
      </xdr:spPr>
    </xdr:pic>
    <xdr:clientData/>
  </xdr:twoCellAnchor>
  <xdr:twoCellAnchor editAs="oneCell">
    <xdr:from>
      <xdr:col>1</xdr:col>
      <xdr:colOff>78966</xdr:colOff>
      <xdr:row>10</xdr:row>
      <xdr:rowOff>92572</xdr:rowOff>
    </xdr:from>
    <xdr:to>
      <xdr:col>1</xdr:col>
      <xdr:colOff>1578430</xdr:colOff>
      <xdr:row>10</xdr:row>
      <xdr:rowOff>1428750</xdr:rowOff>
    </xdr:to>
    <xdr:pic>
      <xdr:nvPicPr>
        <xdr:cNvPr id="71" name="Picture 70">
          <a:extLst>
            <a:ext uri="{FF2B5EF4-FFF2-40B4-BE49-F238E27FC236}">
              <a16:creationId xmlns:a16="http://schemas.microsoft.com/office/drawing/2014/main" id="{C8E81F9A-0B3A-2091-2645-0D615D258C87}"/>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711823" y="15332572"/>
          <a:ext cx="1499464" cy="1336178"/>
        </a:xfrm>
        <a:prstGeom prst="rect">
          <a:avLst/>
        </a:prstGeom>
      </xdr:spPr>
    </xdr:pic>
    <xdr:clientData/>
  </xdr:twoCellAnchor>
  <xdr:twoCellAnchor editAs="oneCell">
    <xdr:from>
      <xdr:col>1</xdr:col>
      <xdr:colOff>52071</xdr:colOff>
      <xdr:row>29</xdr:row>
      <xdr:rowOff>79286</xdr:rowOff>
    </xdr:from>
    <xdr:to>
      <xdr:col>1</xdr:col>
      <xdr:colOff>1592036</xdr:colOff>
      <xdr:row>29</xdr:row>
      <xdr:rowOff>1401536</xdr:rowOff>
    </xdr:to>
    <xdr:pic>
      <xdr:nvPicPr>
        <xdr:cNvPr id="73" name="Picture 72">
          <a:extLst>
            <a:ext uri="{FF2B5EF4-FFF2-40B4-BE49-F238E27FC236}">
              <a16:creationId xmlns:a16="http://schemas.microsoft.com/office/drawing/2014/main" id="{416243D2-92B3-754A-9C28-32B0B9F3BB6B}"/>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684928" y="44275286"/>
          <a:ext cx="1539965" cy="1322250"/>
        </a:xfrm>
        <a:prstGeom prst="rect">
          <a:avLst/>
        </a:prstGeom>
      </xdr:spPr>
    </xdr:pic>
    <xdr:clientData/>
  </xdr:twoCellAnchor>
  <xdr:twoCellAnchor editAs="oneCell">
    <xdr:from>
      <xdr:col>1</xdr:col>
      <xdr:colOff>116173</xdr:colOff>
      <xdr:row>3</xdr:row>
      <xdr:rowOff>81643</xdr:rowOff>
    </xdr:from>
    <xdr:to>
      <xdr:col>1</xdr:col>
      <xdr:colOff>1483179</xdr:colOff>
      <xdr:row>3</xdr:row>
      <xdr:rowOff>1443439</xdr:rowOff>
    </xdr:to>
    <xdr:pic>
      <xdr:nvPicPr>
        <xdr:cNvPr id="89" name="Picture 88">
          <a:extLst>
            <a:ext uri="{FF2B5EF4-FFF2-40B4-BE49-F238E27FC236}">
              <a16:creationId xmlns:a16="http://schemas.microsoft.com/office/drawing/2014/main" id="{83CAA703-6700-54CF-3605-0744EB1B755A}"/>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749030" y="4653643"/>
          <a:ext cx="1367006" cy="1361796"/>
        </a:xfrm>
        <a:prstGeom prst="rect">
          <a:avLst/>
        </a:prstGeom>
      </xdr:spPr>
    </xdr:pic>
    <xdr:clientData/>
  </xdr:twoCellAnchor>
  <xdr:twoCellAnchor editAs="oneCell">
    <xdr:from>
      <xdr:col>1</xdr:col>
      <xdr:colOff>95249</xdr:colOff>
      <xdr:row>4</xdr:row>
      <xdr:rowOff>110020</xdr:rowOff>
    </xdr:from>
    <xdr:to>
      <xdr:col>1</xdr:col>
      <xdr:colOff>1510392</xdr:colOff>
      <xdr:row>4</xdr:row>
      <xdr:rowOff>1428750</xdr:rowOff>
    </xdr:to>
    <xdr:pic>
      <xdr:nvPicPr>
        <xdr:cNvPr id="103" name="Picture 102">
          <a:extLst>
            <a:ext uri="{FF2B5EF4-FFF2-40B4-BE49-F238E27FC236}">
              <a16:creationId xmlns:a16="http://schemas.microsoft.com/office/drawing/2014/main" id="{E7C6D846-C06F-7E72-EBC1-A4448C82678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728106" y="6206020"/>
          <a:ext cx="1415143" cy="1318730"/>
        </a:xfrm>
        <a:prstGeom prst="rect">
          <a:avLst/>
        </a:prstGeom>
      </xdr:spPr>
    </xdr:pic>
    <xdr:clientData/>
  </xdr:twoCellAnchor>
  <xdr:twoCellAnchor editAs="oneCell">
    <xdr:from>
      <xdr:col>1</xdr:col>
      <xdr:colOff>123643</xdr:colOff>
      <xdr:row>33</xdr:row>
      <xdr:rowOff>108857</xdr:rowOff>
    </xdr:from>
    <xdr:to>
      <xdr:col>1</xdr:col>
      <xdr:colOff>1537606</xdr:colOff>
      <xdr:row>33</xdr:row>
      <xdr:rowOff>1401537</xdr:rowOff>
    </xdr:to>
    <xdr:pic>
      <xdr:nvPicPr>
        <xdr:cNvPr id="114" name="Picture 113">
          <a:extLst>
            <a:ext uri="{FF2B5EF4-FFF2-40B4-BE49-F238E27FC236}">
              <a16:creationId xmlns:a16="http://schemas.microsoft.com/office/drawing/2014/main" id="{741AE82E-FB17-4E75-B2F4-D5598D9D365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756500" y="50400857"/>
          <a:ext cx="1413963" cy="1292680"/>
        </a:xfrm>
        <a:prstGeom prst="rect">
          <a:avLst/>
        </a:prstGeom>
      </xdr:spPr>
    </xdr:pic>
    <xdr:clientData/>
  </xdr:twoCellAnchor>
  <xdr:twoCellAnchor editAs="oneCell">
    <xdr:from>
      <xdr:col>1</xdr:col>
      <xdr:colOff>68906</xdr:colOff>
      <xdr:row>15</xdr:row>
      <xdr:rowOff>95250</xdr:rowOff>
    </xdr:from>
    <xdr:to>
      <xdr:col>1</xdr:col>
      <xdr:colOff>1551213</xdr:colOff>
      <xdr:row>15</xdr:row>
      <xdr:rowOff>1448313</xdr:rowOff>
    </xdr:to>
    <xdr:pic>
      <xdr:nvPicPr>
        <xdr:cNvPr id="115" name="Picture 114">
          <a:extLst>
            <a:ext uri="{FF2B5EF4-FFF2-40B4-BE49-F238E27FC236}">
              <a16:creationId xmlns:a16="http://schemas.microsoft.com/office/drawing/2014/main" id="{3E9AAE26-BF63-4E55-B298-E1F6458DB72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701763" y="22955250"/>
          <a:ext cx="1482307" cy="1353063"/>
        </a:xfrm>
        <a:prstGeom prst="rect">
          <a:avLst/>
        </a:prstGeom>
      </xdr:spPr>
    </xdr:pic>
    <xdr:clientData/>
  </xdr:twoCellAnchor>
  <xdr:twoCellAnchor editAs="oneCell">
    <xdr:from>
      <xdr:col>1</xdr:col>
      <xdr:colOff>68502</xdr:colOff>
      <xdr:row>16</xdr:row>
      <xdr:rowOff>68036</xdr:rowOff>
    </xdr:from>
    <xdr:to>
      <xdr:col>1</xdr:col>
      <xdr:colOff>1578429</xdr:colOff>
      <xdr:row>16</xdr:row>
      <xdr:rowOff>1483179</xdr:rowOff>
    </xdr:to>
    <xdr:pic>
      <xdr:nvPicPr>
        <xdr:cNvPr id="116" name="Picture 115">
          <a:extLst>
            <a:ext uri="{FF2B5EF4-FFF2-40B4-BE49-F238E27FC236}">
              <a16:creationId xmlns:a16="http://schemas.microsoft.com/office/drawing/2014/main" id="{B6EED73C-F9DB-4245-BB22-C4EF0FD90AA3}"/>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701359" y="24452036"/>
          <a:ext cx="1509927" cy="1415143"/>
        </a:xfrm>
        <a:prstGeom prst="rect">
          <a:avLst/>
        </a:prstGeom>
      </xdr:spPr>
    </xdr:pic>
    <xdr:clientData/>
  </xdr:twoCellAnchor>
  <xdr:twoCellAnchor editAs="oneCell">
    <xdr:from>
      <xdr:col>1</xdr:col>
      <xdr:colOff>108858</xdr:colOff>
      <xdr:row>25</xdr:row>
      <xdr:rowOff>68037</xdr:rowOff>
    </xdr:from>
    <xdr:to>
      <xdr:col>1</xdr:col>
      <xdr:colOff>1515734</xdr:colOff>
      <xdr:row>25</xdr:row>
      <xdr:rowOff>1469573</xdr:rowOff>
    </xdr:to>
    <xdr:pic>
      <xdr:nvPicPr>
        <xdr:cNvPr id="117" name="Picture 116">
          <a:extLst>
            <a:ext uri="{FF2B5EF4-FFF2-40B4-BE49-F238E27FC236}">
              <a16:creationId xmlns:a16="http://schemas.microsoft.com/office/drawing/2014/main" id="{BD0A6268-FADE-41F1-B4EE-42119763DA76}"/>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741715" y="38168037"/>
          <a:ext cx="1406876" cy="1401536"/>
        </a:xfrm>
        <a:prstGeom prst="rect">
          <a:avLst/>
        </a:prstGeom>
      </xdr:spPr>
    </xdr:pic>
    <xdr:clientData/>
  </xdr:twoCellAnchor>
  <xdr:twoCellAnchor editAs="oneCell">
    <xdr:from>
      <xdr:col>1</xdr:col>
      <xdr:colOff>82790</xdr:colOff>
      <xdr:row>22</xdr:row>
      <xdr:rowOff>68036</xdr:rowOff>
    </xdr:from>
    <xdr:to>
      <xdr:col>1</xdr:col>
      <xdr:colOff>1564821</xdr:colOff>
      <xdr:row>22</xdr:row>
      <xdr:rowOff>1442357</xdr:rowOff>
    </xdr:to>
    <xdr:pic>
      <xdr:nvPicPr>
        <xdr:cNvPr id="118" name="Picture 117">
          <a:extLst>
            <a:ext uri="{FF2B5EF4-FFF2-40B4-BE49-F238E27FC236}">
              <a16:creationId xmlns:a16="http://schemas.microsoft.com/office/drawing/2014/main" id="{9C777FCE-8B92-4D7E-BB6E-811DBC8713D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715647" y="33596036"/>
          <a:ext cx="1482031" cy="1374321"/>
        </a:xfrm>
        <a:prstGeom prst="rect">
          <a:avLst/>
        </a:prstGeom>
      </xdr:spPr>
    </xdr:pic>
    <xdr:clientData/>
  </xdr:twoCellAnchor>
  <xdr:twoCellAnchor editAs="oneCell">
    <xdr:from>
      <xdr:col>1</xdr:col>
      <xdr:colOff>136071</xdr:colOff>
      <xdr:row>0</xdr:row>
      <xdr:rowOff>81643</xdr:rowOff>
    </xdr:from>
    <xdr:to>
      <xdr:col>1</xdr:col>
      <xdr:colOff>1558434</xdr:colOff>
      <xdr:row>0</xdr:row>
      <xdr:rowOff>1496786</xdr:rowOff>
    </xdr:to>
    <xdr:pic>
      <xdr:nvPicPr>
        <xdr:cNvPr id="119" name="Picture 118">
          <a:extLst>
            <a:ext uri="{FF2B5EF4-FFF2-40B4-BE49-F238E27FC236}">
              <a16:creationId xmlns:a16="http://schemas.microsoft.com/office/drawing/2014/main" id="{8298DA2A-6C0E-41C4-8E99-F60CC00E037C}"/>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768928" y="81643"/>
          <a:ext cx="1422363" cy="1415143"/>
        </a:xfrm>
        <a:prstGeom prst="rect">
          <a:avLst/>
        </a:prstGeom>
      </xdr:spPr>
    </xdr:pic>
    <xdr:clientData/>
  </xdr:twoCellAnchor>
  <xdr:twoCellAnchor editAs="oneCell">
    <xdr:from>
      <xdr:col>1</xdr:col>
      <xdr:colOff>152021</xdr:colOff>
      <xdr:row>32</xdr:row>
      <xdr:rowOff>122464</xdr:rowOff>
    </xdr:from>
    <xdr:to>
      <xdr:col>1</xdr:col>
      <xdr:colOff>1483179</xdr:colOff>
      <xdr:row>32</xdr:row>
      <xdr:rowOff>1448548</xdr:rowOff>
    </xdr:to>
    <xdr:pic>
      <xdr:nvPicPr>
        <xdr:cNvPr id="120" name="Picture 119">
          <a:extLst>
            <a:ext uri="{FF2B5EF4-FFF2-40B4-BE49-F238E27FC236}">
              <a16:creationId xmlns:a16="http://schemas.microsoft.com/office/drawing/2014/main" id="{D0C645CE-A244-43F6-A7AC-6FEE5A902D9C}"/>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784878" y="48890464"/>
          <a:ext cx="1331158" cy="1326084"/>
        </a:xfrm>
        <a:prstGeom prst="rect">
          <a:avLst/>
        </a:prstGeom>
      </xdr:spPr>
    </xdr:pic>
    <xdr:clientData/>
  </xdr:twoCellAnchor>
  <xdr:twoCellAnchor editAs="oneCell">
    <xdr:from>
      <xdr:col>1</xdr:col>
      <xdr:colOff>40821</xdr:colOff>
      <xdr:row>42</xdr:row>
      <xdr:rowOff>67004</xdr:rowOff>
    </xdr:from>
    <xdr:to>
      <xdr:col>1</xdr:col>
      <xdr:colOff>1564822</xdr:colOff>
      <xdr:row>42</xdr:row>
      <xdr:rowOff>1442357</xdr:rowOff>
    </xdr:to>
    <xdr:pic>
      <xdr:nvPicPr>
        <xdr:cNvPr id="121" name="Picture 120">
          <a:extLst>
            <a:ext uri="{FF2B5EF4-FFF2-40B4-BE49-F238E27FC236}">
              <a16:creationId xmlns:a16="http://schemas.microsoft.com/office/drawing/2014/main" id="{DDBBC2DC-0B85-4ADE-A1F6-9BD03C704195}"/>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673678" y="64075004"/>
          <a:ext cx="1524001" cy="1375353"/>
        </a:xfrm>
        <a:prstGeom prst="rect">
          <a:avLst/>
        </a:prstGeom>
      </xdr:spPr>
    </xdr:pic>
    <xdr:clientData/>
  </xdr:twoCellAnchor>
  <xdr:twoCellAnchor editAs="oneCell">
    <xdr:from>
      <xdr:col>1</xdr:col>
      <xdr:colOff>123922</xdr:colOff>
      <xdr:row>62</xdr:row>
      <xdr:rowOff>68036</xdr:rowOff>
    </xdr:from>
    <xdr:to>
      <xdr:col>1</xdr:col>
      <xdr:colOff>1524000</xdr:colOff>
      <xdr:row>62</xdr:row>
      <xdr:rowOff>1428750</xdr:rowOff>
    </xdr:to>
    <xdr:pic>
      <xdr:nvPicPr>
        <xdr:cNvPr id="122" name="Picture 121">
          <a:extLst>
            <a:ext uri="{FF2B5EF4-FFF2-40B4-BE49-F238E27FC236}">
              <a16:creationId xmlns:a16="http://schemas.microsoft.com/office/drawing/2014/main" id="{5A1EB567-E97C-4987-B47D-5AE19C98C8C6}"/>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756779" y="94556036"/>
          <a:ext cx="1400078" cy="1360714"/>
        </a:xfrm>
        <a:prstGeom prst="rect">
          <a:avLst/>
        </a:prstGeom>
      </xdr:spPr>
    </xdr:pic>
    <xdr:clientData/>
  </xdr:twoCellAnchor>
  <xdr:twoCellAnchor editAs="oneCell">
    <xdr:from>
      <xdr:col>1</xdr:col>
      <xdr:colOff>56916</xdr:colOff>
      <xdr:row>6</xdr:row>
      <xdr:rowOff>95250</xdr:rowOff>
    </xdr:from>
    <xdr:to>
      <xdr:col>1</xdr:col>
      <xdr:colOff>1564822</xdr:colOff>
      <xdr:row>6</xdr:row>
      <xdr:rowOff>1442357</xdr:rowOff>
    </xdr:to>
    <xdr:pic>
      <xdr:nvPicPr>
        <xdr:cNvPr id="123" name="Picture 122">
          <a:extLst>
            <a:ext uri="{FF2B5EF4-FFF2-40B4-BE49-F238E27FC236}">
              <a16:creationId xmlns:a16="http://schemas.microsoft.com/office/drawing/2014/main" id="{1F618DC5-EC33-45E2-A643-F10422D61625}"/>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689773" y="9239250"/>
          <a:ext cx="1507906" cy="1347107"/>
        </a:xfrm>
        <a:prstGeom prst="rect">
          <a:avLst/>
        </a:prstGeom>
      </xdr:spPr>
    </xdr:pic>
    <xdr:clientData/>
  </xdr:twoCellAnchor>
  <xdr:twoCellAnchor editAs="oneCell">
    <xdr:from>
      <xdr:col>1</xdr:col>
      <xdr:colOff>122464</xdr:colOff>
      <xdr:row>14</xdr:row>
      <xdr:rowOff>60082</xdr:rowOff>
    </xdr:from>
    <xdr:to>
      <xdr:col>1</xdr:col>
      <xdr:colOff>1483179</xdr:colOff>
      <xdr:row>14</xdr:row>
      <xdr:rowOff>1401536</xdr:rowOff>
    </xdr:to>
    <xdr:pic>
      <xdr:nvPicPr>
        <xdr:cNvPr id="124" name="Picture 123">
          <a:extLst>
            <a:ext uri="{FF2B5EF4-FFF2-40B4-BE49-F238E27FC236}">
              <a16:creationId xmlns:a16="http://schemas.microsoft.com/office/drawing/2014/main" id="{0F9E1A80-0A94-4CB6-A702-971E819A59B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755321" y="21396082"/>
          <a:ext cx="1360715" cy="1341454"/>
        </a:xfrm>
        <a:prstGeom prst="rect">
          <a:avLst/>
        </a:prstGeom>
      </xdr:spPr>
    </xdr:pic>
    <xdr:clientData/>
  </xdr:twoCellAnchor>
  <xdr:twoCellAnchor editAs="oneCell">
    <xdr:from>
      <xdr:col>1</xdr:col>
      <xdr:colOff>158311</xdr:colOff>
      <xdr:row>1</xdr:row>
      <xdr:rowOff>136072</xdr:rowOff>
    </xdr:from>
    <xdr:to>
      <xdr:col>1</xdr:col>
      <xdr:colOff>1469571</xdr:colOff>
      <xdr:row>1</xdr:row>
      <xdr:rowOff>1467424</xdr:rowOff>
    </xdr:to>
    <xdr:pic>
      <xdr:nvPicPr>
        <xdr:cNvPr id="125" name="Picture 124">
          <a:extLst>
            <a:ext uri="{FF2B5EF4-FFF2-40B4-BE49-F238E27FC236}">
              <a16:creationId xmlns:a16="http://schemas.microsoft.com/office/drawing/2014/main" id="{51FF8D2A-09E0-47E6-BF6F-2088FFCF0A5B}"/>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791168" y="1660072"/>
          <a:ext cx="1311260" cy="1331352"/>
        </a:xfrm>
        <a:prstGeom prst="rect">
          <a:avLst/>
        </a:prstGeom>
      </xdr:spPr>
    </xdr:pic>
    <xdr:clientData/>
  </xdr:twoCellAnchor>
  <xdr:twoCellAnchor editAs="oneCell">
    <xdr:from>
      <xdr:col>1</xdr:col>
      <xdr:colOff>95251</xdr:colOff>
      <xdr:row>13</xdr:row>
      <xdr:rowOff>71032</xdr:rowOff>
    </xdr:from>
    <xdr:to>
      <xdr:col>1</xdr:col>
      <xdr:colOff>1564823</xdr:colOff>
      <xdr:row>13</xdr:row>
      <xdr:rowOff>1469571</xdr:rowOff>
    </xdr:to>
    <xdr:pic>
      <xdr:nvPicPr>
        <xdr:cNvPr id="126" name="Picture 125">
          <a:extLst>
            <a:ext uri="{FF2B5EF4-FFF2-40B4-BE49-F238E27FC236}">
              <a16:creationId xmlns:a16="http://schemas.microsoft.com/office/drawing/2014/main" id="{82014F6E-9BF7-45DE-B99C-46AE670BC48D}"/>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728108" y="19883032"/>
          <a:ext cx="1469572" cy="1398539"/>
        </a:xfrm>
        <a:prstGeom prst="rect">
          <a:avLst/>
        </a:prstGeom>
      </xdr:spPr>
    </xdr:pic>
    <xdr:clientData/>
  </xdr:twoCellAnchor>
  <xdr:twoCellAnchor editAs="oneCell">
    <xdr:from>
      <xdr:col>1</xdr:col>
      <xdr:colOff>109411</xdr:colOff>
      <xdr:row>8</xdr:row>
      <xdr:rowOff>108857</xdr:rowOff>
    </xdr:from>
    <xdr:to>
      <xdr:col>1</xdr:col>
      <xdr:colOff>1510392</xdr:colOff>
      <xdr:row>8</xdr:row>
      <xdr:rowOff>1401537</xdr:rowOff>
    </xdr:to>
    <xdr:pic>
      <xdr:nvPicPr>
        <xdr:cNvPr id="127" name="Picture 126">
          <a:extLst>
            <a:ext uri="{FF2B5EF4-FFF2-40B4-BE49-F238E27FC236}">
              <a16:creationId xmlns:a16="http://schemas.microsoft.com/office/drawing/2014/main" id="{D5E4D016-246A-416D-8203-9BF7A0CA2C4A}"/>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742268" y="12300857"/>
          <a:ext cx="1400981" cy="1292680"/>
        </a:xfrm>
        <a:prstGeom prst="rect">
          <a:avLst/>
        </a:prstGeom>
      </xdr:spPr>
    </xdr:pic>
    <xdr:clientData/>
  </xdr:twoCellAnchor>
  <xdr:twoCellAnchor editAs="oneCell">
    <xdr:from>
      <xdr:col>1</xdr:col>
      <xdr:colOff>68869</xdr:colOff>
      <xdr:row>24</xdr:row>
      <xdr:rowOff>95249</xdr:rowOff>
    </xdr:from>
    <xdr:to>
      <xdr:col>1</xdr:col>
      <xdr:colOff>1537607</xdr:colOff>
      <xdr:row>24</xdr:row>
      <xdr:rowOff>1415143</xdr:rowOff>
    </xdr:to>
    <xdr:pic>
      <xdr:nvPicPr>
        <xdr:cNvPr id="128" name="Picture 127">
          <a:extLst>
            <a:ext uri="{FF2B5EF4-FFF2-40B4-BE49-F238E27FC236}">
              <a16:creationId xmlns:a16="http://schemas.microsoft.com/office/drawing/2014/main" id="{7EBB2DEA-A82D-4F61-B793-1259ECDB43C1}"/>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701726" y="36671249"/>
          <a:ext cx="1468738" cy="1319894"/>
        </a:xfrm>
        <a:prstGeom prst="rect">
          <a:avLst/>
        </a:prstGeom>
      </xdr:spPr>
    </xdr:pic>
    <xdr:clientData/>
  </xdr:twoCellAnchor>
  <xdr:twoCellAnchor editAs="oneCell">
    <xdr:from>
      <xdr:col>1</xdr:col>
      <xdr:colOff>146485</xdr:colOff>
      <xdr:row>11</xdr:row>
      <xdr:rowOff>81643</xdr:rowOff>
    </xdr:from>
    <xdr:to>
      <xdr:col>1</xdr:col>
      <xdr:colOff>1578429</xdr:colOff>
      <xdr:row>11</xdr:row>
      <xdr:rowOff>1401537</xdr:rowOff>
    </xdr:to>
    <xdr:pic>
      <xdr:nvPicPr>
        <xdr:cNvPr id="129" name="Picture 128">
          <a:extLst>
            <a:ext uri="{FF2B5EF4-FFF2-40B4-BE49-F238E27FC236}">
              <a16:creationId xmlns:a16="http://schemas.microsoft.com/office/drawing/2014/main" id="{A3CD8472-51E1-4B56-ACAC-99AD98447B7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779342" y="16845643"/>
          <a:ext cx="1431944" cy="1319894"/>
        </a:xfrm>
        <a:prstGeom prst="rect">
          <a:avLst/>
        </a:prstGeom>
      </xdr:spPr>
    </xdr:pic>
    <xdr:clientData/>
  </xdr:twoCellAnchor>
  <xdr:twoCellAnchor editAs="oneCell">
    <xdr:from>
      <xdr:col>1</xdr:col>
      <xdr:colOff>108858</xdr:colOff>
      <xdr:row>17</xdr:row>
      <xdr:rowOff>81643</xdr:rowOff>
    </xdr:from>
    <xdr:to>
      <xdr:col>1</xdr:col>
      <xdr:colOff>1578430</xdr:colOff>
      <xdr:row>17</xdr:row>
      <xdr:rowOff>1455965</xdr:rowOff>
    </xdr:to>
    <xdr:pic>
      <xdr:nvPicPr>
        <xdr:cNvPr id="130" name="Picture 129">
          <a:extLst>
            <a:ext uri="{FF2B5EF4-FFF2-40B4-BE49-F238E27FC236}">
              <a16:creationId xmlns:a16="http://schemas.microsoft.com/office/drawing/2014/main" id="{675C521A-6948-4559-8FDD-3610DDCAE9D8}"/>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741715" y="25989643"/>
          <a:ext cx="1469572" cy="1374322"/>
        </a:xfrm>
        <a:prstGeom prst="rect">
          <a:avLst/>
        </a:prstGeom>
      </xdr:spPr>
    </xdr:pic>
    <xdr:clientData/>
  </xdr:twoCellAnchor>
  <xdr:twoCellAnchor editAs="oneCell">
    <xdr:from>
      <xdr:col>1</xdr:col>
      <xdr:colOff>81643</xdr:colOff>
      <xdr:row>9</xdr:row>
      <xdr:rowOff>54273</xdr:rowOff>
    </xdr:from>
    <xdr:to>
      <xdr:col>1</xdr:col>
      <xdr:colOff>1551214</xdr:colOff>
      <xdr:row>9</xdr:row>
      <xdr:rowOff>1442357</xdr:rowOff>
    </xdr:to>
    <xdr:pic>
      <xdr:nvPicPr>
        <xdr:cNvPr id="131" name="Picture 130">
          <a:extLst>
            <a:ext uri="{FF2B5EF4-FFF2-40B4-BE49-F238E27FC236}">
              <a16:creationId xmlns:a16="http://schemas.microsoft.com/office/drawing/2014/main" id="{F60982B3-E736-49BC-B41A-0FE1E41C638C}"/>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714500" y="13770273"/>
          <a:ext cx="1469571" cy="1388084"/>
        </a:xfrm>
        <a:prstGeom prst="rect">
          <a:avLst/>
        </a:prstGeom>
      </xdr:spPr>
    </xdr:pic>
    <xdr:clientData/>
  </xdr:twoCellAnchor>
  <xdr:twoCellAnchor editAs="oneCell">
    <xdr:from>
      <xdr:col>1</xdr:col>
      <xdr:colOff>118138</xdr:colOff>
      <xdr:row>12</xdr:row>
      <xdr:rowOff>81644</xdr:rowOff>
    </xdr:from>
    <xdr:to>
      <xdr:col>1</xdr:col>
      <xdr:colOff>1469572</xdr:colOff>
      <xdr:row>12</xdr:row>
      <xdr:rowOff>1442357</xdr:rowOff>
    </xdr:to>
    <xdr:pic>
      <xdr:nvPicPr>
        <xdr:cNvPr id="132" name="Picture 131">
          <a:extLst>
            <a:ext uri="{FF2B5EF4-FFF2-40B4-BE49-F238E27FC236}">
              <a16:creationId xmlns:a16="http://schemas.microsoft.com/office/drawing/2014/main" id="{48EFBE85-DC56-4179-8099-96D43FE08FBB}"/>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750995" y="18369644"/>
          <a:ext cx="1351434" cy="1360713"/>
        </a:xfrm>
        <a:prstGeom prst="rect">
          <a:avLst/>
        </a:prstGeom>
      </xdr:spPr>
    </xdr:pic>
    <xdr:clientData/>
  </xdr:twoCellAnchor>
  <xdr:twoCellAnchor editAs="oneCell">
    <xdr:from>
      <xdr:col>1</xdr:col>
      <xdr:colOff>0</xdr:colOff>
      <xdr:row>44</xdr:row>
      <xdr:rowOff>0</xdr:rowOff>
    </xdr:from>
    <xdr:to>
      <xdr:col>1</xdr:col>
      <xdr:colOff>304800</xdr:colOff>
      <xdr:row>44</xdr:row>
      <xdr:rowOff>304800</xdr:rowOff>
    </xdr:to>
    <xdr:sp macro="" textlink="">
      <xdr:nvSpPr>
        <xdr:cNvPr id="1025" name="AutoShape 1" descr="AHMEDABAD, INDIA - NOVEMBER 02: Jonathan Bairstow of England bowls during a nets session at Narendra Modi Stadium on November 02, 2023 in Ahmedabad, India. (Photo by Gareth Copley/Getty Images)">
          <a:extLst>
            <a:ext uri="{FF2B5EF4-FFF2-40B4-BE49-F238E27FC236}">
              <a16:creationId xmlns:a16="http://schemas.microsoft.com/office/drawing/2014/main" id="{860D16ED-F2AB-18E4-509E-A58D38706AD4}"/>
            </a:ext>
          </a:extLst>
        </xdr:cNvPr>
        <xdr:cNvSpPr>
          <a:spLocks noChangeAspect="1" noChangeArrowheads="1"/>
        </xdr:cNvSpPr>
      </xdr:nvSpPr>
      <xdr:spPr bwMode="auto">
        <a:xfrm>
          <a:off x="1638300" y="670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40821</xdr:colOff>
      <xdr:row>44</xdr:row>
      <xdr:rowOff>40821</xdr:rowOff>
    </xdr:from>
    <xdr:to>
      <xdr:col>1</xdr:col>
      <xdr:colOff>1551214</xdr:colOff>
      <xdr:row>44</xdr:row>
      <xdr:rowOff>1469572</xdr:rowOff>
    </xdr:to>
    <xdr:pic>
      <xdr:nvPicPr>
        <xdr:cNvPr id="134" name="Picture 133">
          <a:extLst>
            <a:ext uri="{FF2B5EF4-FFF2-40B4-BE49-F238E27FC236}">
              <a16:creationId xmlns:a16="http://schemas.microsoft.com/office/drawing/2014/main" id="{3F496316-5529-B790-5706-3D9A7B86C50A}"/>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673678" y="67096821"/>
          <a:ext cx="1510393" cy="1428751"/>
        </a:xfrm>
        <a:prstGeom prst="rect">
          <a:avLst/>
        </a:prstGeom>
      </xdr:spPr>
    </xdr:pic>
    <xdr:clientData/>
  </xdr:twoCellAnchor>
  <xdr:twoCellAnchor editAs="oneCell">
    <xdr:from>
      <xdr:col>1</xdr:col>
      <xdr:colOff>108857</xdr:colOff>
      <xdr:row>47</xdr:row>
      <xdr:rowOff>108857</xdr:rowOff>
    </xdr:from>
    <xdr:to>
      <xdr:col>1</xdr:col>
      <xdr:colOff>1483179</xdr:colOff>
      <xdr:row>47</xdr:row>
      <xdr:rowOff>1401536</xdr:rowOff>
    </xdr:to>
    <xdr:pic>
      <xdr:nvPicPr>
        <xdr:cNvPr id="136" name="Picture 135">
          <a:extLst>
            <a:ext uri="{FF2B5EF4-FFF2-40B4-BE49-F238E27FC236}">
              <a16:creationId xmlns:a16="http://schemas.microsoft.com/office/drawing/2014/main" id="{41A67907-8593-33C2-2C3D-5368207AAEC6}"/>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741714" y="71736857"/>
          <a:ext cx="1374322" cy="1292679"/>
        </a:xfrm>
        <a:prstGeom prst="rect">
          <a:avLst/>
        </a:prstGeom>
      </xdr:spPr>
    </xdr:pic>
    <xdr:clientData/>
  </xdr:twoCellAnchor>
  <xdr:twoCellAnchor editAs="oneCell">
    <xdr:from>
      <xdr:col>1</xdr:col>
      <xdr:colOff>81642</xdr:colOff>
      <xdr:row>58</xdr:row>
      <xdr:rowOff>95250</xdr:rowOff>
    </xdr:from>
    <xdr:to>
      <xdr:col>1</xdr:col>
      <xdr:colOff>1455964</xdr:colOff>
      <xdr:row>58</xdr:row>
      <xdr:rowOff>1469572</xdr:rowOff>
    </xdr:to>
    <xdr:pic>
      <xdr:nvPicPr>
        <xdr:cNvPr id="144" name="Picture 143">
          <a:extLst>
            <a:ext uri="{FF2B5EF4-FFF2-40B4-BE49-F238E27FC236}">
              <a16:creationId xmlns:a16="http://schemas.microsoft.com/office/drawing/2014/main" id="{7B1D6EB2-D339-8493-EC5D-4602A1302EDF}"/>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714499" y="88487250"/>
          <a:ext cx="1374322" cy="1374322"/>
        </a:xfrm>
        <a:prstGeom prst="rect">
          <a:avLst/>
        </a:prstGeom>
      </xdr:spPr>
    </xdr:pic>
    <xdr:clientData/>
  </xdr:twoCellAnchor>
  <xdr:twoCellAnchor editAs="oneCell">
    <xdr:from>
      <xdr:col>1</xdr:col>
      <xdr:colOff>176893</xdr:colOff>
      <xdr:row>51</xdr:row>
      <xdr:rowOff>122464</xdr:rowOff>
    </xdr:from>
    <xdr:to>
      <xdr:col>1</xdr:col>
      <xdr:colOff>1496786</xdr:colOff>
      <xdr:row>51</xdr:row>
      <xdr:rowOff>1415143</xdr:rowOff>
    </xdr:to>
    <xdr:pic>
      <xdr:nvPicPr>
        <xdr:cNvPr id="1149" name="Picture 1148">
          <a:extLst>
            <a:ext uri="{FF2B5EF4-FFF2-40B4-BE49-F238E27FC236}">
              <a16:creationId xmlns:a16="http://schemas.microsoft.com/office/drawing/2014/main" id="{9C152BBA-7112-616D-6827-1363D3E93FEC}"/>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809750" y="77846464"/>
          <a:ext cx="1319893" cy="1292679"/>
        </a:xfrm>
        <a:prstGeom prst="rect">
          <a:avLst/>
        </a:prstGeom>
      </xdr:spPr>
    </xdr:pic>
    <xdr:clientData/>
  </xdr:twoCellAnchor>
  <xdr:twoCellAnchor editAs="oneCell">
    <xdr:from>
      <xdr:col>1</xdr:col>
      <xdr:colOff>176893</xdr:colOff>
      <xdr:row>53</xdr:row>
      <xdr:rowOff>108858</xdr:rowOff>
    </xdr:from>
    <xdr:to>
      <xdr:col>1</xdr:col>
      <xdr:colOff>1551215</xdr:colOff>
      <xdr:row>53</xdr:row>
      <xdr:rowOff>1483180</xdr:rowOff>
    </xdr:to>
    <xdr:pic>
      <xdr:nvPicPr>
        <xdr:cNvPr id="1150" name="Picture 1149">
          <a:extLst>
            <a:ext uri="{FF2B5EF4-FFF2-40B4-BE49-F238E27FC236}">
              <a16:creationId xmlns:a16="http://schemas.microsoft.com/office/drawing/2014/main" id="{E2C8DAE0-231E-4EA5-B08C-E08803C09EA9}"/>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809750" y="80880858"/>
          <a:ext cx="1374322" cy="1374322"/>
        </a:xfrm>
        <a:prstGeom prst="rect">
          <a:avLst/>
        </a:prstGeom>
      </xdr:spPr>
    </xdr:pic>
    <xdr:clientData/>
  </xdr:twoCellAnchor>
  <xdr:twoCellAnchor editAs="oneCell">
    <xdr:from>
      <xdr:col>1</xdr:col>
      <xdr:colOff>204107</xdr:colOff>
      <xdr:row>57</xdr:row>
      <xdr:rowOff>130292</xdr:rowOff>
    </xdr:from>
    <xdr:to>
      <xdr:col>1</xdr:col>
      <xdr:colOff>1367518</xdr:colOff>
      <xdr:row>57</xdr:row>
      <xdr:rowOff>1442358</xdr:rowOff>
    </xdr:to>
    <xdr:pic>
      <xdr:nvPicPr>
        <xdr:cNvPr id="1151" name="Picture 1150">
          <a:extLst>
            <a:ext uri="{FF2B5EF4-FFF2-40B4-BE49-F238E27FC236}">
              <a16:creationId xmlns:a16="http://schemas.microsoft.com/office/drawing/2014/main" id="{5BA9DCBE-5CA1-4D32-9B79-4E11EC6E3D14}"/>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36964" y="86998292"/>
          <a:ext cx="1163411" cy="1312066"/>
        </a:xfrm>
        <a:prstGeom prst="rect">
          <a:avLst/>
        </a:prstGeom>
      </xdr:spPr>
    </xdr:pic>
    <xdr:clientData/>
  </xdr:twoCellAnchor>
  <xdr:twoCellAnchor editAs="oneCell">
    <xdr:from>
      <xdr:col>1</xdr:col>
      <xdr:colOff>79375</xdr:colOff>
      <xdr:row>145</xdr:row>
      <xdr:rowOff>83204</xdr:rowOff>
    </xdr:from>
    <xdr:to>
      <xdr:col>1</xdr:col>
      <xdr:colOff>1448960</xdr:colOff>
      <xdr:row>145</xdr:row>
      <xdr:rowOff>1476376</xdr:rowOff>
    </xdr:to>
    <xdr:pic>
      <xdr:nvPicPr>
        <xdr:cNvPr id="1152" name="Picture 1151">
          <a:extLst>
            <a:ext uri="{FF2B5EF4-FFF2-40B4-BE49-F238E27FC236}">
              <a16:creationId xmlns:a16="http://schemas.microsoft.com/office/drawing/2014/main" id="{1844CF17-45DB-4D74-A660-8804222BBC67}"/>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714500" y="221063204"/>
          <a:ext cx="1369585" cy="1393172"/>
        </a:xfrm>
        <a:prstGeom prst="rect">
          <a:avLst/>
        </a:prstGeom>
      </xdr:spPr>
    </xdr:pic>
    <xdr:clientData/>
  </xdr:twoCellAnchor>
  <xdr:twoCellAnchor editAs="oneCell">
    <xdr:from>
      <xdr:col>1</xdr:col>
      <xdr:colOff>158750</xdr:colOff>
      <xdr:row>144</xdr:row>
      <xdr:rowOff>85297</xdr:rowOff>
    </xdr:from>
    <xdr:to>
      <xdr:col>1</xdr:col>
      <xdr:colOff>1516491</xdr:colOff>
      <xdr:row>144</xdr:row>
      <xdr:rowOff>1460501</xdr:rowOff>
    </xdr:to>
    <xdr:pic>
      <xdr:nvPicPr>
        <xdr:cNvPr id="1153" name="Picture 1152">
          <a:extLst>
            <a:ext uri="{FF2B5EF4-FFF2-40B4-BE49-F238E27FC236}">
              <a16:creationId xmlns:a16="http://schemas.microsoft.com/office/drawing/2014/main" id="{E5ECF502-D33C-469F-861A-C7352EA2C99C}"/>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793875" y="219541297"/>
          <a:ext cx="1357741" cy="1375204"/>
        </a:xfrm>
        <a:prstGeom prst="rect">
          <a:avLst/>
        </a:prstGeom>
      </xdr:spPr>
    </xdr:pic>
    <xdr:clientData/>
  </xdr:twoCellAnchor>
  <xdr:twoCellAnchor editAs="oneCell">
    <xdr:from>
      <xdr:col>1</xdr:col>
      <xdr:colOff>174626</xdr:colOff>
      <xdr:row>143</xdr:row>
      <xdr:rowOff>127001</xdr:rowOff>
    </xdr:from>
    <xdr:to>
      <xdr:col>1</xdr:col>
      <xdr:colOff>1459846</xdr:colOff>
      <xdr:row>143</xdr:row>
      <xdr:rowOff>1428751</xdr:rowOff>
    </xdr:to>
    <xdr:pic>
      <xdr:nvPicPr>
        <xdr:cNvPr id="1154" name="Picture 1153">
          <a:extLst>
            <a:ext uri="{FF2B5EF4-FFF2-40B4-BE49-F238E27FC236}">
              <a16:creationId xmlns:a16="http://schemas.microsoft.com/office/drawing/2014/main" id="{177C69ED-C261-4445-A9FF-51EFE6704FA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809751" y="218059001"/>
          <a:ext cx="1285220" cy="1301750"/>
        </a:xfrm>
        <a:prstGeom prst="rect">
          <a:avLst/>
        </a:prstGeom>
      </xdr:spPr>
    </xdr:pic>
    <xdr:clientData/>
  </xdr:twoCellAnchor>
  <xdr:twoCellAnchor editAs="oneCell">
    <xdr:from>
      <xdr:col>1</xdr:col>
      <xdr:colOff>158751</xdr:colOff>
      <xdr:row>142</xdr:row>
      <xdr:rowOff>127001</xdr:rowOff>
    </xdr:from>
    <xdr:to>
      <xdr:col>1</xdr:col>
      <xdr:colOff>1438461</xdr:colOff>
      <xdr:row>142</xdr:row>
      <xdr:rowOff>1428751</xdr:rowOff>
    </xdr:to>
    <xdr:pic>
      <xdr:nvPicPr>
        <xdr:cNvPr id="1155" name="Picture 1154">
          <a:extLst>
            <a:ext uri="{FF2B5EF4-FFF2-40B4-BE49-F238E27FC236}">
              <a16:creationId xmlns:a16="http://schemas.microsoft.com/office/drawing/2014/main" id="{13C5A1F0-4501-461F-8136-B3CDA70A8EA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793876" y="216535001"/>
          <a:ext cx="1279710" cy="1301750"/>
        </a:xfrm>
        <a:prstGeom prst="rect">
          <a:avLst/>
        </a:prstGeom>
      </xdr:spPr>
    </xdr:pic>
    <xdr:clientData/>
  </xdr:twoCellAnchor>
  <xdr:twoCellAnchor editAs="oneCell">
    <xdr:from>
      <xdr:col>1</xdr:col>
      <xdr:colOff>111125</xdr:colOff>
      <xdr:row>141</xdr:row>
      <xdr:rowOff>79376</xdr:rowOff>
    </xdr:from>
    <xdr:to>
      <xdr:col>1</xdr:col>
      <xdr:colOff>1460500</xdr:colOff>
      <xdr:row>141</xdr:row>
      <xdr:rowOff>1285876</xdr:rowOff>
    </xdr:to>
    <xdr:pic>
      <xdr:nvPicPr>
        <xdr:cNvPr id="1156" name="Picture 1155">
          <a:extLst>
            <a:ext uri="{FF2B5EF4-FFF2-40B4-BE49-F238E27FC236}">
              <a16:creationId xmlns:a16="http://schemas.microsoft.com/office/drawing/2014/main" id="{CB395120-0555-4293-BE7D-C904DAC21F54}"/>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746250" y="214963376"/>
          <a:ext cx="1349375" cy="1206500"/>
        </a:xfrm>
        <a:prstGeom prst="rect">
          <a:avLst/>
        </a:prstGeom>
      </xdr:spPr>
    </xdr:pic>
    <xdr:clientData/>
  </xdr:twoCellAnchor>
  <xdr:twoCellAnchor editAs="oneCell">
    <xdr:from>
      <xdr:col>1</xdr:col>
      <xdr:colOff>190501</xdr:colOff>
      <xdr:row>140</xdr:row>
      <xdr:rowOff>111125</xdr:rowOff>
    </xdr:from>
    <xdr:to>
      <xdr:col>1</xdr:col>
      <xdr:colOff>1428629</xdr:colOff>
      <xdr:row>140</xdr:row>
      <xdr:rowOff>1365250</xdr:rowOff>
    </xdr:to>
    <xdr:pic>
      <xdr:nvPicPr>
        <xdr:cNvPr id="1157" name="Picture 1156">
          <a:extLst>
            <a:ext uri="{FF2B5EF4-FFF2-40B4-BE49-F238E27FC236}">
              <a16:creationId xmlns:a16="http://schemas.microsoft.com/office/drawing/2014/main" id="{0F0FF649-4726-4801-AF99-301F7A00E1C4}"/>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825626" y="213471125"/>
          <a:ext cx="1238128" cy="1254125"/>
        </a:xfrm>
        <a:prstGeom prst="rect">
          <a:avLst/>
        </a:prstGeom>
      </xdr:spPr>
    </xdr:pic>
    <xdr:clientData/>
  </xdr:twoCellAnchor>
  <xdr:twoCellAnchor editAs="oneCell">
    <xdr:from>
      <xdr:col>1</xdr:col>
      <xdr:colOff>221644</xdr:colOff>
      <xdr:row>139</xdr:row>
      <xdr:rowOff>127000</xdr:rowOff>
    </xdr:from>
    <xdr:to>
      <xdr:col>1</xdr:col>
      <xdr:colOff>1476376</xdr:colOff>
      <xdr:row>139</xdr:row>
      <xdr:rowOff>1397944</xdr:rowOff>
    </xdr:to>
    <xdr:pic>
      <xdr:nvPicPr>
        <xdr:cNvPr id="1158" name="Picture 1157">
          <a:extLst>
            <a:ext uri="{FF2B5EF4-FFF2-40B4-BE49-F238E27FC236}">
              <a16:creationId xmlns:a16="http://schemas.microsoft.com/office/drawing/2014/main" id="{7A2AA48A-2FAE-44E8-A315-BFED3F581E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856769" y="211963000"/>
          <a:ext cx="1254732" cy="1270944"/>
        </a:xfrm>
        <a:prstGeom prst="rect">
          <a:avLst/>
        </a:prstGeom>
      </xdr:spPr>
    </xdr:pic>
    <xdr:clientData/>
  </xdr:twoCellAnchor>
  <xdr:twoCellAnchor editAs="oneCell">
    <xdr:from>
      <xdr:col>1</xdr:col>
      <xdr:colOff>158750</xdr:colOff>
      <xdr:row>138</xdr:row>
      <xdr:rowOff>142585</xdr:rowOff>
    </xdr:from>
    <xdr:to>
      <xdr:col>1</xdr:col>
      <xdr:colOff>1360714</xdr:colOff>
      <xdr:row>138</xdr:row>
      <xdr:rowOff>1365250</xdr:rowOff>
    </xdr:to>
    <xdr:pic>
      <xdr:nvPicPr>
        <xdr:cNvPr id="1159" name="Picture 1158">
          <a:extLst>
            <a:ext uri="{FF2B5EF4-FFF2-40B4-BE49-F238E27FC236}">
              <a16:creationId xmlns:a16="http://schemas.microsoft.com/office/drawing/2014/main" id="{F50C73C4-D737-4C61-B805-B3A349AB27C7}"/>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1793875" y="210454585"/>
          <a:ext cx="1201964" cy="1222665"/>
        </a:xfrm>
        <a:prstGeom prst="rect">
          <a:avLst/>
        </a:prstGeom>
      </xdr:spPr>
    </xdr:pic>
    <xdr:clientData/>
  </xdr:twoCellAnchor>
  <xdr:twoCellAnchor editAs="oneCell">
    <xdr:from>
      <xdr:col>1</xdr:col>
      <xdr:colOff>92497</xdr:colOff>
      <xdr:row>137</xdr:row>
      <xdr:rowOff>79375</xdr:rowOff>
    </xdr:from>
    <xdr:to>
      <xdr:col>1</xdr:col>
      <xdr:colOff>1444625</xdr:colOff>
      <xdr:row>137</xdr:row>
      <xdr:rowOff>1428750</xdr:rowOff>
    </xdr:to>
    <xdr:pic>
      <xdr:nvPicPr>
        <xdr:cNvPr id="1160" name="Picture 1159">
          <a:extLst>
            <a:ext uri="{FF2B5EF4-FFF2-40B4-BE49-F238E27FC236}">
              <a16:creationId xmlns:a16="http://schemas.microsoft.com/office/drawing/2014/main" id="{819D3E4E-7694-4E94-8751-6020B01A4A05}"/>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727622" y="208867375"/>
          <a:ext cx="1352128" cy="1349375"/>
        </a:xfrm>
        <a:prstGeom prst="rect">
          <a:avLst/>
        </a:prstGeom>
      </xdr:spPr>
    </xdr:pic>
    <xdr:clientData/>
  </xdr:twoCellAnchor>
  <xdr:twoCellAnchor editAs="oneCell">
    <xdr:from>
      <xdr:col>1</xdr:col>
      <xdr:colOff>222250</xdr:colOff>
      <xdr:row>136</xdr:row>
      <xdr:rowOff>127000</xdr:rowOff>
    </xdr:from>
    <xdr:to>
      <xdr:col>1</xdr:col>
      <xdr:colOff>1537607</xdr:colOff>
      <xdr:row>136</xdr:row>
      <xdr:rowOff>1460500</xdr:rowOff>
    </xdr:to>
    <xdr:pic>
      <xdr:nvPicPr>
        <xdr:cNvPr id="1161" name="Picture 1160">
          <a:extLst>
            <a:ext uri="{FF2B5EF4-FFF2-40B4-BE49-F238E27FC236}">
              <a16:creationId xmlns:a16="http://schemas.microsoft.com/office/drawing/2014/main" id="{BF605C1B-16F7-46FC-BA90-766DA87B7986}"/>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1857375" y="207391000"/>
          <a:ext cx="1315357" cy="1333500"/>
        </a:xfrm>
        <a:prstGeom prst="rect">
          <a:avLst/>
        </a:prstGeom>
      </xdr:spPr>
    </xdr:pic>
    <xdr:clientData/>
  </xdr:twoCellAnchor>
  <xdr:twoCellAnchor editAs="oneCell">
    <xdr:from>
      <xdr:col>1</xdr:col>
      <xdr:colOff>127000</xdr:colOff>
      <xdr:row>135</xdr:row>
      <xdr:rowOff>79375</xdr:rowOff>
    </xdr:from>
    <xdr:to>
      <xdr:col>1</xdr:col>
      <xdr:colOff>1508125</xdr:colOff>
      <xdr:row>135</xdr:row>
      <xdr:rowOff>1478344</xdr:rowOff>
    </xdr:to>
    <xdr:pic>
      <xdr:nvPicPr>
        <xdr:cNvPr id="1162" name="Picture 1161">
          <a:extLst>
            <a:ext uri="{FF2B5EF4-FFF2-40B4-BE49-F238E27FC236}">
              <a16:creationId xmlns:a16="http://schemas.microsoft.com/office/drawing/2014/main" id="{086DA061-642D-492B-AE35-9D6D7822EFDE}"/>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762125" y="205819375"/>
          <a:ext cx="1381125" cy="1398969"/>
        </a:xfrm>
        <a:prstGeom prst="rect">
          <a:avLst/>
        </a:prstGeom>
      </xdr:spPr>
    </xdr:pic>
    <xdr:clientData/>
  </xdr:twoCellAnchor>
  <xdr:twoCellAnchor editAs="oneCell">
    <xdr:from>
      <xdr:col>1</xdr:col>
      <xdr:colOff>124851</xdr:colOff>
      <xdr:row>134</xdr:row>
      <xdr:rowOff>127001</xdr:rowOff>
    </xdr:from>
    <xdr:to>
      <xdr:col>1</xdr:col>
      <xdr:colOff>1508125</xdr:colOff>
      <xdr:row>134</xdr:row>
      <xdr:rowOff>1460501</xdr:rowOff>
    </xdr:to>
    <xdr:pic>
      <xdr:nvPicPr>
        <xdr:cNvPr id="1163" name="Picture 1162">
          <a:extLst>
            <a:ext uri="{FF2B5EF4-FFF2-40B4-BE49-F238E27FC236}">
              <a16:creationId xmlns:a16="http://schemas.microsoft.com/office/drawing/2014/main" id="{BB3784A3-2BED-417F-8D50-306D06B76E7F}"/>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759976" y="204343001"/>
          <a:ext cx="1383274" cy="1333500"/>
        </a:xfrm>
        <a:prstGeom prst="rect">
          <a:avLst/>
        </a:prstGeom>
      </xdr:spPr>
    </xdr:pic>
    <xdr:clientData/>
  </xdr:twoCellAnchor>
  <xdr:twoCellAnchor editAs="oneCell">
    <xdr:from>
      <xdr:col>1</xdr:col>
      <xdr:colOff>78030</xdr:colOff>
      <xdr:row>133</xdr:row>
      <xdr:rowOff>79375</xdr:rowOff>
    </xdr:from>
    <xdr:to>
      <xdr:col>1</xdr:col>
      <xdr:colOff>1555749</xdr:colOff>
      <xdr:row>133</xdr:row>
      <xdr:rowOff>1437209</xdr:rowOff>
    </xdr:to>
    <xdr:pic>
      <xdr:nvPicPr>
        <xdr:cNvPr id="1164" name="Picture 1163">
          <a:extLst>
            <a:ext uri="{FF2B5EF4-FFF2-40B4-BE49-F238E27FC236}">
              <a16:creationId xmlns:a16="http://schemas.microsoft.com/office/drawing/2014/main" id="{FFB0D0B7-CDF7-426D-B209-E58CE8FEB62B}"/>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713155" y="202771375"/>
          <a:ext cx="1477719" cy="1357834"/>
        </a:xfrm>
        <a:prstGeom prst="rect">
          <a:avLst/>
        </a:prstGeom>
      </xdr:spPr>
    </xdr:pic>
    <xdr:clientData/>
  </xdr:twoCellAnchor>
  <xdr:twoCellAnchor editAs="oneCell">
    <xdr:from>
      <xdr:col>1</xdr:col>
      <xdr:colOff>63500</xdr:colOff>
      <xdr:row>132</xdr:row>
      <xdr:rowOff>56184</xdr:rowOff>
    </xdr:from>
    <xdr:to>
      <xdr:col>1</xdr:col>
      <xdr:colOff>1539875</xdr:colOff>
      <xdr:row>132</xdr:row>
      <xdr:rowOff>1470694</xdr:rowOff>
    </xdr:to>
    <xdr:pic>
      <xdr:nvPicPr>
        <xdr:cNvPr id="1165" name="Picture 1164">
          <a:extLst>
            <a:ext uri="{FF2B5EF4-FFF2-40B4-BE49-F238E27FC236}">
              <a16:creationId xmlns:a16="http://schemas.microsoft.com/office/drawing/2014/main" id="{8A245DC2-2C43-4448-8AAA-B6387C0F67FE}"/>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698625" y="201224184"/>
          <a:ext cx="1476375" cy="1414510"/>
        </a:xfrm>
        <a:prstGeom prst="rect">
          <a:avLst/>
        </a:prstGeom>
      </xdr:spPr>
    </xdr:pic>
    <xdr:clientData/>
  </xdr:twoCellAnchor>
  <xdr:twoCellAnchor editAs="oneCell">
    <xdr:from>
      <xdr:col>1</xdr:col>
      <xdr:colOff>111126</xdr:colOff>
      <xdr:row>131</xdr:row>
      <xdr:rowOff>79375</xdr:rowOff>
    </xdr:from>
    <xdr:to>
      <xdr:col>1</xdr:col>
      <xdr:colOff>1458962</xdr:colOff>
      <xdr:row>131</xdr:row>
      <xdr:rowOff>1444625</xdr:rowOff>
    </xdr:to>
    <xdr:pic>
      <xdr:nvPicPr>
        <xdr:cNvPr id="1166" name="Picture 1165">
          <a:extLst>
            <a:ext uri="{FF2B5EF4-FFF2-40B4-BE49-F238E27FC236}">
              <a16:creationId xmlns:a16="http://schemas.microsoft.com/office/drawing/2014/main" id="{038837E2-8F4A-48DF-BC76-C311339B040D}"/>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1746251" y="199723375"/>
          <a:ext cx="1347836" cy="1365250"/>
        </a:xfrm>
        <a:prstGeom prst="rect">
          <a:avLst/>
        </a:prstGeom>
      </xdr:spPr>
    </xdr:pic>
    <xdr:clientData/>
  </xdr:twoCellAnchor>
  <xdr:twoCellAnchor editAs="oneCell">
    <xdr:from>
      <xdr:col>1</xdr:col>
      <xdr:colOff>127000</xdr:colOff>
      <xdr:row>130</xdr:row>
      <xdr:rowOff>72838</xdr:rowOff>
    </xdr:from>
    <xdr:to>
      <xdr:col>1</xdr:col>
      <xdr:colOff>1444625</xdr:colOff>
      <xdr:row>130</xdr:row>
      <xdr:rowOff>1413260</xdr:rowOff>
    </xdr:to>
    <xdr:pic>
      <xdr:nvPicPr>
        <xdr:cNvPr id="1167" name="Picture 1166">
          <a:extLst>
            <a:ext uri="{FF2B5EF4-FFF2-40B4-BE49-F238E27FC236}">
              <a16:creationId xmlns:a16="http://schemas.microsoft.com/office/drawing/2014/main" id="{7AE35E89-D94D-4D93-A5F5-60A67928C646}"/>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1762125" y="198192838"/>
          <a:ext cx="1317625" cy="1340422"/>
        </a:xfrm>
        <a:prstGeom prst="rect">
          <a:avLst/>
        </a:prstGeom>
      </xdr:spPr>
    </xdr:pic>
    <xdr:clientData/>
  </xdr:twoCellAnchor>
  <xdr:twoCellAnchor editAs="oneCell">
    <xdr:from>
      <xdr:col>1</xdr:col>
      <xdr:colOff>111125</xdr:colOff>
      <xdr:row>129</xdr:row>
      <xdr:rowOff>63235</xdr:rowOff>
    </xdr:from>
    <xdr:to>
      <xdr:col>1</xdr:col>
      <xdr:colOff>1524000</xdr:colOff>
      <xdr:row>129</xdr:row>
      <xdr:rowOff>1460501</xdr:rowOff>
    </xdr:to>
    <xdr:pic>
      <xdr:nvPicPr>
        <xdr:cNvPr id="1168" name="Picture 1167">
          <a:extLst>
            <a:ext uri="{FF2B5EF4-FFF2-40B4-BE49-F238E27FC236}">
              <a16:creationId xmlns:a16="http://schemas.microsoft.com/office/drawing/2014/main" id="{CBAE5F03-28AB-4D01-9001-78EAF4F0CA11}"/>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746250" y="196659235"/>
          <a:ext cx="1412875" cy="1397266"/>
        </a:xfrm>
        <a:prstGeom prst="rect">
          <a:avLst/>
        </a:prstGeom>
      </xdr:spPr>
    </xdr:pic>
    <xdr:clientData/>
  </xdr:twoCellAnchor>
  <xdr:twoCellAnchor editAs="oneCell">
    <xdr:from>
      <xdr:col>1</xdr:col>
      <xdr:colOff>95249</xdr:colOff>
      <xdr:row>128</xdr:row>
      <xdr:rowOff>96481</xdr:rowOff>
    </xdr:from>
    <xdr:to>
      <xdr:col>1</xdr:col>
      <xdr:colOff>1476374</xdr:colOff>
      <xdr:row>128</xdr:row>
      <xdr:rowOff>1447209</xdr:rowOff>
    </xdr:to>
    <xdr:pic>
      <xdr:nvPicPr>
        <xdr:cNvPr id="1169" name="Picture 1168">
          <a:extLst>
            <a:ext uri="{FF2B5EF4-FFF2-40B4-BE49-F238E27FC236}">
              <a16:creationId xmlns:a16="http://schemas.microsoft.com/office/drawing/2014/main" id="{A838F815-6690-4498-8127-3A542D04622D}"/>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730374" y="195168481"/>
          <a:ext cx="1381125" cy="1350728"/>
        </a:xfrm>
        <a:prstGeom prst="rect">
          <a:avLst/>
        </a:prstGeom>
      </xdr:spPr>
    </xdr:pic>
    <xdr:clientData/>
  </xdr:twoCellAnchor>
  <xdr:twoCellAnchor editAs="oneCell">
    <xdr:from>
      <xdr:col>1</xdr:col>
      <xdr:colOff>63500</xdr:colOff>
      <xdr:row>127</xdr:row>
      <xdr:rowOff>64320</xdr:rowOff>
    </xdr:from>
    <xdr:to>
      <xdr:col>1</xdr:col>
      <xdr:colOff>1460500</xdr:colOff>
      <xdr:row>127</xdr:row>
      <xdr:rowOff>1431129</xdr:rowOff>
    </xdr:to>
    <xdr:pic>
      <xdr:nvPicPr>
        <xdr:cNvPr id="1170" name="Picture 1169">
          <a:extLst>
            <a:ext uri="{FF2B5EF4-FFF2-40B4-BE49-F238E27FC236}">
              <a16:creationId xmlns:a16="http://schemas.microsoft.com/office/drawing/2014/main" id="{BCBC1506-FCA6-429E-893D-A57C0D1C0B78}"/>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698625" y="193612320"/>
          <a:ext cx="1397000" cy="1366809"/>
        </a:xfrm>
        <a:prstGeom prst="rect">
          <a:avLst/>
        </a:prstGeom>
      </xdr:spPr>
    </xdr:pic>
    <xdr:clientData/>
  </xdr:twoCellAnchor>
  <xdr:twoCellAnchor editAs="oneCell">
    <xdr:from>
      <xdr:col>1</xdr:col>
      <xdr:colOff>93636</xdr:colOff>
      <xdr:row>126</xdr:row>
      <xdr:rowOff>95250</xdr:rowOff>
    </xdr:from>
    <xdr:to>
      <xdr:col>1</xdr:col>
      <xdr:colOff>1524000</xdr:colOff>
      <xdr:row>126</xdr:row>
      <xdr:rowOff>1453357</xdr:rowOff>
    </xdr:to>
    <xdr:pic>
      <xdr:nvPicPr>
        <xdr:cNvPr id="1171" name="Picture 1170">
          <a:extLst>
            <a:ext uri="{FF2B5EF4-FFF2-40B4-BE49-F238E27FC236}">
              <a16:creationId xmlns:a16="http://schemas.microsoft.com/office/drawing/2014/main" id="{8063547F-4363-4790-AD12-F47990A55A4A}"/>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728761" y="192119250"/>
          <a:ext cx="1430364" cy="1358107"/>
        </a:xfrm>
        <a:prstGeom prst="rect">
          <a:avLst/>
        </a:prstGeom>
      </xdr:spPr>
    </xdr:pic>
    <xdr:clientData/>
  </xdr:twoCellAnchor>
  <xdr:twoCellAnchor editAs="oneCell">
    <xdr:from>
      <xdr:col>1</xdr:col>
      <xdr:colOff>79374</xdr:colOff>
      <xdr:row>125</xdr:row>
      <xdr:rowOff>68148</xdr:rowOff>
    </xdr:from>
    <xdr:to>
      <xdr:col>1</xdr:col>
      <xdr:colOff>1571625</xdr:colOff>
      <xdr:row>125</xdr:row>
      <xdr:rowOff>1444625</xdr:rowOff>
    </xdr:to>
    <xdr:pic>
      <xdr:nvPicPr>
        <xdr:cNvPr id="1172" name="Picture 1171">
          <a:extLst>
            <a:ext uri="{FF2B5EF4-FFF2-40B4-BE49-F238E27FC236}">
              <a16:creationId xmlns:a16="http://schemas.microsoft.com/office/drawing/2014/main" id="{86ACD2B8-DF79-4F7B-8E65-89BE6C96EDB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714499" y="190568148"/>
          <a:ext cx="1492251" cy="1376477"/>
        </a:xfrm>
        <a:prstGeom prst="rect">
          <a:avLst/>
        </a:prstGeom>
      </xdr:spPr>
    </xdr:pic>
    <xdr:clientData/>
  </xdr:twoCellAnchor>
  <xdr:twoCellAnchor editAs="oneCell">
    <xdr:from>
      <xdr:col>1</xdr:col>
      <xdr:colOff>111126</xdr:colOff>
      <xdr:row>124</xdr:row>
      <xdr:rowOff>47626</xdr:rowOff>
    </xdr:from>
    <xdr:to>
      <xdr:col>1</xdr:col>
      <xdr:colOff>1568754</xdr:colOff>
      <xdr:row>124</xdr:row>
      <xdr:rowOff>1444626</xdr:rowOff>
    </xdr:to>
    <xdr:pic>
      <xdr:nvPicPr>
        <xdr:cNvPr id="1173" name="Picture 1172">
          <a:extLst>
            <a:ext uri="{FF2B5EF4-FFF2-40B4-BE49-F238E27FC236}">
              <a16:creationId xmlns:a16="http://schemas.microsoft.com/office/drawing/2014/main" id="{1530287B-F885-4303-92A6-8F09C408D05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746251" y="189023626"/>
          <a:ext cx="1457628" cy="1397000"/>
        </a:xfrm>
        <a:prstGeom prst="rect">
          <a:avLst/>
        </a:prstGeom>
      </xdr:spPr>
    </xdr:pic>
    <xdr:clientData/>
  </xdr:twoCellAnchor>
  <xdr:twoCellAnchor editAs="oneCell">
    <xdr:from>
      <xdr:col>1</xdr:col>
      <xdr:colOff>78362</xdr:colOff>
      <xdr:row>123</xdr:row>
      <xdr:rowOff>79375</xdr:rowOff>
    </xdr:from>
    <xdr:to>
      <xdr:col>1</xdr:col>
      <xdr:colOff>1492250</xdr:colOff>
      <xdr:row>123</xdr:row>
      <xdr:rowOff>1397001</xdr:rowOff>
    </xdr:to>
    <xdr:pic>
      <xdr:nvPicPr>
        <xdr:cNvPr id="1174" name="Picture 1173">
          <a:extLst>
            <a:ext uri="{FF2B5EF4-FFF2-40B4-BE49-F238E27FC236}">
              <a16:creationId xmlns:a16="http://schemas.microsoft.com/office/drawing/2014/main" id="{D475AFDF-4DF9-4871-A213-19CE440C525A}"/>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1713487" y="187531375"/>
          <a:ext cx="1413888" cy="1317626"/>
        </a:xfrm>
        <a:prstGeom prst="rect">
          <a:avLst/>
        </a:prstGeom>
      </xdr:spPr>
    </xdr:pic>
    <xdr:clientData/>
  </xdr:twoCellAnchor>
  <xdr:twoCellAnchor editAs="oneCell">
    <xdr:from>
      <xdr:col>1</xdr:col>
      <xdr:colOff>110587</xdr:colOff>
      <xdr:row>122</xdr:row>
      <xdr:rowOff>79375</xdr:rowOff>
    </xdr:from>
    <xdr:to>
      <xdr:col>1</xdr:col>
      <xdr:colOff>1492250</xdr:colOff>
      <xdr:row>122</xdr:row>
      <xdr:rowOff>1484834</xdr:rowOff>
    </xdr:to>
    <xdr:pic>
      <xdr:nvPicPr>
        <xdr:cNvPr id="1175" name="Picture 1174">
          <a:extLst>
            <a:ext uri="{FF2B5EF4-FFF2-40B4-BE49-F238E27FC236}">
              <a16:creationId xmlns:a16="http://schemas.microsoft.com/office/drawing/2014/main" id="{1C45023C-EB9E-4D93-80F8-79C4C3A02AA2}"/>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745712" y="186007375"/>
          <a:ext cx="1381663" cy="1405459"/>
        </a:xfrm>
        <a:prstGeom prst="rect">
          <a:avLst/>
        </a:prstGeom>
      </xdr:spPr>
    </xdr:pic>
    <xdr:clientData/>
  </xdr:twoCellAnchor>
  <xdr:twoCellAnchor editAs="oneCell">
    <xdr:from>
      <xdr:col>1</xdr:col>
      <xdr:colOff>79375</xdr:colOff>
      <xdr:row>121</xdr:row>
      <xdr:rowOff>80742</xdr:rowOff>
    </xdr:from>
    <xdr:to>
      <xdr:col>1</xdr:col>
      <xdr:colOff>1524000</xdr:colOff>
      <xdr:row>121</xdr:row>
      <xdr:rowOff>1444625</xdr:rowOff>
    </xdr:to>
    <xdr:pic>
      <xdr:nvPicPr>
        <xdr:cNvPr id="1176" name="Picture 1175">
          <a:extLst>
            <a:ext uri="{FF2B5EF4-FFF2-40B4-BE49-F238E27FC236}">
              <a16:creationId xmlns:a16="http://schemas.microsoft.com/office/drawing/2014/main" id="{0ADBB968-DADE-4320-9C96-ADD2B82386AD}"/>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1714500" y="184484742"/>
          <a:ext cx="1444625" cy="1363883"/>
        </a:xfrm>
        <a:prstGeom prst="rect">
          <a:avLst/>
        </a:prstGeom>
      </xdr:spPr>
    </xdr:pic>
    <xdr:clientData/>
  </xdr:twoCellAnchor>
  <xdr:twoCellAnchor editAs="oneCell">
    <xdr:from>
      <xdr:col>1</xdr:col>
      <xdr:colOff>95250</xdr:colOff>
      <xdr:row>120</xdr:row>
      <xdr:rowOff>127001</xdr:rowOff>
    </xdr:from>
    <xdr:to>
      <xdr:col>1</xdr:col>
      <xdr:colOff>1571625</xdr:colOff>
      <xdr:row>120</xdr:row>
      <xdr:rowOff>1397001</xdr:rowOff>
    </xdr:to>
    <xdr:pic>
      <xdr:nvPicPr>
        <xdr:cNvPr id="1177" name="Picture 1176">
          <a:extLst>
            <a:ext uri="{FF2B5EF4-FFF2-40B4-BE49-F238E27FC236}">
              <a16:creationId xmlns:a16="http://schemas.microsoft.com/office/drawing/2014/main" id="{87777C70-2BB8-45B5-B840-7269CB7F356B}"/>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730375" y="183007001"/>
          <a:ext cx="1476375" cy="1270000"/>
        </a:xfrm>
        <a:prstGeom prst="rect">
          <a:avLst/>
        </a:prstGeom>
      </xdr:spPr>
    </xdr:pic>
    <xdr:clientData/>
  </xdr:twoCellAnchor>
  <xdr:twoCellAnchor editAs="oneCell">
    <xdr:from>
      <xdr:col>1</xdr:col>
      <xdr:colOff>63500</xdr:colOff>
      <xdr:row>119</xdr:row>
      <xdr:rowOff>95250</xdr:rowOff>
    </xdr:from>
    <xdr:to>
      <xdr:col>1</xdr:col>
      <xdr:colOff>1571625</xdr:colOff>
      <xdr:row>119</xdr:row>
      <xdr:rowOff>1508125</xdr:rowOff>
    </xdr:to>
    <xdr:pic>
      <xdr:nvPicPr>
        <xdr:cNvPr id="1179" name="Picture 1178">
          <a:extLst>
            <a:ext uri="{FF2B5EF4-FFF2-40B4-BE49-F238E27FC236}">
              <a16:creationId xmlns:a16="http://schemas.microsoft.com/office/drawing/2014/main" id="{DC288607-1BCB-42F0-9C20-8BD44435A4B6}"/>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698625" y="181451250"/>
          <a:ext cx="1508125" cy="1412875"/>
        </a:xfrm>
        <a:prstGeom prst="rect">
          <a:avLst/>
        </a:prstGeom>
      </xdr:spPr>
    </xdr:pic>
    <xdr:clientData/>
  </xdr:twoCellAnchor>
  <xdr:twoCellAnchor editAs="oneCell">
    <xdr:from>
      <xdr:col>1</xdr:col>
      <xdr:colOff>47195</xdr:colOff>
      <xdr:row>118</xdr:row>
      <xdr:rowOff>47625</xdr:rowOff>
    </xdr:from>
    <xdr:to>
      <xdr:col>1</xdr:col>
      <xdr:colOff>1573209</xdr:colOff>
      <xdr:row>118</xdr:row>
      <xdr:rowOff>1460500</xdr:rowOff>
    </xdr:to>
    <xdr:pic>
      <xdr:nvPicPr>
        <xdr:cNvPr id="1180" name="Picture 1179">
          <a:extLst>
            <a:ext uri="{FF2B5EF4-FFF2-40B4-BE49-F238E27FC236}">
              <a16:creationId xmlns:a16="http://schemas.microsoft.com/office/drawing/2014/main" id="{B1702233-918D-4CB6-8E46-FE415AFA5337}"/>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682320" y="179879625"/>
          <a:ext cx="1526014" cy="1412875"/>
        </a:xfrm>
        <a:prstGeom prst="rect">
          <a:avLst/>
        </a:prstGeom>
      </xdr:spPr>
    </xdr:pic>
    <xdr:clientData/>
  </xdr:twoCellAnchor>
  <xdr:twoCellAnchor editAs="oneCell">
    <xdr:from>
      <xdr:col>1</xdr:col>
      <xdr:colOff>80975</xdr:colOff>
      <xdr:row>117</xdr:row>
      <xdr:rowOff>79374</xdr:rowOff>
    </xdr:from>
    <xdr:to>
      <xdr:col>1</xdr:col>
      <xdr:colOff>1555750</xdr:colOff>
      <xdr:row>117</xdr:row>
      <xdr:rowOff>1476375</xdr:rowOff>
    </xdr:to>
    <xdr:pic>
      <xdr:nvPicPr>
        <xdr:cNvPr id="1181" name="Picture 1180">
          <a:extLst>
            <a:ext uri="{FF2B5EF4-FFF2-40B4-BE49-F238E27FC236}">
              <a16:creationId xmlns:a16="http://schemas.microsoft.com/office/drawing/2014/main" id="{A1C1265D-D2F4-4757-8722-88EF6AF73A91}"/>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716100" y="178387374"/>
          <a:ext cx="1474775" cy="1397001"/>
        </a:xfrm>
        <a:prstGeom prst="rect">
          <a:avLst/>
        </a:prstGeom>
      </xdr:spPr>
    </xdr:pic>
    <xdr:clientData/>
  </xdr:twoCellAnchor>
  <xdr:twoCellAnchor editAs="oneCell">
    <xdr:from>
      <xdr:col>1</xdr:col>
      <xdr:colOff>141061</xdr:colOff>
      <xdr:row>116</xdr:row>
      <xdr:rowOff>111125</xdr:rowOff>
    </xdr:from>
    <xdr:to>
      <xdr:col>1</xdr:col>
      <xdr:colOff>1457628</xdr:colOff>
      <xdr:row>116</xdr:row>
      <xdr:rowOff>1444625</xdr:rowOff>
    </xdr:to>
    <xdr:pic>
      <xdr:nvPicPr>
        <xdr:cNvPr id="1182" name="Picture 1181">
          <a:extLst>
            <a:ext uri="{FF2B5EF4-FFF2-40B4-BE49-F238E27FC236}">
              <a16:creationId xmlns:a16="http://schemas.microsoft.com/office/drawing/2014/main" id="{13F81FA6-DFFB-4380-96A3-A94CEB1AF39C}"/>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776186" y="176895125"/>
          <a:ext cx="1316567" cy="1333500"/>
        </a:xfrm>
        <a:prstGeom prst="rect">
          <a:avLst/>
        </a:prstGeom>
      </xdr:spPr>
    </xdr:pic>
    <xdr:clientData/>
  </xdr:twoCellAnchor>
  <xdr:twoCellAnchor editAs="oneCell">
    <xdr:from>
      <xdr:col>1</xdr:col>
      <xdr:colOff>64627</xdr:colOff>
      <xdr:row>115</xdr:row>
      <xdr:rowOff>95250</xdr:rowOff>
    </xdr:from>
    <xdr:to>
      <xdr:col>1</xdr:col>
      <xdr:colOff>1571624</xdr:colOff>
      <xdr:row>115</xdr:row>
      <xdr:rowOff>1365250</xdr:rowOff>
    </xdr:to>
    <xdr:pic>
      <xdr:nvPicPr>
        <xdr:cNvPr id="1183" name="Picture 1182">
          <a:extLst>
            <a:ext uri="{FF2B5EF4-FFF2-40B4-BE49-F238E27FC236}">
              <a16:creationId xmlns:a16="http://schemas.microsoft.com/office/drawing/2014/main" id="{657977C1-A6FC-4BC6-BF1C-6E244EEEB59B}"/>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699752" y="175355250"/>
          <a:ext cx="1506997" cy="1270000"/>
        </a:xfrm>
        <a:prstGeom prst="rect">
          <a:avLst/>
        </a:prstGeom>
      </xdr:spPr>
    </xdr:pic>
    <xdr:clientData/>
  </xdr:twoCellAnchor>
  <xdr:twoCellAnchor editAs="oneCell">
    <xdr:from>
      <xdr:col>1</xdr:col>
      <xdr:colOff>79375</xdr:colOff>
      <xdr:row>114</xdr:row>
      <xdr:rowOff>80748</xdr:rowOff>
    </xdr:from>
    <xdr:to>
      <xdr:col>1</xdr:col>
      <xdr:colOff>1476375</xdr:colOff>
      <xdr:row>114</xdr:row>
      <xdr:rowOff>1365250</xdr:rowOff>
    </xdr:to>
    <xdr:pic>
      <xdr:nvPicPr>
        <xdr:cNvPr id="1184" name="Picture 1183">
          <a:extLst>
            <a:ext uri="{FF2B5EF4-FFF2-40B4-BE49-F238E27FC236}">
              <a16:creationId xmlns:a16="http://schemas.microsoft.com/office/drawing/2014/main" id="{973B3960-9D21-468C-8C80-55019FAB7CBD}"/>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714500" y="173816748"/>
          <a:ext cx="1397000" cy="1284502"/>
        </a:xfrm>
        <a:prstGeom prst="rect">
          <a:avLst/>
        </a:prstGeom>
      </xdr:spPr>
    </xdr:pic>
    <xdr:clientData/>
  </xdr:twoCellAnchor>
  <xdr:twoCellAnchor editAs="oneCell">
    <xdr:from>
      <xdr:col>1</xdr:col>
      <xdr:colOff>62425</xdr:colOff>
      <xdr:row>113</xdr:row>
      <xdr:rowOff>63501</xdr:rowOff>
    </xdr:from>
    <xdr:to>
      <xdr:col>1</xdr:col>
      <xdr:colOff>1539875</xdr:colOff>
      <xdr:row>113</xdr:row>
      <xdr:rowOff>1460501</xdr:rowOff>
    </xdr:to>
    <xdr:pic>
      <xdr:nvPicPr>
        <xdr:cNvPr id="1185" name="Picture 1184">
          <a:extLst>
            <a:ext uri="{FF2B5EF4-FFF2-40B4-BE49-F238E27FC236}">
              <a16:creationId xmlns:a16="http://schemas.microsoft.com/office/drawing/2014/main" id="{AA3E8655-92C4-4337-9C29-6431E0FA0FCD}"/>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1697550" y="172275501"/>
          <a:ext cx="1477450" cy="1397000"/>
        </a:xfrm>
        <a:prstGeom prst="rect">
          <a:avLst/>
        </a:prstGeom>
      </xdr:spPr>
    </xdr:pic>
    <xdr:clientData/>
  </xdr:twoCellAnchor>
  <xdr:twoCellAnchor editAs="oneCell">
    <xdr:from>
      <xdr:col>1</xdr:col>
      <xdr:colOff>62690</xdr:colOff>
      <xdr:row>112</xdr:row>
      <xdr:rowOff>63500</xdr:rowOff>
    </xdr:from>
    <xdr:to>
      <xdr:col>1</xdr:col>
      <xdr:colOff>1555750</xdr:colOff>
      <xdr:row>112</xdr:row>
      <xdr:rowOff>1397000</xdr:rowOff>
    </xdr:to>
    <xdr:pic>
      <xdr:nvPicPr>
        <xdr:cNvPr id="1186" name="Picture 1185">
          <a:extLst>
            <a:ext uri="{FF2B5EF4-FFF2-40B4-BE49-F238E27FC236}">
              <a16:creationId xmlns:a16="http://schemas.microsoft.com/office/drawing/2014/main" id="{2F7BA57E-BD8D-4CD3-827A-A6D6729DC3B1}"/>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1697815" y="170751500"/>
          <a:ext cx="1493060" cy="1333500"/>
        </a:xfrm>
        <a:prstGeom prst="rect">
          <a:avLst/>
        </a:prstGeom>
      </xdr:spPr>
    </xdr:pic>
    <xdr:clientData/>
  </xdr:twoCellAnchor>
  <xdr:twoCellAnchor editAs="oneCell">
    <xdr:from>
      <xdr:col>1</xdr:col>
      <xdr:colOff>94643</xdr:colOff>
      <xdr:row>111</xdr:row>
      <xdr:rowOff>95249</xdr:rowOff>
    </xdr:from>
    <xdr:to>
      <xdr:col>1</xdr:col>
      <xdr:colOff>1555750</xdr:colOff>
      <xdr:row>111</xdr:row>
      <xdr:rowOff>1428750</xdr:rowOff>
    </xdr:to>
    <xdr:pic>
      <xdr:nvPicPr>
        <xdr:cNvPr id="1187" name="Picture 1186">
          <a:extLst>
            <a:ext uri="{FF2B5EF4-FFF2-40B4-BE49-F238E27FC236}">
              <a16:creationId xmlns:a16="http://schemas.microsoft.com/office/drawing/2014/main" id="{561015F2-DF72-458B-846F-F48D0F0D24E6}"/>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1729768" y="169259249"/>
          <a:ext cx="1461107" cy="1333501"/>
        </a:xfrm>
        <a:prstGeom prst="rect">
          <a:avLst/>
        </a:prstGeom>
      </xdr:spPr>
    </xdr:pic>
    <xdr:clientData/>
  </xdr:twoCellAnchor>
  <xdr:twoCellAnchor editAs="oneCell">
    <xdr:from>
      <xdr:col>1</xdr:col>
      <xdr:colOff>46814</xdr:colOff>
      <xdr:row>110</xdr:row>
      <xdr:rowOff>47624</xdr:rowOff>
    </xdr:from>
    <xdr:to>
      <xdr:col>1</xdr:col>
      <xdr:colOff>1555749</xdr:colOff>
      <xdr:row>110</xdr:row>
      <xdr:rowOff>1453469</xdr:rowOff>
    </xdr:to>
    <xdr:pic>
      <xdr:nvPicPr>
        <xdr:cNvPr id="1188" name="Picture 1187">
          <a:extLst>
            <a:ext uri="{FF2B5EF4-FFF2-40B4-BE49-F238E27FC236}">
              <a16:creationId xmlns:a16="http://schemas.microsoft.com/office/drawing/2014/main" id="{35A26246-90EC-4AE3-9FFA-03D43EA117CD}"/>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1681939" y="167687624"/>
          <a:ext cx="1508935" cy="1405845"/>
        </a:xfrm>
        <a:prstGeom prst="rect">
          <a:avLst/>
        </a:prstGeom>
      </xdr:spPr>
    </xdr:pic>
    <xdr:clientData/>
  </xdr:twoCellAnchor>
  <xdr:twoCellAnchor editAs="oneCell">
    <xdr:from>
      <xdr:col>1</xdr:col>
      <xdr:colOff>142874</xdr:colOff>
      <xdr:row>109</xdr:row>
      <xdr:rowOff>47900</xdr:rowOff>
    </xdr:from>
    <xdr:to>
      <xdr:col>1</xdr:col>
      <xdr:colOff>1515845</xdr:colOff>
      <xdr:row>109</xdr:row>
      <xdr:rowOff>1444625</xdr:rowOff>
    </xdr:to>
    <xdr:pic>
      <xdr:nvPicPr>
        <xdr:cNvPr id="1189" name="Picture 1188">
          <a:extLst>
            <a:ext uri="{FF2B5EF4-FFF2-40B4-BE49-F238E27FC236}">
              <a16:creationId xmlns:a16="http://schemas.microsoft.com/office/drawing/2014/main" id="{BF45F7CF-D8EA-4498-86BB-E7D3A509E222}"/>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1777999" y="166163900"/>
          <a:ext cx="1372971" cy="1396725"/>
        </a:xfrm>
        <a:prstGeom prst="rect">
          <a:avLst/>
        </a:prstGeom>
      </xdr:spPr>
    </xdr:pic>
    <xdr:clientData/>
  </xdr:twoCellAnchor>
  <xdr:twoCellAnchor editAs="oneCell">
    <xdr:from>
      <xdr:col>1</xdr:col>
      <xdr:colOff>47020</xdr:colOff>
      <xdr:row>108</xdr:row>
      <xdr:rowOff>47625</xdr:rowOff>
    </xdr:from>
    <xdr:to>
      <xdr:col>1</xdr:col>
      <xdr:colOff>1555750</xdr:colOff>
      <xdr:row>108</xdr:row>
      <xdr:rowOff>1492250</xdr:rowOff>
    </xdr:to>
    <xdr:pic>
      <xdr:nvPicPr>
        <xdr:cNvPr id="1190" name="Picture 1189">
          <a:extLst>
            <a:ext uri="{FF2B5EF4-FFF2-40B4-BE49-F238E27FC236}">
              <a16:creationId xmlns:a16="http://schemas.microsoft.com/office/drawing/2014/main" id="{BE5B7ADE-6563-4AA1-990D-41C5ED705F47}"/>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1682145" y="164639625"/>
          <a:ext cx="1508730" cy="1444625"/>
        </a:xfrm>
        <a:prstGeom prst="rect">
          <a:avLst/>
        </a:prstGeom>
      </xdr:spPr>
    </xdr:pic>
    <xdr:clientData/>
  </xdr:twoCellAnchor>
  <xdr:twoCellAnchor editAs="oneCell">
    <xdr:from>
      <xdr:col>1</xdr:col>
      <xdr:colOff>79375</xdr:colOff>
      <xdr:row>107</xdr:row>
      <xdr:rowOff>53562</xdr:rowOff>
    </xdr:from>
    <xdr:to>
      <xdr:col>1</xdr:col>
      <xdr:colOff>1555750</xdr:colOff>
      <xdr:row>107</xdr:row>
      <xdr:rowOff>1460500</xdr:rowOff>
    </xdr:to>
    <xdr:pic>
      <xdr:nvPicPr>
        <xdr:cNvPr id="1191" name="Picture 1190">
          <a:extLst>
            <a:ext uri="{FF2B5EF4-FFF2-40B4-BE49-F238E27FC236}">
              <a16:creationId xmlns:a16="http://schemas.microsoft.com/office/drawing/2014/main" id="{05FA3899-FEE8-4D1C-A6B9-6AD1DA98C5BD}"/>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1714500" y="163121562"/>
          <a:ext cx="1476375" cy="1406938"/>
        </a:xfrm>
        <a:prstGeom prst="rect">
          <a:avLst/>
        </a:prstGeom>
      </xdr:spPr>
    </xdr:pic>
    <xdr:clientData/>
  </xdr:twoCellAnchor>
  <xdr:twoCellAnchor editAs="oneCell">
    <xdr:from>
      <xdr:col>1</xdr:col>
      <xdr:colOff>109708</xdr:colOff>
      <xdr:row>106</xdr:row>
      <xdr:rowOff>95249</xdr:rowOff>
    </xdr:from>
    <xdr:to>
      <xdr:col>1</xdr:col>
      <xdr:colOff>1476376</xdr:colOff>
      <xdr:row>106</xdr:row>
      <xdr:rowOff>1479574</xdr:rowOff>
    </xdr:to>
    <xdr:pic>
      <xdr:nvPicPr>
        <xdr:cNvPr id="1192" name="Picture 1191">
          <a:extLst>
            <a:ext uri="{FF2B5EF4-FFF2-40B4-BE49-F238E27FC236}">
              <a16:creationId xmlns:a16="http://schemas.microsoft.com/office/drawing/2014/main" id="{3D3F4D92-5693-4196-9EDC-91FE704F6227}"/>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1744833" y="161639249"/>
          <a:ext cx="1366668" cy="1384325"/>
        </a:xfrm>
        <a:prstGeom prst="rect">
          <a:avLst/>
        </a:prstGeom>
      </xdr:spPr>
    </xdr:pic>
    <xdr:clientData/>
  </xdr:twoCellAnchor>
  <xdr:twoCellAnchor editAs="oneCell">
    <xdr:from>
      <xdr:col>1</xdr:col>
      <xdr:colOff>78031</xdr:colOff>
      <xdr:row>105</xdr:row>
      <xdr:rowOff>79375</xdr:rowOff>
    </xdr:from>
    <xdr:to>
      <xdr:col>1</xdr:col>
      <xdr:colOff>1524000</xdr:colOff>
      <xdr:row>105</xdr:row>
      <xdr:rowOff>1421060</xdr:rowOff>
    </xdr:to>
    <xdr:pic>
      <xdr:nvPicPr>
        <xdr:cNvPr id="1193" name="Picture 1192">
          <a:extLst>
            <a:ext uri="{FF2B5EF4-FFF2-40B4-BE49-F238E27FC236}">
              <a16:creationId xmlns:a16="http://schemas.microsoft.com/office/drawing/2014/main" id="{F36B0BC8-7106-4F3E-917D-2CFF2B00A193}"/>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1713156" y="160099375"/>
          <a:ext cx="1445969" cy="1341685"/>
        </a:xfrm>
        <a:prstGeom prst="rect">
          <a:avLst/>
        </a:prstGeom>
      </xdr:spPr>
    </xdr:pic>
    <xdr:clientData/>
  </xdr:twoCellAnchor>
  <xdr:twoCellAnchor editAs="oneCell">
    <xdr:from>
      <xdr:col>1</xdr:col>
      <xdr:colOff>78362</xdr:colOff>
      <xdr:row>104</xdr:row>
      <xdr:rowOff>79374</xdr:rowOff>
    </xdr:from>
    <xdr:to>
      <xdr:col>1</xdr:col>
      <xdr:colOff>1555749</xdr:colOff>
      <xdr:row>104</xdr:row>
      <xdr:rowOff>1428749</xdr:rowOff>
    </xdr:to>
    <xdr:pic>
      <xdr:nvPicPr>
        <xdr:cNvPr id="1194" name="Picture 1193">
          <a:extLst>
            <a:ext uri="{FF2B5EF4-FFF2-40B4-BE49-F238E27FC236}">
              <a16:creationId xmlns:a16="http://schemas.microsoft.com/office/drawing/2014/main" id="{99838D0A-F28E-4DE7-AB50-6F6BD7C166BC}"/>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1713487" y="158575374"/>
          <a:ext cx="1477387" cy="1349375"/>
        </a:xfrm>
        <a:prstGeom prst="rect">
          <a:avLst/>
        </a:prstGeom>
      </xdr:spPr>
    </xdr:pic>
    <xdr:clientData/>
  </xdr:twoCellAnchor>
  <xdr:twoCellAnchor editAs="oneCell">
    <xdr:from>
      <xdr:col>1</xdr:col>
      <xdr:colOff>47018</xdr:colOff>
      <xdr:row>103</xdr:row>
      <xdr:rowOff>47624</xdr:rowOff>
    </xdr:from>
    <xdr:to>
      <xdr:col>1</xdr:col>
      <xdr:colOff>1524000</xdr:colOff>
      <xdr:row>103</xdr:row>
      <xdr:rowOff>1444625</xdr:rowOff>
    </xdr:to>
    <xdr:pic>
      <xdr:nvPicPr>
        <xdr:cNvPr id="1195" name="Picture 1194">
          <a:extLst>
            <a:ext uri="{FF2B5EF4-FFF2-40B4-BE49-F238E27FC236}">
              <a16:creationId xmlns:a16="http://schemas.microsoft.com/office/drawing/2014/main" id="{4F5CBF27-D395-4CA6-8324-734FED6B05E3}"/>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1682143" y="157019624"/>
          <a:ext cx="1476982" cy="1397001"/>
        </a:xfrm>
        <a:prstGeom prst="rect">
          <a:avLst/>
        </a:prstGeom>
      </xdr:spPr>
    </xdr:pic>
    <xdr:clientData/>
  </xdr:twoCellAnchor>
  <xdr:twoCellAnchor editAs="oneCell">
    <xdr:from>
      <xdr:col>1</xdr:col>
      <xdr:colOff>62660</xdr:colOff>
      <xdr:row>102</xdr:row>
      <xdr:rowOff>79375</xdr:rowOff>
    </xdr:from>
    <xdr:to>
      <xdr:col>1</xdr:col>
      <xdr:colOff>1539875</xdr:colOff>
      <xdr:row>102</xdr:row>
      <xdr:rowOff>1468020</xdr:rowOff>
    </xdr:to>
    <xdr:pic>
      <xdr:nvPicPr>
        <xdr:cNvPr id="1196" name="Picture 1195">
          <a:extLst>
            <a:ext uri="{FF2B5EF4-FFF2-40B4-BE49-F238E27FC236}">
              <a16:creationId xmlns:a16="http://schemas.microsoft.com/office/drawing/2014/main" id="{2A78CEFC-1FAC-4BA9-A802-03E503DF5F8E}"/>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1697785" y="155527375"/>
          <a:ext cx="1477215" cy="1388645"/>
        </a:xfrm>
        <a:prstGeom prst="rect">
          <a:avLst/>
        </a:prstGeom>
      </xdr:spPr>
    </xdr:pic>
    <xdr:clientData/>
  </xdr:twoCellAnchor>
  <xdr:twoCellAnchor editAs="oneCell">
    <xdr:from>
      <xdr:col>1</xdr:col>
      <xdr:colOff>62425</xdr:colOff>
      <xdr:row>101</xdr:row>
      <xdr:rowOff>63500</xdr:rowOff>
    </xdr:from>
    <xdr:to>
      <xdr:col>1</xdr:col>
      <xdr:colOff>1508125</xdr:colOff>
      <xdr:row>101</xdr:row>
      <xdr:rowOff>1444625</xdr:rowOff>
    </xdr:to>
    <xdr:pic>
      <xdr:nvPicPr>
        <xdr:cNvPr id="1197" name="Picture 1196">
          <a:extLst>
            <a:ext uri="{FF2B5EF4-FFF2-40B4-BE49-F238E27FC236}">
              <a16:creationId xmlns:a16="http://schemas.microsoft.com/office/drawing/2014/main" id="{AEF35A38-6375-44C0-AB98-BEAC7E056D35}"/>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697550" y="153987500"/>
          <a:ext cx="1445700" cy="1381125"/>
        </a:xfrm>
        <a:prstGeom prst="rect">
          <a:avLst/>
        </a:prstGeom>
      </xdr:spPr>
    </xdr:pic>
    <xdr:clientData/>
  </xdr:twoCellAnchor>
  <xdr:twoCellAnchor editAs="oneCell">
    <xdr:from>
      <xdr:col>1</xdr:col>
      <xdr:colOff>109245</xdr:colOff>
      <xdr:row>100</xdr:row>
      <xdr:rowOff>111125</xdr:rowOff>
    </xdr:from>
    <xdr:to>
      <xdr:col>1</xdr:col>
      <xdr:colOff>1539875</xdr:colOff>
      <xdr:row>100</xdr:row>
      <xdr:rowOff>1444625</xdr:rowOff>
    </xdr:to>
    <xdr:pic>
      <xdr:nvPicPr>
        <xdr:cNvPr id="1198" name="Picture 1197">
          <a:extLst>
            <a:ext uri="{FF2B5EF4-FFF2-40B4-BE49-F238E27FC236}">
              <a16:creationId xmlns:a16="http://schemas.microsoft.com/office/drawing/2014/main" id="{01E71DBE-6D91-43B3-A258-DA106A23E626}"/>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1744370" y="152511125"/>
          <a:ext cx="1430630" cy="1333500"/>
        </a:xfrm>
        <a:prstGeom prst="rect">
          <a:avLst/>
        </a:prstGeom>
      </xdr:spPr>
    </xdr:pic>
    <xdr:clientData/>
  </xdr:twoCellAnchor>
  <xdr:twoCellAnchor editAs="oneCell">
    <xdr:from>
      <xdr:col>1</xdr:col>
      <xdr:colOff>94040</xdr:colOff>
      <xdr:row>99</xdr:row>
      <xdr:rowOff>95251</xdr:rowOff>
    </xdr:from>
    <xdr:to>
      <xdr:col>1</xdr:col>
      <xdr:colOff>1523999</xdr:colOff>
      <xdr:row>99</xdr:row>
      <xdr:rowOff>1397001</xdr:rowOff>
    </xdr:to>
    <xdr:pic>
      <xdr:nvPicPr>
        <xdr:cNvPr id="1199" name="Picture 1198">
          <a:extLst>
            <a:ext uri="{FF2B5EF4-FFF2-40B4-BE49-F238E27FC236}">
              <a16:creationId xmlns:a16="http://schemas.microsoft.com/office/drawing/2014/main" id="{4496C306-65DF-4FC1-A48F-6CA58CE9382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729165" y="150971251"/>
          <a:ext cx="1429959" cy="1301750"/>
        </a:xfrm>
        <a:prstGeom prst="rect">
          <a:avLst/>
        </a:prstGeom>
      </xdr:spPr>
    </xdr:pic>
    <xdr:clientData/>
  </xdr:twoCellAnchor>
  <xdr:twoCellAnchor editAs="oneCell">
    <xdr:from>
      <xdr:col>1</xdr:col>
      <xdr:colOff>31345</xdr:colOff>
      <xdr:row>98</xdr:row>
      <xdr:rowOff>31750</xdr:rowOff>
    </xdr:from>
    <xdr:to>
      <xdr:col>1</xdr:col>
      <xdr:colOff>1571625</xdr:colOff>
      <xdr:row>98</xdr:row>
      <xdr:rowOff>1460500</xdr:rowOff>
    </xdr:to>
    <xdr:pic>
      <xdr:nvPicPr>
        <xdr:cNvPr id="1200" name="Picture 1199">
          <a:extLst>
            <a:ext uri="{FF2B5EF4-FFF2-40B4-BE49-F238E27FC236}">
              <a16:creationId xmlns:a16="http://schemas.microsoft.com/office/drawing/2014/main" id="{8479C484-3A0C-4609-8699-E26B6E7EAB68}"/>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1666470" y="149383750"/>
          <a:ext cx="1540280" cy="1428750"/>
        </a:xfrm>
        <a:prstGeom prst="rect">
          <a:avLst/>
        </a:prstGeom>
      </xdr:spPr>
    </xdr:pic>
    <xdr:clientData/>
  </xdr:twoCellAnchor>
  <xdr:twoCellAnchor editAs="oneCell">
    <xdr:from>
      <xdr:col>1</xdr:col>
      <xdr:colOff>158211</xdr:colOff>
      <xdr:row>97</xdr:row>
      <xdr:rowOff>79375</xdr:rowOff>
    </xdr:from>
    <xdr:to>
      <xdr:col>1</xdr:col>
      <xdr:colOff>1562663</xdr:colOff>
      <xdr:row>97</xdr:row>
      <xdr:rowOff>1508125</xdr:rowOff>
    </xdr:to>
    <xdr:pic>
      <xdr:nvPicPr>
        <xdr:cNvPr id="1201" name="Picture 1200">
          <a:extLst>
            <a:ext uri="{FF2B5EF4-FFF2-40B4-BE49-F238E27FC236}">
              <a16:creationId xmlns:a16="http://schemas.microsoft.com/office/drawing/2014/main" id="{CC2520AA-8D6D-45C2-BDE8-C77F6AE0D3EA}"/>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1793336" y="147907375"/>
          <a:ext cx="1404452" cy="1428750"/>
        </a:xfrm>
        <a:prstGeom prst="rect">
          <a:avLst/>
        </a:prstGeom>
      </xdr:spPr>
    </xdr:pic>
    <xdr:clientData/>
  </xdr:twoCellAnchor>
  <xdr:twoCellAnchor editAs="oneCell">
    <xdr:from>
      <xdr:col>1</xdr:col>
      <xdr:colOff>106361</xdr:colOff>
      <xdr:row>96</xdr:row>
      <xdr:rowOff>79375</xdr:rowOff>
    </xdr:from>
    <xdr:to>
      <xdr:col>1</xdr:col>
      <xdr:colOff>1539875</xdr:colOff>
      <xdr:row>96</xdr:row>
      <xdr:rowOff>1428750</xdr:rowOff>
    </xdr:to>
    <xdr:pic>
      <xdr:nvPicPr>
        <xdr:cNvPr id="1202" name="Picture 1201">
          <a:extLst>
            <a:ext uri="{FF2B5EF4-FFF2-40B4-BE49-F238E27FC236}">
              <a16:creationId xmlns:a16="http://schemas.microsoft.com/office/drawing/2014/main" id="{E04EA29B-E5DE-4424-B7A8-DE4ED70D6DA9}"/>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1741486" y="146383375"/>
          <a:ext cx="1433514" cy="1349375"/>
        </a:xfrm>
        <a:prstGeom prst="rect">
          <a:avLst/>
        </a:prstGeom>
      </xdr:spPr>
    </xdr:pic>
    <xdr:clientData/>
  </xdr:twoCellAnchor>
  <xdr:twoCellAnchor editAs="oneCell">
    <xdr:from>
      <xdr:col>1</xdr:col>
      <xdr:colOff>142472</xdr:colOff>
      <xdr:row>95</xdr:row>
      <xdr:rowOff>79375</xdr:rowOff>
    </xdr:from>
    <xdr:to>
      <xdr:col>1</xdr:col>
      <xdr:colOff>1537406</xdr:colOff>
      <xdr:row>95</xdr:row>
      <xdr:rowOff>1492250</xdr:rowOff>
    </xdr:to>
    <xdr:pic>
      <xdr:nvPicPr>
        <xdr:cNvPr id="1203" name="Picture 1202">
          <a:extLst>
            <a:ext uri="{FF2B5EF4-FFF2-40B4-BE49-F238E27FC236}">
              <a16:creationId xmlns:a16="http://schemas.microsoft.com/office/drawing/2014/main" id="{42D8A4AA-9182-46A5-81D6-8EC5A81C99F3}"/>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1777597" y="144859375"/>
          <a:ext cx="1394934" cy="1412875"/>
        </a:xfrm>
        <a:prstGeom prst="rect">
          <a:avLst/>
        </a:prstGeom>
      </xdr:spPr>
    </xdr:pic>
    <xdr:clientData/>
  </xdr:twoCellAnchor>
  <xdr:twoCellAnchor editAs="oneCell">
    <xdr:from>
      <xdr:col>1</xdr:col>
      <xdr:colOff>78970</xdr:colOff>
      <xdr:row>94</xdr:row>
      <xdr:rowOff>95250</xdr:rowOff>
    </xdr:from>
    <xdr:to>
      <xdr:col>1</xdr:col>
      <xdr:colOff>1555750</xdr:colOff>
      <xdr:row>94</xdr:row>
      <xdr:rowOff>1460500</xdr:rowOff>
    </xdr:to>
    <xdr:pic>
      <xdr:nvPicPr>
        <xdr:cNvPr id="1204" name="Picture 1203">
          <a:extLst>
            <a:ext uri="{FF2B5EF4-FFF2-40B4-BE49-F238E27FC236}">
              <a16:creationId xmlns:a16="http://schemas.microsoft.com/office/drawing/2014/main" id="{AB05E5DE-5846-4D88-AAAA-B1A68077F1FD}"/>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1714095" y="143351250"/>
          <a:ext cx="1476780" cy="1365250"/>
        </a:xfrm>
        <a:prstGeom prst="rect">
          <a:avLst/>
        </a:prstGeom>
      </xdr:spPr>
    </xdr:pic>
    <xdr:clientData/>
  </xdr:twoCellAnchor>
  <xdr:twoCellAnchor editAs="oneCell">
    <xdr:from>
      <xdr:col>1</xdr:col>
      <xdr:colOff>92071</xdr:colOff>
      <xdr:row>93</xdr:row>
      <xdr:rowOff>63500</xdr:rowOff>
    </xdr:from>
    <xdr:to>
      <xdr:col>1</xdr:col>
      <xdr:colOff>1587500</xdr:colOff>
      <xdr:row>93</xdr:row>
      <xdr:rowOff>1460499</xdr:rowOff>
    </xdr:to>
    <xdr:pic>
      <xdr:nvPicPr>
        <xdr:cNvPr id="1205" name="Picture 1204">
          <a:extLst>
            <a:ext uri="{FF2B5EF4-FFF2-40B4-BE49-F238E27FC236}">
              <a16:creationId xmlns:a16="http://schemas.microsoft.com/office/drawing/2014/main" id="{EC9E0FEE-8F2E-474A-AC85-A562F6427F94}"/>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1727196" y="141795500"/>
          <a:ext cx="1495429" cy="1396999"/>
        </a:xfrm>
        <a:prstGeom prst="rect">
          <a:avLst/>
        </a:prstGeom>
      </xdr:spPr>
    </xdr:pic>
    <xdr:clientData/>
  </xdr:twoCellAnchor>
  <xdr:twoCellAnchor editAs="oneCell">
    <xdr:from>
      <xdr:col>1</xdr:col>
      <xdr:colOff>126463</xdr:colOff>
      <xdr:row>92</xdr:row>
      <xdr:rowOff>47626</xdr:rowOff>
    </xdr:from>
    <xdr:to>
      <xdr:col>1</xdr:col>
      <xdr:colOff>1531023</xdr:colOff>
      <xdr:row>92</xdr:row>
      <xdr:rowOff>1476376</xdr:rowOff>
    </xdr:to>
    <xdr:pic>
      <xdr:nvPicPr>
        <xdr:cNvPr id="1206" name="Picture 1205">
          <a:extLst>
            <a:ext uri="{FF2B5EF4-FFF2-40B4-BE49-F238E27FC236}">
              <a16:creationId xmlns:a16="http://schemas.microsoft.com/office/drawing/2014/main" id="{68BD1BCC-FA56-4942-887C-A14F3BCB77E1}"/>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1761588" y="140255626"/>
          <a:ext cx="1404560" cy="1428750"/>
        </a:xfrm>
        <a:prstGeom prst="rect">
          <a:avLst/>
        </a:prstGeom>
      </xdr:spPr>
    </xdr:pic>
    <xdr:clientData/>
  </xdr:twoCellAnchor>
  <xdr:twoCellAnchor editAs="oneCell">
    <xdr:from>
      <xdr:col>1</xdr:col>
      <xdr:colOff>125380</xdr:colOff>
      <xdr:row>91</xdr:row>
      <xdr:rowOff>127000</xdr:rowOff>
    </xdr:from>
    <xdr:to>
      <xdr:col>1</xdr:col>
      <xdr:colOff>1508125</xdr:colOff>
      <xdr:row>91</xdr:row>
      <xdr:rowOff>1381125</xdr:rowOff>
    </xdr:to>
    <xdr:pic>
      <xdr:nvPicPr>
        <xdr:cNvPr id="1207" name="Picture 1206">
          <a:extLst>
            <a:ext uri="{FF2B5EF4-FFF2-40B4-BE49-F238E27FC236}">
              <a16:creationId xmlns:a16="http://schemas.microsoft.com/office/drawing/2014/main" id="{47A3FEEC-370D-478B-A289-92BAB02E389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1760505" y="138811000"/>
          <a:ext cx="1382745" cy="1254125"/>
        </a:xfrm>
        <a:prstGeom prst="rect">
          <a:avLst/>
        </a:prstGeom>
      </xdr:spPr>
    </xdr:pic>
    <xdr:clientData/>
  </xdr:twoCellAnchor>
  <xdr:twoCellAnchor editAs="oneCell">
    <xdr:from>
      <xdr:col>1</xdr:col>
      <xdr:colOff>94847</xdr:colOff>
      <xdr:row>90</xdr:row>
      <xdr:rowOff>63500</xdr:rowOff>
    </xdr:from>
    <xdr:to>
      <xdr:col>1</xdr:col>
      <xdr:colOff>1536801</xdr:colOff>
      <xdr:row>90</xdr:row>
      <xdr:rowOff>1476376</xdr:rowOff>
    </xdr:to>
    <xdr:pic>
      <xdr:nvPicPr>
        <xdr:cNvPr id="1208" name="Picture 1207">
          <a:extLst>
            <a:ext uri="{FF2B5EF4-FFF2-40B4-BE49-F238E27FC236}">
              <a16:creationId xmlns:a16="http://schemas.microsoft.com/office/drawing/2014/main" id="{E2C315EC-927B-4F4B-871C-1B3FD61382D6}"/>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1729972" y="137223500"/>
          <a:ext cx="1441954" cy="1412876"/>
        </a:xfrm>
        <a:prstGeom prst="rect">
          <a:avLst/>
        </a:prstGeom>
      </xdr:spPr>
    </xdr:pic>
    <xdr:clientData/>
  </xdr:twoCellAnchor>
  <xdr:twoCellAnchor editAs="oneCell">
    <xdr:from>
      <xdr:col>1</xdr:col>
      <xdr:colOff>46815</xdr:colOff>
      <xdr:row>89</xdr:row>
      <xdr:rowOff>79374</xdr:rowOff>
    </xdr:from>
    <xdr:to>
      <xdr:col>1</xdr:col>
      <xdr:colOff>1555750</xdr:colOff>
      <xdr:row>89</xdr:row>
      <xdr:rowOff>1476375</xdr:rowOff>
    </xdr:to>
    <xdr:pic>
      <xdr:nvPicPr>
        <xdr:cNvPr id="1209" name="Picture 1208">
          <a:extLst>
            <a:ext uri="{FF2B5EF4-FFF2-40B4-BE49-F238E27FC236}">
              <a16:creationId xmlns:a16="http://schemas.microsoft.com/office/drawing/2014/main" id="{34AED7F0-380A-4643-9DDB-ABDC69B0DA0A}"/>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1681940" y="135715374"/>
          <a:ext cx="1508935" cy="1397001"/>
        </a:xfrm>
        <a:prstGeom prst="rect">
          <a:avLst/>
        </a:prstGeom>
      </xdr:spPr>
    </xdr:pic>
    <xdr:clientData/>
  </xdr:twoCellAnchor>
  <xdr:twoCellAnchor editAs="oneCell">
    <xdr:from>
      <xdr:col>1</xdr:col>
      <xdr:colOff>79374</xdr:colOff>
      <xdr:row>88</xdr:row>
      <xdr:rowOff>81289</xdr:rowOff>
    </xdr:from>
    <xdr:to>
      <xdr:col>1</xdr:col>
      <xdr:colOff>1571625</xdr:colOff>
      <xdr:row>88</xdr:row>
      <xdr:rowOff>1437756</xdr:rowOff>
    </xdr:to>
    <xdr:pic>
      <xdr:nvPicPr>
        <xdr:cNvPr id="1210" name="Picture 1209">
          <a:extLst>
            <a:ext uri="{FF2B5EF4-FFF2-40B4-BE49-F238E27FC236}">
              <a16:creationId xmlns:a16="http://schemas.microsoft.com/office/drawing/2014/main" id="{03FBA8AE-9A31-4209-996E-4EAABF226BF5}"/>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1714499" y="134193289"/>
          <a:ext cx="1492251" cy="1356467"/>
        </a:xfrm>
        <a:prstGeom prst="rect">
          <a:avLst/>
        </a:prstGeom>
      </xdr:spPr>
    </xdr:pic>
    <xdr:clientData/>
  </xdr:twoCellAnchor>
  <xdr:twoCellAnchor editAs="oneCell">
    <xdr:from>
      <xdr:col>1</xdr:col>
      <xdr:colOff>110117</xdr:colOff>
      <xdr:row>87</xdr:row>
      <xdr:rowOff>63500</xdr:rowOff>
    </xdr:from>
    <xdr:to>
      <xdr:col>1</xdr:col>
      <xdr:colOff>1505051</xdr:colOff>
      <xdr:row>87</xdr:row>
      <xdr:rowOff>1476375</xdr:rowOff>
    </xdr:to>
    <xdr:pic>
      <xdr:nvPicPr>
        <xdr:cNvPr id="1211" name="Picture 1210">
          <a:extLst>
            <a:ext uri="{FF2B5EF4-FFF2-40B4-BE49-F238E27FC236}">
              <a16:creationId xmlns:a16="http://schemas.microsoft.com/office/drawing/2014/main" id="{D3455E26-212A-4FD4-AD03-642C4859D999}"/>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1745242" y="132651500"/>
          <a:ext cx="1394934" cy="1412875"/>
        </a:xfrm>
        <a:prstGeom prst="rect">
          <a:avLst/>
        </a:prstGeom>
      </xdr:spPr>
    </xdr:pic>
    <xdr:clientData/>
  </xdr:twoCellAnchor>
  <xdr:twoCellAnchor editAs="oneCell">
    <xdr:from>
      <xdr:col>1</xdr:col>
      <xdr:colOff>125387</xdr:colOff>
      <xdr:row>86</xdr:row>
      <xdr:rowOff>127001</xdr:rowOff>
    </xdr:from>
    <xdr:to>
      <xdr:col>1</xdr:col>
      <xdr:colOff>1539875</xdr:colOff>
      <xdr:row>86</xdr:row>
      <xdr:rowOff>1428751</xdr:rowOff>
    </xdr:to>
    <xdr:pic>
      <xdr:nvPicPr>
        <xdr:cNvPr id="1212" name="Picture 1211">
          <a:extLst>
            <a:ext uri="{FF2B5EF4-FFF2-40B4-BE49-F238E27FC236}">
              <a16:creationId xmlns:a16="http://schemas.microsoft.com/office/drawing/2014/main" id="{D15528D7-BEA3-45FB-BB50-960DDE1B068C}"/>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1760512" y="131191001"/>
          <a:ext cx="1414488" cy="1301750"/>
        </a:xfrm>
        <a:prstGeom prst="rect">
          <a:avLst/>
        </a:prstGeom>
      </xdr:spPr>
    </xdr:pic>
    <xdr:clientData/>
  </xdr:twoCellAnchor>
  <xdr:twoCellAnchor editAs="oneCell">
    <xdr:from>
      <xdr:col>1</xdr:col>
      <xdr:colOff>86172</xdr:colOff>
      <xdr:row>85</xdr:row>
      <xdr:rowOff>63500</xdr:rowOff>
    </xdr:from>
    <xdr:to>
      <xdr:col>1</xdr:col>
      <xdr:colOff>1571626</xdr:colOff>
      <xdr:row>85</xdr:row>
      <xdr:rowOff>1428749</xdr:rowOff>
    </xdr:to>
    <xdr:pic>
      <xdr:nvPicPr>
        <xdr:cNvPr id="1213" name="Picture 1212">
          <a:extLst>
            <a:ext uri="{FF2B5EF4-FFF2-40B4-BE49-F238E27FC236}">
              <a16:creationId xmlns:a16="http://schemas.microsoft.com/office/drawing/2014/main" id="{A25783C1-12A8-4669-BB26-6DF1724B4BDB}"/>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1721297" y="129603500"/>
          <a:ext cx="1485454" cy="1365249"/>
        </a:xfrm>
        <a:prstGeom prst="rect">
          <a:avLst/>
        </a:prstGeom>
      </xdr:spPr>
    </xdr:pic>
    <xdr:clientData/>
  </xdr:twoCellAnchor>
  <xdr:twoCellAnchor editAs="oneCell">
    <xdr:from>
      <xdr:col>1</xdr:col>
      <xdr:colOff>62420</xdr:colOff>
      <xdr:row>83</xdr:row>
      <xdr:rowOff>63500</xdr:rowOff>
    </xdr:from>
    <xdr:to>
      <xdr:col>1</xdr:col>
      <xdr:colOff>1492250</xdr:colOff>
      <xdr:row>83</xdr:row>
      <xdr:rowOff>1428750</xdr:rowOff>
    </xdr:to>
    <xdr:pic>
      <xdr:nvPicPr>
        <xdr:cNvPr id="1214" name="Picture 1213">
          <a:extLst>
            <a:ext uri="{FF2B5EF4-FFF2-40B4-BE49-F238E27FC236}">
              <a16:creationId xmlns:a16="http://schemas.microsoft.com/office/drawing/2014/main" id="{DC47B69C-3433-4EB0-8261-A72FC3351F7F}"/>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1697545" y="126555500"/>
          <a:ext cx="1429830" cy="1365250"/>
        </a:xfrm>
        <a:prstGeom prst="rect">
          <a:avLst/>
        </a:prstGeom>
      </xdr:spPr>
    </xdr:pic>
    <xdr:clientData/>
  </xdr:twoCellAnchor>
  <xdr:twoCellAnchor editAs="oneCell">
    <xdr:from>
      <xdr:col>1</xdr:col>
      <xdr:colOff>78971</xdr:colOff>
      <xdr:row>82</xdr:row>
      <xdr:rowOff>63501</xdr:rowOff>
    </xdr:from>
    <xdr:to>
      <xdr:col>1</xdr:col>
      <xdr:colOff>1555750</xdr:colOff>
      <xdr:row>82</xdr:row>
      <xdr:rowOff>1492251</xdr:rowOff>
    </xdr:to>
    <xdr:pic>
      <xdr:nvPicPr>
        <xdr:cNvPr id="1215" name="Picture 1214">
          <a:extLst>
            <a:ext uri="{FF2B5EF4-FFF2-40B4-BE49-F238E27FC236}">
              <a16:creationId xmlns:a16="http://schemas.microsoft.com/office/drawing/2014/main" id="{098740B9-CBA9-4CA7-90BA-4A291C6E4765}"/>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1714096" y="125031501"/>
          <a:ext cx="1476779" cy="1428750"/>
        </a:xfrm>
        <a:prstGeom prst="rect">
          <a:avLst/>
        </a:prstGeom>
      </xdr:spPr>
    </xdr:pic>
    <xdr:clientData/>
  </xdr:twoCellAnchor>
  <xdr:twoCellAnchor editAs="oneCell">
    <xdr:from>
      <xdr:col>1</xdr:col>
      <xdr:colOff>78363</xdr:colOff>
      <xdr:row>81</xdr:row>
      <xdr:rowOff>79374</xdr:rowOff>
    </xdr:from>
    <xdr:to>
      <xdr:col>1</xdr:col>
      <xdr:colOff>1571625</xdr:colOff>
      <xdr:row>81</xdr:row>
      <xdr:rowOff>1476375</xdr:rowOff>
    </xdr:to>
    <xdr:pic>
      <xdr:nvPicPr>
        <xdr:cNvPr id="1216" name="Picture 1215">
          <a:extLst>
            <a:ext uri="{FF2B5EF4-FFF2-40B4-BE49-F238E27FC236}">
              <a16:creationId xmlns:a16="http://schemas.microsoft.com/office/drawing/2014/main" id="{91DF7C04-311C-47EF-AADC-0D2FE7A7C881}"/>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1713488" y="123523374"/>
          <a:ext cx="1493262" cy="1397001"/>
        </a:xfrm>
        <a:prstGeom prst="rect">
          <a:avLst/>
        </a:prstGeom>
      </xdr:spPr>
    </xdr:pic>
    <xdr:clientData/>
  </xdr:twoCellAnchor>
  <xdr:twoCellAnchor editAs="oneCell">
    <xdr:from>
      <xdr:col>1</xdr:col>
      <xdr:colOff>111125</xdr:colOff>
      <xdr:row>80</xdr:row>
      <xdr:rowOff>64599</xdr:rowOff>
    </xdr:from>
    <xdr:to>
      <xdr:col>1</xdr:col>
      <xdr:colOff>1508125</xdr:colOff>
      <xdr:row>80</xdr:row>
      <xdr:rowOff>1460501</xdr:rowOff>
    </xdr:to>
    <xdr:pic>
      <xdr:nvPicPr>
        <xdr:cNvPr id="1217" name="Picture 1216">
          <a:extLst>
            <a:ext uri="{FF2B5EF4-FFF2-40B4-BE49-F238E27FC236}">
              <a16:creationId xmlns:a16="http://schemas.microsoft.com/office/drawing/2014/main" id="{24599A7C-2EB0-4243-86F6-E52746D9C5F9}"/>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1746250" y="121984599"/>
          <a:ext cx="1397000" cy="1395902"/>
        </a:xfrm>
        <a:prstGeom prst="rect">
          <a:avLst/>
        </a:prstGeom>
      </xdr:spPr>
    </xdr:pic>
    <xdr:clientData/>
  </xdr:twoCellAnchor>
  <xdr:twoCellAnchor editAs="oneCell">
    <xdr:from>
      <xdr:col>1</xdr:col>
      <xdr:colOff>83529</xdr:colOff>
      <xdr:row>79</xdr:row>
      <xdr:rowOff>63500</xdr:rowOff>
    </xdr:from>
    <xdr:to>
      <xdr:col>1</xdr:col>
      <xdr:colOff>1555750</xdr:colOff>
      <xdr:row>79</xdr:row>
      <xdr:rowOff>1460500</xdr:rowOff>
    </xdr:to>
    <xdr:pic>
      <xdr:nvPicPr>
        <xdr:cNvPr id="1218" name="Picture 1217">
          <a:extLst>
            <a:ext uri="{FF2B5EF4-FFF2-40B4-BE49-F238E27FC236}">
              <a16:creationId xmlns:a16="http://schemas.microsoft.com/office/drawing/2014/main" id="{0D7F3BF9-0D0C-4111-B669-85F37946015D}"/>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1718654" y="120459500"/>
          <a:ext cx="1472221" cy="1397000"/>
        </a:xfrm>
        <a:prstGeom prst="rect">
          <a:avLst/>
        </a:prstGeom>
      </xdr:spPr>
    </xdr:pic>
    <xdr:clientData/>
  </xdr:twoCellAnchor>
  <xdr:twoCellAnchor editAs="oneCell">
    <xdr:from>
      <xdr:col>1</xdr:col>
      <xdr:colOff>110923</xdr:colOff>
      <xdr:row>78</xdr:row>
      <xdr:rowOff>95250</xdr:rowOff>
    </xdr:from>
    <xdr:to>
      <xdr:col>1</xdr:col>
      <xdr:colOff>1568551</xdr:colOff>
      <xdr:row>78</xdr:row>
      <xdr:rowOff>1460500</xdr:rowOff>
    </xdr:to>
    <xdr:pic>
      <xdr:nvPicPr>
        <xdr:cNvPr id="1219" name="Picture 1218">
          <a:extLst>
            <a:ext uri="{FF2B5EF4-FFF2-40B4-BE49-F238E27FC236}">
              <a16:creationId xmlns:a16="http://schemas.microsoft.com/office/drawing/2014/main" id="{2FF2CBB3-BCCD-498B-9BCF-C229D21DB736}"/>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1746048" y="118967250"/>
          <a:ext cx="1457628" cy="1365250"/>
        </a:xfrm>
        <a:prstGeom prst="rect">
          <a:avLst/>
        </a:prstGeom>
      </xdr:spPr>
    </xdr:pic>
    <xdr:clientData/>
  </xdr:twoCellAnchor>
  <xdr:twoCellAnchor editAs="oneCell">
    <xdr:from>
      <xdr:col>1</xdr:col>
      <xdr:colOff>91684</xdr:colOff>
      <xdr:row>77</xdr:row>
      <xdr:rowOff>95250</xdr:rowOff>
    </xdr:from>
    <xdr:to>
      <xdr:col>1</xdr:col>
      <xdr:colOff>1555750</xdr:colOff>
      <xdr:row>77</xdr:row>
      <xdr:rowOff>1441579</xdr:rowOff>
    </xdr:to>
    <xdr:pic>
      <xdr:nvPicPr>
        <xdr:cNvPr id="1220" name="Picture 1219">
          <a:extLst>
            <a:ext uri="{FF2B5EF4-FFF2-40B4-BE49-F238E27FC236}">
              <a16:creationId xmlns:a16="http://schemas.microsoft.com/office/drawing/2014/main" id="{C3FB1166-6CA0-4577-9A9D-B0046A93B04B}"/>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1726809" y="117443250"/>
          <a:ext cx="1464066" cy="1346329"/>
        </a:xfrm>
        <a:prstGeom prst="rect">
          <a:avLst/>
        </a:prstGeom>
      </xdr:spPr>
    </xdr:pic>
    <xdr:clientData/>
  </xdr:twoCellAnchor>
  <xdr:twoCellAnchor editAs="oneCell">
    <xdr:from>
      <xdr:col>1</xdr:col>
      <xdr:colOff>78031</xdr:colOff>
      <xdr:row>76</xdr:row>
      <xdr:rowOff>79375</xdr:rowOff>
    </xdr:from>
    <xdr:to>
      <xdr:col>1</xdr:col>
      <xdr:colOff>1539875</xdr:colOff>
      <xdr:row>76</xdr:row>
      <xdr:rowOff>1381125</xdr:rowOff>
    </xdr:to>
    <xdr:pic>
      <xdr:nvPicPr>
        <xdr:cNvPr id="1221" name="Picture 1220">
          <a:extLst>
            <a:ext uri="{FF2B5EF4-FFF2-40B4-BE49-F238E27FC236}">
              <a16:creationId xmlns:a16="http://schemas.microsoft.com/office/drawing/2014/main" id="{F42B84E3-11C5-4D44-8DD7-5AF28D3D81FA}"/>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1713156" y="115903375"/>
          <a:ext cx="1461844" cy="1301750"/>
        </a:xfrm>
        <a:prstGeom prst="rect">
          <a:avLst/>
        </a:prstGeom>
      </xdr:spPr>
    </xdr:pic>
    <xdr:clientData/>
  </xdr:twoCellAnchor>
  <xdr:twoCellAnchor editAs="oneCell">
    <xdr:from>
      <xdr:col>1</xdr:col>
      <xdr:colOff>126729</xdr:colOff>
      <xdr:row>75</xdr:row>
      <xdr:rowOff>47625</xdr:rowOff>
    </xdr:from>
    <xdr:to>
      <xdr:col>1</xdr:col>
      <xdr:colOff>1546786</xdr:colOff>
      <xdr:row>75</xdr:row>
      <xdr:rowOff>1492251</xdr:rowOff>
    </xdr:to>
    <xdr:pic>
      <xdr:nvPicPr>
        <xdr:cNvPr id="1222" name="Picture 1221">
          <a:extLst>
            <a:ext uri="{FF2B5EF4-FFF2-40B4-BE49-F238E27FC236}">
              <a16:creationId xmlns:a16="http://schemas.microsoft.com/office/drawing/2014/main" id="{B4C72DB0-6EF7-417D-BE73-57A1F21D2DDB}"/>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1761854" y="114347625"/>
          <a:ext cx="1420057" cy="1444626"/>
        </a:xfrm>
        <a:prstGeom prst="rect">
          <a:avLst/>
        </a:prstGeom>
      </xdr:spPr>
    </xdr:pic>
    <xdr:clientData/>
  </xdr:twoCellAnchor>
  <xdr:twoCellAnchor editAs="oneCell">
    <xdr:from>
      <xdr:col>1</xdr:col>
      <xdr:colOff>62693</xdr:colOff>
      <xdr:row>73</xdr:row>
      <xdr:rowOff>63501</xdr:rowOff>
    </xdr:from>
    <xdr:to>
      <xdr:col>1</xdr:col>
      <xdr:colOff>1571624</xdr:colOff>
      <xdr:row>73</xdr:row>
      <xdr:rowOff>1492251</xdr:rowOff>
    </xdr:to>
    <xdr:pic>
      <xdr:nvPicPr>
        <xdr:cNvPr id="1223" name="Picture 1222">
          <a:extLst>
            <a:ext uri="{FF2B5EF4-FFF2-40B4-BE49-F238E27FC236}">
              <a16:creationId xmlns:a16="http://schemas.microsoft.com/office/drawing/2014/main" id="{8D985905-D808-4561-B727-4A2905E67298}"/>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1697818" y="111315501"/>
          <a:ext cx="1508931" cy="1428750"/>
        </a:xfrm>
        <a:prstGeom prst="rect">
          <a:avLst/>
        </a:prstGeom>
      </xdr:spPr>
    </xdr:pic>
    <xdr:clientData/>
  </xdr:twoCellAnchor>
  <xdr:twoCellAnchor editAs="oneCell">
    <xdr:from>
      <xdr:col>1</xdr:col>
      <xdr:colOff>141665</xdr:colOff>
      <xdr:row>72</xdr:row>
      <xdr:rowOff>95251</xdr:rowOff>
    </xdr:from>
    <xdr:to>
      <xdr:col>1</xdr:col>
      <xdr:colOff>1489578</xdr:colOff>
      <xdr:row>72</xdr:row>
      <xdr:rowOff>1460501</xdr:rowOff>
    </xdr:to>
    <xdr:pic>
      <xdr:nvPicPr>
        <xdr:cNvPr id="1224" name="Picture 1223">
          <a:extLst>
            <a:ext uri="{FF2B5EF4-FFF2-40B4-BE49-F238E27FC236}">
              <a16:creationId xmlns:a16="http://schemas.microsoft.com/office/drawing/2014/main" id="{E1C164B0-FCB4-4D72-A28D-E400F895F622}"/>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1776790" y="109823251"/>
          <a:ext cx="1347913" cy="1365250"/>
        </a:xfrm>
        <a:prstGeom prst="rect">
          <a:avLst/>
        </a:prstGeom>
      </xdr:spPr>
    </xdr:pic>
    <xdr:clientData/>
  </xdr:twoCellAnchor>
  <xdr:twoCellAnchor editAs="oneCell">
    <xdr:from>
      <xdr:col>1</xdr:col>
      <xdr:colOff>62419</xdr:colOff>
      <xdr:row>71</xdr:row>
      <xdr:rowOff>63500</xdr:rowOff>
    </xdr:from>
    <xdr:to>
      <xdr:col>1</xdr:col>
      <xdr:colOff>1539874</xdr:colOff>
      <xdr:row>71</xdr:row>
      <xdr:rowOff>1444625</xdr:rowOff>
    </xdr:to>
    <xdr:pic>
      <xdr:nvPicPr>
        <xdr:cNvPr id="1225" name="Picture 1224">
          <a:extLst>
            <a:ext uri="{FF2B5EF4-FFF2-40B4-BE49-F238E27FC236}">
              <a16:creationId xmlns:a16="http://schemas.microsoft.com/office/drawing/2014/main" id="{55CDBA58-9BE3-4C4E-B09E-130530245F27}"/>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1697544" y="108267500"/>
          <a:ext cx="1477455" cy="1381125"/>
        </a:xfrm>
        <a:prstGeom prst="rect">
          <a:avLst/>
        </a:prstGeom>
      </xdr:spPr>
    </xdr:pic>
    <xdr:clientData/>
  </xdr:twoCellAnchor>
  <xdr:twoCellAnchor editAs="oneCell">
    <xdr:from>
      <xdr:col>1</xdr:col>
      <xdr:colOff>93637</xdr:colOff>
      <xdr:row>70</xdr:row>
      <xdr:rowOff>63501</xdr:rowOff>
    </xdr:from>
    <xdr:to>
      <xdr:col>1</xdr:col>
      <xdr:colOff>1539875</xdr:colOff>
      <xdr:row>70</xdr:row>
      <xdr:rowOff>1460501</xdr:rowOff>
    </xdr:to>
    <xdr:pic>
      <xdr:nvPicPr>
        <xdr:cNvPr id="1226" name="Picture 1225">
          <a:extLst>
            <a:ext uri="{FF2B5EF4-FFF2-40B4-BE49-F238E27FC236}">
              <a16:creationId xmlns:a16="http://schemas.microsoft.com/office/drawing/2014/main" id="{1C87BA07-17FE-4836-8124-658E6B08A9D8}"/>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1728762" y="106743501"/>
          <a:ext cx="1446238" cy="1397000"/>
        </a:xfrm>
        <a:prstGeom prst="rect">
          <a:avLst/>
        </a:prstGeom>
      </xdr:spPr>
    </xdr:pic>
    <xdr:clientData/>
  </xdr:twoCellAnchor>
  <xdr:twoCellAnchor editAs="oneCell">
    <xdr:from>
      <xdr:col>1</xdr:col>
      <xdr:colOff>94039</xdr:colOff>
      <xdr:row>69</xdr:row>
      <xdr:rowOff>95249</xdr:rowOff>
    </xdr:from>
    <xdr:to>
      <xdr:col>1</xdr:col>
      <xdr:colOff>1555750</xdr:colOff>
      <xdr:row>69</xdr:row>
      <xdr:rowOff>1460500</xdr:rowOff>
    </xdr:to>
    <xdr:pic>
      <xdr:nvPicPr>
        <xdr:cNvPr id="1227" name="Picture 1226">
          <a:extLst>
            <a:ext uri="{FF2B5EF4-FFF2-40B4-BE49-F238E27FC236}">
              <a16:creationId xmlns:a16="http://schemas.microsoft.com/office/drawing/2014/main" id="{73FF8E3D-A76C-4B3C-80D3-C2CECADDEC9D}"/>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729164" y="105251249"/>
          <a:ext cx="1461711" cy="1365251"/>
        </a:xfrm>
        <a:prstGeom prst="rect">
          <a:avLst/>
        </a:prstGeom>
      </xdr:spPr>
    </xdr:pic>
    <xdr:clientData/>
  </xdr:twoCellAnchor>
  <xdr:twoCellAnchor editAs="oneCell">
    <xdr:from>
      <xdr:col>1</xdr:col>
      <xdr:colOff>70893</xdr:colOff>
      <xdr:row>67</xdr:row>
      <xdr:rowOff>79376</xdr:rowOff>
    </xdr:from>
    <xdr:to>
      <xdr:col>1</xdr:col>
      <xdr:colOff>1587500</xdr:colOff>
      <xdr:row>67</xdr:row>
      <xdr:rowOff>1476376</xdr:rowOff>
    </xdr:to>
    <xdr:pic>
      <xdr:nvPicPr>
        <xdr:cNvPr id="1229" name="Picture 1228">
          <a:extLst>
            <a:ext uri="{FF2B5EF4-FFF2-40B4-BE49-F238E27FC236}">
              <a16:creationId xmlns:a16="http://schemas.microsoft.com/office/drawing/2014/main" id="{C93541AC-33A1-4063-B876-DBA70CD790C8}"/>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1706018" y="102187376"/>
          <a:ext cx="1516607" cy="1397000"/>
        </a:xfrm>
        <a:prstGeom prst="rect">
          <a:avLst/>
        </a:prstGeom>
      </xdr:spPr>
    </xdr:pic>
    <xdr:clientData/>
  </xdr:twoCellAnchor>
  <xdr:twoCellAnchor editAs="oneCell">
    <xdr:from>
      <xdr:col>1</xdr:col>
      <xdr:colOff>125379</xdr:colOff>
      <xdr:row>65</xdr:row>
      <xdr:rowOff>127000</xdr:rowOff>
    </xdr:from>
    <xdr:to>
      <xdr:col>1</xdr:col>
      <xdr:colOff>1476374</xdr:colOff>
      <xdr:row>65</xdr:row>
      <xdr:rowOff>1428750</xdr:rowOff>
    </xdr:to>
    <xdr:pic>
      <xdr:nvPicPr>
        <xdr:cNvPr id="1230" name="Picture 1229">
          <a:extLst>
            <a:ext uri="{FF2B5EF4-FFF2-40B4-BE49-F238E27FC236}">
              <a16:creationId xmlns:a16="http://schemas.microsoft.com/office/drawing/2014/main" id="{612515EC-CF42-4645-9FB7-4260FC283461}"/>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1760504" y="99187000"/>
          <a:ext cx="1350995" cy="1301750"/>
        </a:xfrm>
        <a:prstGeom prst="rect">
          <a:avLst/>
        </a:prstGeom>
      </xdr:spPr>
    </xdr:pic>
    <xdr:clientData/>
  </xdr:twoCellAnchor>
  <xdr:twoCellAnchor editAs="oneCell">
    <xdr:from>
      <xdr:col>1</xdr:col>
      <xdr:colOff>94041</xdr:colOff>
      <xdr:row>64</xdr:row>
      <xdr:rowOff>95250</xdr:rowOff>
    </xdr:from>
    <xdr:to>
      <xdr:col>1</xdr:col>
      <xdr:colOff>1524000</xdr:colOff>
      <xdr:row>64</xdr:row>
      <xdr:rowOff>1412875</xdr:rowOff>
    </xdr:to>
    <xdr:pic>
      <xdr:nvPicPr>
        <xdr:cNvPr id="1231" name="Picture 1230">
          <a:extLst>
            <a:ext uri="{FF2B5EF4-FFF2-40B4-BE49-F238E27FC236}">
              <a16:creationId xmlns:a16="http://schemas.microsoft.com/office/drawing/2014/main" id="{FF5011D8-0129-4DDD-B7D9-75A9A94AA5D4}"/>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1729166" y="97631250"/>
          <a:ext cx="1429959" cy="1317625"/>
        </a:xfrm>
        <a:prstGeom prst="rect">
          <a:avLst/>
        </a:prstGeom>
      </xdr:spPr>
    </xdr:pic>
    <xdr:clientData/>
  </xdr:twoCellAnchor>
  <xdr:twoCellAnchor editAs="oneCell">
    <xdr:from>
      <xdr:col>1</xdr:col>
      <xdr:colOff>142874</xdr:colOff>
      <xdr:row>63</xdr:row>
      <xdr:rowOff>80198</xdr:rowOff>
    </xdr:from>
    <xdr:to>
      <xdr:col>1</xdr:col>
      <xdr:colOff>1508125</xdr:colOff>
      <xdr:row>63</xdr:row>
      <xdr:rowOff>1469069</xdr:rowOff>
    </xdr:to>
    <xdr:pic>
      <xdr:nvPicPr>
        <xdr:cNvPr id="1232" name="Picture 1231">
          <a:extLst>
            <a:ext uri="{FF2B5EF4-FFF2-40B4-BE49-F238E27FC236}">
              <a16:creationId xmlns:a16="http://schemas.microsoft.com/office/drawing/2014/main" id="{8285859D-5769-43E0-B23E-7BB6AD09D166}"/>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1777999" y="96092198"/>
          <a:ext cx="1365251" cy="1388871"/>
        </a:xfrm>
        <a:prstGeom prst="rect">
          <a:avLst/>
        </a:prstGeom>
      </xdr:spPr>
    </xdr:pic>
    <xdr:clientData/>
  </xdr:twoCellAnchor>
  <xdr:twoCellAnchor editAs="oneCell">
    <xdr:from>
      <xdr:col>1</xdr:col>
      <xdr:colOff>156330</xdr:colOff>
      <xdr:row>61</xdr:row>
      <xdr:rowOff>79375</xdr:rowOff>
    </xdr:from>
    <xdr:to>
      <xdr:col>1</xdr:col>
      <xdr:colOff>1514071</xdr:colOff>
      <xdr:row>61</xdr:row>
      <xdr:rowOff>1460501</xdr:rowOff>
    </xdr:to>
    <xdr:pic>
      <xdr:nvPicPr>
        <xdr:cNvPr id="1233" name="Picture 1232">
          <a:extLst>
            <a:ext uri="{FF2B5EF4-FFF2-40B4-BE49-F238E27FC236}">
              <a16:creationId xmlns:a16="http://schemas.microsoft.com/office/drawing/2014/main" id="{440FF34C-4798-4B11-BA8E-31F9F282D88B}"/>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1791455" y="93043375"/>
          <a:ext cx="1357741" cy="1381126"/>
        </a:xfrm>
        <a:prstGeom prst="rect">
          <a:avLst/>
        </a:prstGeom>
      </xdr:spPr>
    </xdr:pic>
    <xdr:clientData/>
  </xdr:twoCellAnchor>
  <xdr:twoCellAnchor editAs="oneCell">
    <xdr:from>
      <xdr:col>1</xdr:col>
      <xdr:colOff>189694</xdr:colOff>
      <xdr:row>60</xdr:row>
      <xdr:rowOff>142876</xdr:rowOff>
    </xdr:from>
    <xdr:to>
      <xdr:col>1</xdr:col>
      <xdr:colOff>1443567</xdr:colOff>
      <xdr:row>60</xdr:row>
      <xdr:rowOff>1412876</xdr:rowOff>
    </xdr:to>
    <xdr:pic>
      <xdr:nvPicPr>
        <xdr:cNvPr id="1234" name="Picture 1233">
          <a:extLst>
            <a:ext uri="{FF2B5EF4-FFF2-40B4-BE49-F238E27FC236}">
              <a16:creationId xmlns:a16="http://schemas.microsoft.com/office/drawing/2014/main" id="{8D1AAF67-A815-49CD-9FF8-784DAA83848B}"/>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1824819" y="91582876"/>
          <a:ext cx="1253873" cy="1270000"/>
        </a:xfrm>
        <a:prstGeom prst="rect">
          <a:avLst/>
        </a:prstGeom>
      </xdr:spPr>
    </xdr:pic>
    <xdr:clientData/>
  </xdr:twoCellAnchor>
  <xdr:twoCellAnchor editAs="oneCell">
    <xdr:from>
      <xdr:col>1</xdr:col>
      <xdr:colOff>71067</xdr:colOff>
      <xdr:row>59</xdr:row>
      <xdr:rowOff>63501</xdr:rowOff>
    </xdr:from>
    <xdr:to>
      <xdr:col>1</xdr:col>
      <xdr:colOff>1555750</xdr:colOff>
      <xdr:row>59</xdr:row>
      <xdr:rowOff>1428751</xdr:rowOff>
    </xdr:to>
    <xdr:pic>
      <xdr:nvPicPr>
        <xdr:cNvPr id="1235" name="Picture 1234">
          <a:extLst>
            <a:ext uri="{FF2B5EF4-FFF2-40B4-BE49-F238E27FC236}">
              <a16:creationId xmlns:a16="http://schemas.microsoft.com/office/drawing/2014/main" id="{46E9854C-B510-4894-95B7-AD47653D1E02}"/>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1706192" y="89979501"/>
          <a:ext cx="1484683" cy="1365250"/>
        </a:xfrm>
        <a:prstGeom prst="rect">
          <a:avLst/>
        </a:prstGeom>
      </xdr:spPr>
    </xdr:pic>
    <xdr:clientData/>
  </xdr:twoCellAnchor>
  <xdr:twoCellAnchor editAs="oneCell">
    <xdr:from>
      <xdr:col>1</xdr:col>
      <xdr:colOff>79374</xdr:colOff>
      <xdr:row>68</xdr:row>
      <xdr:rowOff>79374</xdr:rowOff>
    </xdr:from>
    <xdr:to>
      <xdr:col>1</xdr:col>
      <xdr:colOff>1555750</xdr:colOff>
      <xdr:row>68</xdr:row>
      <xdr:rowOff>1444625</xdr:rowOff>
    </xdr:to>
    <xdr:pic>
      <xdr:nvPicPr>
        <xdr:cNvPr id="1240" name="Picture 1239">
          <a:extLst>
            <a:ext uri="{FF2B5EF4-FFF2-40B4-BE49-F238E27FC236}">
              <a16:creationId xmlns:a16="http://schemas.microsoft.com/office/drawing/2014/main" id="{757BDCC3-7BAE-4880-954C-53D2CA8328D4}"/>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1714499" y="103711374"/>
          <a:ext cx="1476376" cy="1365251"/>
        </a:xfrm>
        <a:prstGeom prst="rect">
          <a:avLst/>
        </a:prstGeom>
      </xdr:spPr>
    </xdr:pic>
    <xdr:clientData/>
  </xdr:twoCellAnchor>
  <xdr:twoCellAnchor editAs="oneCell">
    <xdr:from>
      <xdr:col>1</xdr:col>
      <xdr:colOff>158749</xdr:colOff>
      <xdr:row>66</xdr:row>
      <xdr:rowOff>174625</xdr:rowOff>
    </xdr:from>
    <xdr:to>
      <xdr:col>1</xdr:col>
      <xdr:colOff>1508124</xdr:colOff>
      <xdr:row>66</xdr:row>
      <xdr:rowOff>1349375</xdr:rowOff>
    </xdr:to>
    <xdr:pic>
      <xdr:nvPicPr>
        <xdr:cNvPr id="1241" name="Picture 1240">
          <a:extLst>
            <a:ext uri="{FF2B5EF4-FFF2-40B4-BE49-F238E27FC236}">
              <a16:creationId xmlns:a16="http://schemas.microsoft.com/office/drawing/2014/main" id="{AA054946-9124-4963-80E2-90B2F00C442B}"/>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1793874" y="100758625"/>
          <a:ext cx="1349375" cy="1174750"/>
        </a:xfrm>
        <a:prstGeom prst="rect">
          <a:avLst/>
        </a:prstGeom>
      </xdr:spPr>
    </xdr:pic>
    <xdr:clientData/>
  </xdr:twoCellAnchor>
  <xdr:twoCellAnchor editAs="oneCell">
    <xdr:from>
      <xdr:col>4</xdr:col>
      <xdr:colOff>301625</xdr:colOff>
      <xdr:row>0</xdr:row>
      <xdr:rowOff>238125</xdr:rowOff>
    </xdr:from>
    <xdr:to>
      <xdr:col>4</xdr:col>
      <xdr:colOff>1517894</xdr:colOff>
      <xdr:row>0</xdr:row>
      <xdr:rowOff>1398443</xdr:rowOff>
    </xdr:to>
    <xdr:pic>
      <xdr:nvPicPr>
        <xdr:cNvPr id="1242" name="Graphic 1241" descr="Male profile with solid fill">
          <a:extLst>
            <a:ext uri="{FF2B5EF4-FFF2-40B4-BE49-F238E27FC236}">
              <a16:creationId xmlns:a16="http://schemas.microsoft.com/office/drawing/2014/main" id="{0B270083-7900-4DD4-97B1-67358542199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 uri="{96DAC541-7B7A-43D3-8B79-37D633B846F1}">
              <asvg:svgBlip xmlns:asvg="http://schemas.microsoft.com/office/drawing/2016/SVG/main" r:embed="rId148"/>
            </a:ext>
          </a:extLst>
        </a:blip>
        <a:stretch>
          <a:fillRect/>
        </a:stretch>
      </xdr:blipFill>
      <xdr:spPr>
        <a:xfrm>
          <a:off x="4778375" y="238125"/>
          <a:ext cx="1216269" cy="116031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1</xdr:row>
          <xdr:rowOff>0</xdr:rowOff>
        </xdr:from>
        <xdr:to>
          <xdr:col>7</xdr:col>
          <xdr:colOff>9525</xdr:colOff>
          <xdr:row>2</xdr:row>
          <xdr:rowOff>9525</xdr:rowOff>
        </xdr:to>
        <xdr:pic>
          <xdr:nvPicPr>
            <xdr:cNvPr id="1244" name="Picture 1243">
              <a:extLst>
                <a:ext uri="{FF2B5EF4-FFF2-40B4-BE49-F238E27FC236}">
                  <a16:creationId xmlns:a16="http://schemas.microsoft.com/office/drawing/2014/main" id="{5A646C52-BBB1-AD54-E62A-57067A15A17F}"/>
                </a:ext>
              </a:extLst>
            </xdr:cNvPr>
            <xdr:cNvPicPr>
              <a:picLocks noChangeAspect="1" noChangeArrowheads="1"/>
              <a:extLst>
                <a:ext uri="{84589F7E-364E-4C9E-8A38-B11213B215E9}">
                  <a14:cameraTool cellRange="PLAYER_TO_SHOW" spid="_x0000_s1032"/>
                </a:ext>
              </a:extLst>
            </xdr:cNvPicPr>
          </xdr:nvPicPr>
          <xdr:blipFill>
            <a:blip xmlns:r="http://schemas.openxmlformats.org/officeDocument/2006/relationships" r:embed="rId149"/>
            <a:srcRect/>
            <a:stretch>
              <a:fillRect/>
            </a:stretch>
          </xdr:blipFill>
          <xdr:spPr bwMode="auto">
            <a:xfrm>
              <a:off x="6743700" y="1524000"/>
              <a:ext cx="1647825" cy="15335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8</xdr:col>
      <xdr:colOff>47624</xdr:colOff>
      <xdr:row>5</xdr:row>
      <xdr:rowOff>28575</xdr:rowOff>
    </xdr:from>
    <xdr:to>
      <xdr:col>9</xdr:col>
      <xdr:colOff>723899</xdr:colOff>
      <xdr:row>23</xdr:row>
      <xdr:rowOff>28575</xdr:rowOff>
    </xdr:to>
    <mc:AlternateContent xmlns:mc="http://schemas.openxmlformats.org/markup-compatibility/2006">
      <mc:Choice xmlns:a14="http://schemas.microsoft.com/office/drawing/2010/main" Requires="a14">
        <xdr:graphicFrame macro="">
          <xdr:nvGraphicFramePr>
            <xdr:cNvPr id="2" name="player_name">
              <a:extLst>
                <a:ext uri="{FF2B5EF4-FFF2-40B4-BE49-F238E27FC236}">
                  <a16:creationId xmlns:a16="http://schemas.microsoft.com/office/drawing/2014/main" id="{69664C67-5530-A01D-A4F2-78E3A32622CA}"/>
                </a:ext>
              </a:extLst>
            </xdr:cNvPr>
            <xdr:cNvGraphicFramePr/>
          </xdr:nvGraphicFramePr>
          <xdr:xfrm>
            <a:off x="0" y="0"/>
            <a:ext cx="0" cy="0"/>
          </xdr:xfrm>
          <a:graphic>
            <a:graphicData uri="http://schemas.microsoft.com/office/drawing/2010/slicer">
              <sle:slicer xmlns:sle="http://schemas.microsoft.com/office/drawing/2010/slicer" name="player_name"/>
            </a:graphicData>
          </a:graphic>
        </xdr:graphicFrame>
      </mc:Choice>
      <mc:Fallback>
        <xdr:sp macro="" textlink="">
          <xdr:nvSpPr>
            <xdr:cNvPr id="0" name=""/>
            <xdr:cNvSpPr>
              <a:spLocks noTextEdit="1"/>
            </xdr:cNvSpPr>
          </xdr:nvSpPr>
          <xdr:spPr>
            <a:xfrm>
              <a:off x="6115049" y="981075"/>
              <a:ext cx="1285875" cy="342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xdr:colOff>
      <xdr:row>5</xdr:row>
      <xdr:rowOff>76200</xdr:rowOff>
    </xdr:from>
    <xdr:to>
      <xdr:col>12</xdr:col>
      <xdr:colOff>200025</xdr:colOff>
      <xdr:row>18</xdr:row>
      <xdr:rowOff>123825</xdr:rowOff>
    </xdr:to>
    <mc:AlternateContent xmlns:mc="http://schemas.openxmlformats.org/markup-compatibility/2006">
      <mc:Choice xmlns:a14="http://schemas.microsoft.com/office/drawing/2010/main" Requires="a14">
        <xdr:graphicFrame macro="">
          <xdr:nvGraphicFramePr>
            <xdr:cNvPr id="3" name="Team">
              <a:extLst>
                <a:ext uri="{FF2B5EF4-FFF2-40B4-BE49-F238E27FC236}">
                  <a16:creationId xmlns:a16="http://schemas.microsoft.com/office/drawing/2014/main" id="{82B64928-07CD-D67F-0DA4-6D64B4153A5F}"/>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dr:sp macro="" textlink="">
          <xdr:nvSpPr>
            <xdr:cNvPr id="0" name=""/>
            <xdr:cNvSpPr>
              <a:spLocks noTextEdit="1"/>
            </xdr:cNvSpPr>
          </xdr:nvSpPr>
          <xdr:spPr>
            <a:xfrm>
              <a:off x="7486650" y="1028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28575</xdr:colOff>
      <xdr:row>15</xdr:row>
      <xdr:rowOff>171450</xdr:rowOff>
    </xdr:from>
    <xdr:to>
      <xdr:col>19</xdr:col>
      <xdr:colOff>438150</xdr:colOff>
      <xdr:row>30</xdr:row>
      <xdr:rowOff>57150</xdr:rowOff>
    </xdr:to>
    <xdr:graphicFrame macro="">
      <xdr:nvGraphicFramePr>
        <xdr:cNvPr id="4" name="Chart 3">
          <a:extLst>
            <a:ext uri="{FF2B5EF4-FFF2-40B4-BE49-F238E27FC236}">
              <a16:creationId xmlns:a16="http://schemas.microsoft.com/office/drawing/2014/main" id="{70A6F68D-F5C7-0836-AEB7-F99652FC7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0</xdr:row>
      <xdr:rowOff>104775</xdr:rowOff>
    </xdr:from>
    <xdr:to>
      <xdr:col>20</xdr:col>
      <xdr:colOff>266699</xdr:colOff>
      <xdr:row>32</xdr:row>
      <xdr:rowOff>104775</xdr:rowOff>
    </xdr:to>
    <xdr:sp macro="" textlink="">
      <xdr:nvSpPr>
        <xdr:cNvPr id="2" name="Rectangle 1">
          <a:extLst>
            <a:ext uri="{FF2B5EF4-FFF2-40B4-BE49-F238E27FC236}">
              <a16:creationId xmlns:a16="http://schemas.microsoft.com/office/drawing/2014/main" id="{D2993BE5-0B2A-8AD1-F829-362B733875AF}"/>
            </a:ext>
          </a:extLst>
        </xdr:cNvPr>
        <xdr:cNvSpPr/>
      </xdr:nvSpPr>
      <xdr:spPr>
        <a:xfrm>
          <a:off x="114300" y="104775"/>
          <a:ext cx="12344399" cy="6096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123824</xdr:colOff>
      <xdr:row>0</xdr:row>
      <xdr:rowOff>114300</xdr:rowOff>
    </xdr:from>
    <xdr:to>
      <xdr:col>20</xdr:col>
      <xdr:colOff>247649</xdr:colOff>
      <xdr:row>32</xdr:row>
      <xdr:rowOff>76200</xdr:rowOff>
    </xdr:to>
    <xdr:pic>
      <xdr:nvPicPr>
        <xdr:cNvPr id="55" name="Picture 54">
          <a:extLst>
            <a:ext uri="{FF2B5EF4-FFF2-40B4-BE49-F238E27FC236}">
              <a16:creationId xmlns:a16="http://schemas.microsoft.com/office/drawing/2014/main" id="{EA340163-C44F-E0A3-2AB9-3D43135246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4" y="114300"/>
          <a:ext cx="12315825" cy="6057900"/>
        </a:xfrm>
        <a:prstGeom prst="rect">
          <a:avLst/>
        </a:prstGeom>
      </xdr:spPr>
    </xdr:pic>
    <xdr:clientData/>
  </xdr:twoCellAnchor>
  <xdr:twoCellAnchor>
    <xdr:from>
      <xdr:col>8</xdr:col>
      <xdr:colOff>342900</xdr:colOff>
      <xdr:row>0</xdr:row>
      <xdr:rowOff>161925</xdr:rowOff>
    </xdr:from>
    <xdr:to>
      <xdr:col>19</xdr:col>
      <xdr:colOff>9525</xdr:colOff>
      <xdr:row>4</xdr:row>
      <xdr:rowOff>57150</xdr:rowOff>
    </xdr:to>
    <xdr:sp macro="" textlink="ROUGH!$I$1">
      <xdr:nvSpPr>
        <xdr:cNvPr id="3" name="Rectangle 2">
          <a:extLst>
            <a:ext uri="{FF2B5EF4-FFF2-40B4-BE49-F238E27FC236}">
              <a16:creationId xmlns:a16="http://schemas.microsoft.com/office/drawing/2014/main" id="{F366A2C8-01C3-1C76-23F5-CA9CECCB40AE}"/>
            </a:ext>
          </a:extLst>
        </xdr:cNvPr>
        <xdr:cNvSpPr/>
      </xdr:nvSpPr>
      <xdr:spPr>
        <a:xfrm>
          <a:off x="5219700" y="161925"/>
          <a:ext cx="6372225" cy="65722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964F2A5D-4038-4A90-906E-6FE2DBE892D0}" type="TxLink">
            <a:rPr lang="en-US" sz="2400" b="1" i="0" u="none" strike="noStrike"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libri"/>
              <a:cs typeface="Calibri"/>
            </a:rPr>
            <a:pPr algn="ctr"/>
            <a:t>CRICKET WORLD CUP 23 BATTING DASHBOARD</a:t>
          </a:fld>
          <a:endParaRPr lang="en-IN" sz="2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editAs="oneCell">
    <xdr:from>
      <xdr:col>17</xdr:col>
      <xdr:colOff>247651</xdr:colOff>
      <xdr:row>4</xdr:row>
      <xdr:rowOff>95249</xdr:rowOff>
    </xdr:from>
    <xdr:to>
      <xdr:col>20</xdr:col>
      <xdr:colOff>190501</xdr:colOff>
      <xdr:row>31</xdr:row>
      <xdr:rowOff>180974</xdr:rowOff>
    </xdr:to>
    <mc:AlternateContent xmlns:mc="http://schemas.openxmlformats.org/markup-compatibility/2006">
      <mc:Choice xmlns:a14="http://schemas.microsoft.com/office/drawing/2010/main" Requires="a14">
        <xdr:graphicFrame macro="">
          <xdr:nvGraphicFramePr>
            <xdr:cNvPr id="4" name="player_name 1">
              <a:extLst>
                <a:ext uri="{FF2B5EF4-FFF2-40B4-BE49-F238E27FC236}">
                  <a16:creationId xmlns:a16="http://schemas.microsoft.com/office/drawing/2014/main" id="{80E4A9C7-3076-4269-8F18-59AF66FC9716}"/>
                </a:ext>
              </a:extLst>
            </xdr:cNvPr>
            <xdr:cNvGraphicFramePr/>
          </xdr:nvGraphicFramePr>
          <xdr:xfrm>
            <a:off x="0" y="0"/>
            <a:ext cx="0" cy="0"/>
          </xdr:xfrm>
          <a:graphic>
            <a:graphicData uri="http://schemas.microsoft.com/office/drawing/2010/slicer">
              <sle:slicer xmlns:sle="http://schemas.microsoft.com/office/drawing/2010/slicer" name="player_name 1"/>
            </a:graphicData>
          </a:graphic>
        </xdr:graphicFrame>
      </mc:Choice>
      <mc:Fallback>
        <xdr:sp macro="" textlink="">
          <xdr:nvSpPr>
            <xdr:cNvPr id="0" name=""/>
            <xdr:cNvSpPr>
              <a:spLocks noTextEdit="1"/>
            </xdr:cNvSpPr>
          </xdr:nvSpPr>
          <xdr:spPr>
            <a:xfrm>
              <a:off x="10610851" y="857249"/>
              <a:ext cx="1771650" cy="522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171451</xdr:colOff>
      <xdr:row>0</xdr:row>
      <xdr:rowOff>171449</xdr:rowOff>
    </xdr:from>
    <xdr:to>
      <xdr:col>8</xdr:col>
      <xdr:colOff>257175</xdr:colOff>
      <xdr:row>4</xdr:row>
      <xdr:rowOff>95250</xdr:rowOff>
    </xdr:to>
    <mc:AlternateContent xmlns:mc="http://schemas.openxmlformats.org/markup-compatibility/2006">
      <mc:Choice xmlns:a14="http://schemas.microsoft.com/office/drawing/2010/main" Requires="a14">
        <xdr:graphicFrame macro="">
          <xdr:nvGraphicFramePr>
            <xdr:cNvPr id="5" name="Team 1">
              <a:extLst>
                <a:ext uri="{FF2B5EF4-FFF2-40B4-BE49-F238E27FC236}">
                  <a16:creationId xmlns:a16="http://schemas.microsoft.com/office/drawing/2014/main" id="{9CDCB155-DD3C-4E46-86FE-87DE642E4C2C}"/>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dr:sp macro="" textlink="">
          <xdr:nvSpPr>
            <xdr:cNvPr id="0" name=""/>
            <xdr:cNvSpPr>
              <a:spLocks noTextEdit="1"/>
            </xdr:cNvSpPr>
          </xdr:nvSpPr>
          <xdr:spPr>
            <a:xfrm>
              <a:off x="171451" y="171449"/>
              <a:ext cx="4962524" cy="685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533400</xdr:colOff>
      <xdr:row>7</xdr:row>
      <xdr:rowOff>171449</xdr:rowOff>
    </xdr:from>
    <xdr:to>
      <xdr:col>17</xdr:col>
      <xdr:colOff>1</xdr:colOff>
      <xdr:row>23</xdr:row>
      <xdr:rowOff>171450</xdr:rowOff>
    </xdr:to>
    <xdr:graphicFrame macro="">
      <xdr:nvGraphicFramePr>
        <xdr:cNvPr id="6" name="Chart 5">
          <a:extLst>
            <a:ext uri="{FF2B5EF4-FFF2-40B4-BE49-F238E27FC236}">
              <a16:creationId xmlns:a16="http://schemas.microsoft.com/office/drawing/2014/main" id="{BBA459F6-3614-4682-A5DC-AA5F53308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209550</xdr:colOff>
      <xdr:row>4</xdr:row>
      <xdr:rowOff>123825</xdr:rowOff>
    </xdr:from>
    <xdr:to>
      <xdr:col>15</xdr:col>
      <xdr:colOff>304800</xdr:colOff>
      <xdr:row>7</xdr:row>
      <xdr:rowOff>104775</xdr:rowOff>
    </xdr:to>
    <xdr:sp macro="" textlink="ROUGH!$N$1">
      <xdr:nvSpPr>
        <xdr:cNvPr id="7" name="Rectangle 6">
          <a:extLst>
            <a:ext uri="{FF2B5EF4-FFF2-40B4-BE49-F238E27FC236}">
              <a16:creationId xmlns:a16="http://schemas.microsoft.com/office/drawing/2014/main" id="{C4410F4B-5DDD-8006-E91D-3EB16E9CCD88}"/>
            </a:ext>
          </a:extLst>
        </xdr:cNvPr>
        <xdr:cNvSpPr/>
      </xdr:nvSpPr>
      <xdr:spPr>
        <a:xfrm>
          <a:off x="6915150" y="885825"/>
          <a:ext cx="2533650" cy="5524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D19FF8B5-2C55-4F9C-8B44-DF6D614D0907}" type="TxLink">
            <a:rPr lang="en-US" sz="2800" b="1" i="0" u="none" strike="noStrike"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Calibri"/>
              <a:cs typeface="Calibri"/>
            </a:rPr>
            <a:t>RUNS SCORED</a:t>
          </a:fld>
          <a:endParaRPr lang="en-IN"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xdr:from>
      <xdr:col>0</xdr:col>
      <xdr:colOff>171450</xdr:colOff>
      <xdr:row>4</xdr:row>
      <xdr:rowOff>133350</xdr:rowOff>
    </xdr:from>
    <xdr:to>
      <xdr:col>5</xdr:col>
      <xdr:colOff>104775</xdr:colOff>
      <xdr:row>7</xdr:row>
      <xdr:rowOff>114300</xdr:rowOff>
    </xdr:to>
    <xdr:sp macro="" textlink="ROUGH!$I$2">
      <xdr:nvSpPr>
        <xdr:cNvPr id="8" name="Rectangle 7">
          <a:extLst>
            <a:ext uri="{FF2B5EF4-FFF2-40B4-BE49-F238E27FC236}">
              <a16:creationId xmlns:a16="http://schemas.microsoft.com/office/drawing/2014/main" id="{D557E9F4-F2EF-46BE-A65C-B8E2C519E7F8}"/>
            </a:ext>
          </a:extLst>
        </xdr:cNvPr>
        <xdr:cNvSpPr/>
      </xdr:nvSpPr>
      <xdr:spPr>
        <a:xfrm>
          <a:off x="171450" y="895350"/>
          <a:ext cx="29813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19A134E1-4B07-4193-B709-E257800C0F9E}" type="TxLink">
            <a:rPr lang="en-US" sz="3200" b="1" i="0" u="none" strike="noStrike" cap="none" spc="0">
              <a:ln w="9525">
                <a:solidFill>
                  <a:schemeClr val="bg1"/>
                </a:solidFill>
                <a:prstDash val="solid"/>
              </a:ln>
              <a:solidFill>
                <a:srgbClr val="000000"/>
              </a:solidFill>
              <a:effectLst>
                <a:outerShdw blurRad="12700" dist="38100" dir="2700000" algn="tl" rotWithShape="0">
                  <a:schemeClr val="accent5">
                    <a:lumMod val="60000"/>
                    <a:lumOff val="40000"/>
                  </a:schemeClr>
                </a:outerShdw>
              </a:effectLst>
              <a:latin typeface="Calibri"/>
              <a:cs typeface="Calibri"/>
            </a:rPr>
            <a:t>PLAYER NAME</a:t>
          </a:fld>
          <a:endParaRPr lang="en-IN" sz="60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mc:AlternateContent xmlns:mc="http://schemas.openxmlformats.org/markup-compatibility/2006">
    <mc:Choice xmlns:a14="http://schemas.microsoft.com/office/drawing/2010/main" Requires="a14">
      <xdr:twoCellAnchor editAs="oneCell">
        <xdr:from>
          <xdr:col>3</xdr:col>
          <xdr:colOff>133350</xdr:colOff>
          <xdr:row>8</xdr:row>
          <xdr:rowOff>142875</xdr:rowOff>
        </xdr:from>
        <xdr:to>
          <xdr:col>6</xdr:col>
          <xdr:colOff>104775</xdr:colOff>
          <xdr:row>18</xdr:row>
          <xdr:rowOff>104775</xdr:rowOff>
        </xdr:to>
        <xdr:pic>
          <xdr:nvPicPr>
            <xdr:cNvPr id="12" name="Picture 11">
              <a:extLst>
                <a:ext uri="{FF2B5EF4-FFF2-40B4-BE49-F238E27FC236}">
                  <a16:creationId xmlns:a16="http://schemas.microsoft.com/office/drawing/2014/main" id="{D16CE1AD-FB9A-7A92-AFD3-C92AB1FFF211}"/>
                </a:ext>
              </a:extLst>
            </xdr:cNvPr>
            <xdr:cNvPicPr>
              <a:picLocks noChangeAspect="1" noChangeArrowheads="1"/>
              <a:extLst>
                <a:ext uri="{84589F7E-364E-4C9E-8A38-B11213B215E9}">
                  <a14:cameraTool cellRange="iMP!$G$2" spid="_x0000_s6151"/>
                </a:ext>
              </a:extLst>
            </xdr:cNvPicPr>
          </xdr:nvPicPr>
          <xdr:blipFill rotWithShape="1">
            <a:blip xmlns:r="http://schemas.openxmlformats.org/officeDocument/2006/relationships" r:embed="rId3"/>
            <a:srcRect l="2697" t="4424" r="12331" b="8849"/>
            <a:stretch>
              <a:fillRect/>
            </a:stretch>
          </xdr:blipFill>
          <xdr:spPr bwMode="auto">
            <a:xfrm>
              <a:off x="1962150" y="1666875"/>
              <a:ext cx="1800225" cy="1866900"/>
            </a:xfrm>
            <a:prstGeom prst="rect">
              <a:avLst/>
            </a:prstGeom>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xdr:clientData/>
      </xdr:twoCellAnchor>
    </mc:Choice>
    <mc:Fallback/>
  </mc:AlternateContent>
  <xdr:twoCellAnchor>
    <xdr:from>
      <xdr:col>0</xdr:col>
      <xdr:colOff>223687</xdr:colOff>
      <xdr:row>8</xdr:row>
      <xdr:rowOff>122915</xdr:rowOff>
    </xdr:from>
    <xdr:to>
      <xdr:col>3</xdr:col>
      <xdr:colOff>38099</xdr:colOff>
      <xdr:row>25</xdr:row>
      <xdr:rowOff>85724</xdr:rowOff>
    </xdr:to>
    <xdr:grpSp>
      <xdr:nvGrpSpPr>
        <xdr:cNvPr id="28" name="Group 27">
          <a:extLst>
            <a:ext uri="{FF2B5EF4-FFF2-40B4-BE49-F238E27FC236}">
              <a16:creationId xmlns:a16="http://schemas.microsoft.com/office/drawing/2014/main" id="{33DD4929-D071-1B35-A54C-B00B0DEFF8A6}"/>
            </a:ext>
          </a:extLst>
        </xdr:cNvPr>
        <xdr:cNvGrpSpPr/>
      </xdr:nvGrpSpPr>
      <xdr:grpSpPr>
        <a:xfrm>
          <a:off x="223687" y="1646915"/>
          <a:ext cx="1643212" cy="3201309"/>
          <a:chOff x="223687" y="1713591"/>
          <a:chExt cx="1546277" cy="2364017"/>
        </a:xfrm>
      </xdr:grpSpPr>
      <xdr:sp macro="" textlink="ROUGH!$K$27">
        <xdr:nvSpPr>
          <xdr:cNvPr id="15" name="Arrow: Chevron 14">
            <a:extLst>
              <a:ext uri="{FF2B5EF4-FFF2-40B4-BE49-F238E27FC236}">
                <a16:creationId xmlns:a16="http://schemas.microsoft.com/office/drawing/2014/main" id="{F057DF57-E5A5-45CE-EBD1-FEAAFF3E5502}"/>
              </a:ext>
            </a:extLst>
          </xdr:cNvPr>
          <xdr:cNvSpPr/>
        </xdr:nvSpPr>
        <xdr:spPr>
          <a:xfrm>
            <a:off x="225508" y="1713591"/>
            <a:ext cx="1544456"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l"/>
            <a:fld id="{D400B4CD-84DE-4CAE-A033-9A60D3850C16}" type="TxLink">
              <a:rPr lang="en-US" sz="1400" b="0" i="0" u="none" strike="noStrike">
                <a:solidFill>
                  <a:srgbClr val="000000"/>
                </a:solidFill>
                <a:latin typeface="Calibri"/>
                <a:cs typeface="Calibri"/>
              </a:rPr>
              <a:pPr algn="l"/>
              <a:t>NA</a:t>
            </a:fld>
            <a:endParaRPr lang="en-IN" sz="1400"/>
          </a:p>
        </xdr:txBody>
      </xdr:sp>
      <xdr:sp macro="" textlink="ROUGH!$J$27">
        <xdr:nvSpPr>
          <xdr:cNvPr id="16" name="Freeform: Shape 15">
            <a:extLst>
              <a:ext uri="{FF2B5EF4-FFF2-40B4-BE49-F238E27FC236}">
                <a16:creationId xmlns:a16="http://schemas.microsoft.com/office/drawing/2014/main" id="{748F080C-A8E7-4782-9F83-F947A13E7D1E}"/>
              </a:ext>
            </a:extLst>
          </xdr:cNvPr>
          <xdr:cNvSpPr/>
        </xdr:nvSpPr>
        <xdr:spPr>
          <a:xfrm>
            <a:off x="891580" y="2033994"/>
            <a:ext cx="752901"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7AB9F0A9-15A4-41B4-8C2A-4E0E041EBED2}" type="TxLink">
              <a:rPr lang="en-US" sz="1800" b="0" i="0" u="none" strike="noStrike" kern="1200">
                <a:solidFill>
                  <a:srgbClr val="000000"/>
                </a:solidFill>
                <a:latin typeface="Calibri"/>
                <a:cs typeface="Calibri"/>
              </a:rPr>
              <a:pPr marL="0" lvl="0" indent="0" algn="ctr" defTabSz="755650">
                <a:lnSpc>
                  <a:spcPct val="90000"/>
                </a:lnSpc>
                <a:spcBef>
                  <a:spcPct val="0"/>
                </a:spcBef>
                <a:spcAft>
                  <a:spcPct val="35000"/>
                </a:spcAft>
                <a:buNone/>
              </a:pPr>
              <a:t>NA</a:t>
            </a:fld>
            <a:endParaRPr lang="en-IN" sz="3200" kern="1200"/>
          </a:p>
        </xdr:txBody>
      </xdr:sp>
      <xdr:sp macro="" textlink="ROUGH!$K$28">
        <xdr:nvSpPr>
          <xdr:cNvPr id="17" name="Arrow: Chevron 16">
            <a:extLst>
              <a:ext uri="{FF2B5EF4-FFF2-40B4-BE49-F238E27FC236}">
                <a16:creationId xmlns:a16="http://schemas.microsoft.com/office/drawing/2014/main" id="{4CEB145E-C8BB-0D7B-A99D-4CC6AA66F278}"/>
              </a:ext>
            </a:extLst>
          </xdr:cNvPr>
          <xdr:cNvSpPr/>
        </xdr:nvSpPr>
        <xdr:spPr>
          <a:xfrm>
            <a:off x="223687" y="2513691"/>
            <a:ext cx="1483535"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l"/>
            <a:fld id="{379F0499-EB88-428B-A3A6-60D6248E8E27}" type="TxLink">
              <a:rPr lang="en-US" sz="1400" b="0" i="0" u="none" strike="noStrike">
                <a:solidFill>
                  <a:srgbClr val="000000"/>
                </a:solidFill>
                <a:latin typeface="Calibri"/>
                <a:cs typeface="Calibri"/>
              </a:rPr>
              <a:pPr algn="l"/>
              <a:t> </a:t>
            </a:fld>
            <a:endParaRPr lang="en-IN" sz="1400"/>
          </a:p>
        </xdr:txBody>
      </xdr:sp>
      <xdr:sp macro="" textlink="ROUGH!$J$28">
        <xdr:nvSpPr>
          <xdr:cNvPr id="18" name="Freeform: Shape 17">
            <a:extLst>
              <a:ext uri="{FF2B5EF4-FFF2-40B4-BE49-F238E27FC236}">
                <a16:creationId xmlns:a16="http://schemas.microsoft.com/office/drawing/2014/main" id="{3C797FE8-22B5-14BA-98C1-0D2CE758B58D}"/>
              </a:ext>
            </a:extLst>
          </xdr:cNvPr>
          <xdr:cNvSpPr/>
        </xdr:nvSpPr>
        <xdr:spPr>
          <a:xfrm>
            <a:off x="936396" y="2792623"/>
            <a:ext cx="717048"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02095B0D-9145-43BD-B51A-C2045A898BF3}" type="TxLink">
              <a:rPr lang="en-US" sz="1800" b="0" i="0" u="none" strike="noStrike" kern="1200">
                <a:solidFill>
                  <a:srgbClr val="000000"/>
                </a:solidFill>
                <a:latin typeface="Calibri"/>
                <a:cs typeface="Calibri"/>
              </a:rPr>
              <a:pPr marL="0" lvl="0" indent="0" algn="ctr" defTabSz="755650">
                <a:lnSpc>
                  <a:spcPct val="90000"/>
                </a:lnSpc>
                <a:spcBef>
                  <a:spcPct val="0"/>
                </a:spcBef>
                <a:spcAft>
                  <a:spcPct val="35000"/>
                </a:spcAft>
                <a:buNone/>
              </a:pPr>
              <a:t> </a:t>
            </a:fld>
            <a:endParaRPr lang="en-IN" sz="3200" kern="1200"/>
          </a:p>
        </xdr:txBody>
      </xdr:sp>
      <xdr:sp macro="" textlink="ROUGH!$K$29">
        <xdr:nvSpPr>
          <xdr:cNvPr id="19" name="Arrow: Chevron 18">
            <a:extLst>
              <a:ext uri="{FF2B5EF4-FFF2-40B4-BE49-F238E27FC236}">
                <a16:creationId xmlns:a16="http://schemas.microsoft.com/office/drawing/2014/main" id="{076CE92F-DAD6-06EA-290B-48069B4147F7}"/>
              </a:ext>
            </a:extLst>
          </xdr:cNvPr>
          <xdr:cNvSpPr/>
        </xdr:nvSpPr>
        <xdr:spPr>
          <a:xfrm>
            <a:off x="246816" y="3275691"/>
            <a:ext cx="1346150"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l"/>
            <a:fld id="{A489E134-B24B-4FD4-B03E-B8E142027CFB}" type="TxLink">
              <a:rPr lang="en-US" sz="1400" b="0" i="0" u="none" strike="noStrike">
                <a:solidFill>
                  <a:srgbClr val="000000"/>
                </a:solidFill>
                <a:latin typeface="Calibri"/>
                <a:cs typeface="Calibri"/>
              </a:rPr>
              <a:pPr algn="l"/>
              <a:t> </a:t>
            </a:fld>
            <a:endParaRPr lang="en-IN" sz="1400"/>
          </a:p>
        </xdr:txBody>
      </xdr:sp>
      <xdr:sp macro="" textlink="ROUGH!$J$29">
        <xdr:nvSpPr>
          <xdr:cNvPr id="20" name="Freeform: Shape 19">
            <a:extLst>
              <a:ext uri="{FF2B5EF4-FFF2-40B4-BE49-F238E27FC236}">
                <a16:creationId xmlns:a16="http://schemas.microsoft.com/office/drawing/2014/main" id="{78ED860C-B2C2-99F3-D269-859DBC757A85}"/>
              </a:ext>
            </a:extLst>
          </xdr:cNvPr>
          <xdr:cNvSpPr/>
        </xdr:nvSpPr>
        <xdr:spPr>
          <a:xfrm>
            <a:off x="900542" y="3557994"/>
            <a:ext cx="699123"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3F650D5A-CEF4-4CC8-AE56-EFDA3324AA47}" type="TxLink">
              <a:rPr lang="en-US" sz="1800" b="0" i="0" u="none" strike="noStrike" kern="1200">
                <a:solidFill>
                  <a:srgbClr val="000000"/>
                </a:solidFill>
                <a:latin typeface="Calibri"/>
                <a:cs typeface="Calibri"/>
              </a:rPr>
              <a:pPr marL="0" lvl="0" indent="0" algn="ctr" defTabSz="755650">
                <a:lnSpc>
                  <a:spcPct val="90000"/>
                </a:lnSpc>
                <a:spcBef>
                  <a:spcPct val="0"/>
                </a:spcBef>
                <a:spcAft>
                  <a:spcPct val="35000"/>
                </a:spcAft>
                <a:buNone/>
              </a:pPr>
              <a:t> </a:t>
            </a:fld>
            <a:endParaRPr lang="en-IN" sz="3200" kern="1200"/>
          </a:p>
        </xdr:txBody>
      </xdr:sp>
    </xdr:grpSp>
    <xdr:clientData/>
  </xdr:twoCellAnchor>
  <xdr:twoCellAnchor>
    <xdr:from>
      <xdr:col>6</xdr:col>
      <xdr:colOff>495300</xdr:colOff>
      <xdr:row>8</xdr:row>
      <xdr:rowOff>152399</xdr:rowOff>
    </xdr:from>
    <xdr:to>
      <xdr:col>9</xdr:col>
      <xdr:colOff>247650</xdr:colOff>
      <xdr:row>26</xdr:row>
      <xdr:rowOff>123825</xdr:rowOff>
    </xdr:to>
    <xdr:grpSp>
      <xdr:nvGrpSpPr>
        <xdr:cNvPr id="29" name="Group 28">
          <a:extLst>
            <a:ext uri="{FF2B5EF4-FFF2-40B4-BE49-F238E27FC236}">
              <a16:creationId xmlns:a16="http://schemas.microsoft.com/office/drawing/2014/main" id="{02BECFEF-8881-4F81-9A3F-01B1FEAA8E82}"/>
            </a:ext>
          </a:extLst>
        </xdr:cNvPr>
        <xdr:cNvGrpSpPr/>
      </xdr:nvGrpSpPr>
      <xdr:grpSpPr>
        <a:xfrm>
          <a:off x="4152900" y="1676399"/>
          <a:ext cx="1581150" cy="3400426"/>
          <a:chOff x="223688" y="1713591"/>
          <a:chExt cx="1438275" cy="2278485"/>
        </a:xfrm>
      </xdr:grpSpPr>
      <xdr:sp macro="" textlink="ROUGH!$K$30">
        <xdr:nvSpPr>
          <xdr:cNvPr id="30" name="Arrow: Chevron 29">
            <a:extLst>
              <a:ext uri="{FF2B5EF4-FFF2-40B4-BE49-F238E27FC236}">
                <a16:creationId xmlns:a16="http://schemas.microsoft.com/office/drawing/2014/main" id="{4071DE27-FFD7-1EA5-1B01-91D5DC30C68B}"/>
              </a:ext>
            </a:extLst>
          </xdr:cNvPr>
          <xdr:cNvSpPr/>
        </xdr:nvSpPr>
        <xdr:spPr>
          <a:xfrm>
            <a:off x="225509" y="1713591"/>
            <a:ext cx="1364831"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l"/>
            <a:fld id="{26752FF0-6197-45F2-AF93-D62927A7DC97}" type="TxLink">
              <a:rPr lang="en-US" sz="1400" b="0" i="0" u="none" strike="noStrike">
                <a:solidFill>
                  <a:srgbClr val="000000"/>
                </a:solidFill>
                <a:latin typeface="Calibri"/>
                <a:cs typeface="Calibri"/>
              </a:rPr>
              <a:pPr algn="l"/>
              <a:t> </a:t>
            </a:fld>
            <a:endParaRPr lang="en-IN" sz="1400"/>
          </a:p>
        </xdr:txBody>
      </xdr:sp>
      <xdr:sp macro="" textlink="ROUGH!$J$30">
        <xdr:nvSpPr>
          <xdr:cNvPr id="31" name="Freeform: Shape 30">
            <a:extLst>
              <a:ext uri="{FF2B5EF4-FFF2-40B4-BE49-F238E27FC236}">
                <a16:creationId xmlns:a16="http://schemas.microsoft.com/office/drawing/2014/main" id="{AD4A76C7-8262-1844-0CEF-9E6897DBBFC2}"/>
              </a:ext>
            </a:extLst>
          </xdr:cNvPr>
          <xdr:cNvSpPr/>
        </xdr:nvSpPr>
        <xdr:spPr>
          <a:xfrm>
            <a:off x="928538" y="2005419"/>
            <a:ext cx="733425"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1007A11B-A0D6-4742-A56A-8CBBB2F1DEEC}" type="TxLink">
              <a:rPr lang="en-US" sz="1800" b="0" i="0" u="none" strike="noStrike" kern="1200">
                <a:solidFill>
                  <a:srgbClr val="000000"/>
                </a:solidFill>
                <a:latin typeface="Calibri"/>
                <a:cs typeface="Calibri"/>
              </a:rPr>
              <a:pPr marL="0" lvl="0" indent="0" algn="ctr" defTabSz="755650">
                <a:lnSpc>
                  <a:spcPct val="90000"/>
                </a:lnSpc>
                <a:spcBef>
                  <a:spcPct val="0"/>
                </a:spcBef>
                <a:spcAft>
                  <a:spcPct val="35000"/>
                </a:spcAft>
                <a:buNone/>
              </a:pPr>
              <a:t> </a:t>
            </a:fld>
            <a:endParaRPr lang="en-IN" sz="3200" kern="1200"/>
          </a:p>
        </xdr:txBody>
      </xdr:sp>
      <xdr:sp macro="" textlink="ROUGH!$K$31">
        <xdr:nvSpPr>
          <xdr:cNvPr id="32" name="Arrow: Chevron 31">
            <a:extLst>
              <a:ext uri="{FF2B5EF4-FFF2-40B4-BE49-F238E27FC236}">
                <a16:creationId xmlns:a16="http://schemas.microsoft.com/office/drawing/2014/main" id="{0FC0E46C-136B-79F4-9372-9DA77FEBC56B}"/>
              </a:ext>
            </a:extLst>
          </xdr:cNvPr>
          <xdr:cNvSpPr/>
        </xdr:nvSpPr>
        <xdr:spPr>
          <a:xfrm>
            <a:off x="223688" y="2513691"/>
            <a:ext cx="1346150"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l"/>
            <a:fld id="{B8520C6B-538A-4136-97B6-23A96E285404}" type="TxLink">
              <a:rPr lang="en-US" sz="1400" b="0" i="0" u="none" strike="noStrike">
                <a:solidFill>
                  <a:srgbClr val="000000"/>
                </a:solidFill>
                <a:latin typeface="Calibri"/>
                <a:cs typeface="Calibri"/>
              </a:rPr>
              <a:pPr algn="l"/>
              <a:t> </a:t>
            </a:fld>
            <a:endParaRPr lang="en-IN" sz="1400"/>
          </a:p>
        </xdr:txBody>
      </xdr:sp>
      <xdr:sp macro="" textlink="ROUGH!$J$31">
        <xdr:nvSpPr>
          <xdr:cNvPr id="33" name="Freeform: Shape 32">
            <a:extLst>
              <a:ext uri="{FF2B5EF4-FFF2-40B4-BE49-F238E27FC236}">
                <a16:creationId xmlns:a16="http://schemas.microsoft.com/office/drawing/2014/main" id="{A53FA009-275E-81E8-6B68-0A9CC5545200}"/>
              </a:ext>
            </a:extLst>
          </xdr:cNvPr>
          <xdr:cNvSpPr/>
        </xdr:nvSpPr>
        <xdr:spPr>
          <a:xfrm>
            <a:off x="887839" y="2729610"/>
            <a:ext cx="723386"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C3B823E2-E915-4136-8E26-435C736F4E1A}" type="TxLink">
              <a:rPr lang="en-US" sz="1800" b="0" i="0" u="none" strike="noStrike" kern="1200">
                <a:solidFill>
                  <a:srgbClr val="000000"/>
                </a:solidFill>
                <a:latin typeface="Calibri"/>
                <a:cs typeface="Calibri"/>
              </a:rPr>
              <a:pPr marL="0" lvl="0" indent="0" algn="ctr" defTabSz="755650">
                <a:lnSpc>
                  <a:spcPct val="90000"/>
                </a:lnSpc>
                <a:spcBef>
                  <a:spcPct val="0"/>
                </a:spcBef>
                <a:spcAft>
                  <a:spcPct val="35000"/>
                </a:spcAft>
                <a:buNone/>
              </a:pPr>
              <a:t> </a:t>
            </a:fld>
            <a:endParaRPr lang="en-IN" sz="3200" kern="1200"/>
          </a:p>
        </xdr:txBody>
      </xdr:sp>
      <xdr:sp macro="" textlink="ROUGH!$K$32">
        <xdr:nvSpPr>
          <xdr:cNvPr id="34" name="Arrow: Chevron 33">
            <a:extLst>
              <a:ext uri="{FF2B5EF4-FFF2-40B4-BE49-F238E27FC236}">
                <a16:creationId xmlns:a16="http://schemas.microsoft.com/office/drawing/2014/main" id="{F88F27A8-489D-7E81-4649-DEFC413D304A}"/>
              </a:ext>
            </a:extLst>
          </xdr:cNvPr>
          <xdr:cNvSpPr/>
        </xdr:nvSpPr>
        <xdr:spPr>
          <a:xfrm>
            <a:off x="246816" y="3275691"/>
            <a:ext cx="1346150"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l"/>
            <a:fld id="{9891148D-85A8-4DBC-87EC-F1A16DA46798}" type="TxLink">
              <a:rPr lang="en-US" sz="1400" b="0" i="0" u="none" strike="noStrike">
                <a:solidFill>
                  <a:srgbClr val="000000"/>
                </a:solidFill>
                <a:latin typeface="Calibri"/>
                <a:cs typeface="Calibri"/>
              </a:rPr>
              <a:pPr algn="l"/>
              <a:t> </a:t>
            </a:fld>
            <a:endParaRPr lang="en-IN" sz="1400"/>
          </a:p>
        </xdr:txBody>
      </xdr:sp>
      <xdr:sp macro="" textlink="ROUGH!$J$32">
        <xdr:nvSpPr>
          <xdr:cNvPr id="35" name="Freeform: Shape 34">
            <a:extLst>
              <a:ext uri="{FF2B5EF4-FFF2-40B4-BE49-F238E27FC236}">
                <a16:creationId xmlns:a16="http://schemas.microsoft.com/office/drawing/2014/main" id="{FF1DD764-6958-BC02-22A5-0865859E4661}"/>
              </a:ext>
            </a:extLst>
          </xdr:cNvPr>
          <xdr:cNvSpPr/>
        </xdr:nvSpPr>
        <xdr:spPr>
          <a:xfrm>
            <a:off x="910966" y="3472462"/>
            <a:ext cx="723386"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EFDB2B56-A02C-40AA-94E1-9F90693F9AA9}" type="TxLink">
              <a:rPr lang="en-US" sz="1800" b="0" i="0" u="none" strike="noStrike" kern="1200">
                <a:solidFill>
                  <a:srgbClr val="000000"/>
                </a:solidFill>
                <a:latin typeface="Calibri"/>
                <a:cs typeface="Calibri"/>
              </a:rPr>
              <a:pPr marL="0" lvl="0" indent="0" algn="ctr" defTabSz="755650">
                <a:lnSpc>
                  <a:spcPct val="90000"/>
                </a:lnSpc>
                <a:spcBef>
                  <a:spcPct val="0"/>
                </a:spcBef>
                <a:spcAft>
                  <a:spcPct val="35000"/>
                </a:spcAft>
                <a:buNone/>
              </a:pPr>
              <a:t> </a:t>
            </a:fld>
            <a:endParaRPr lang="en-IN" sz="3200" kern="1200"/>
          </a:p>
        </xdr:txBody>
      </xdr:sp>
    </xdr:grpSp>
    <xdr:clientData/>
  </xdr:twoCellAnchor>
  <xdr:twoCellAnchor>
    <xdr:from>
      <xdr:col>0</xdr:col>
      <xdr:colOff>297096</xdr:colOff>
      <xdr:row>27</xdr:row>
      <xdr:rowOff>9525</xdr:rowOff>
    </xdr:from>
    <xdr:to>
      <xdr:col>2</xdr:col>
      <xdr:colOff>442727</xdr:colOff>
      <xdr:row>29</xdr:row>
      <xdr:rowOff>148139</xdr:rowOff>
    </xdr:to>
    <xdr:sp macro="" textlink="ROUGH!J5">
      <xdr:nvSpPr>
        <xdr:cNvPr id="37" name="Arrow: Chevron 36">
          <a:extLst>
            <a:ext uri="{FF2B5EF4-FFF2-40B4-BE49-F238E27FC236}">
              <a16:creationId xmlns:a16="http://schemas.microsoft.com/office/drawing/2014/main" id="{F6D115CD-8B8E-5B9E-0B25-1FBABF5C471C}"/>
            </a:ext>
          </a:extLst>
        </xdr:cNvPr>
        <xdr:cNvSpPr/>
      </xdr:nvSpPr>
      <xdr:spPr>
        <a:xfrm>
          <a:off x="297096" y="5153025"/>
          <a:ext cx="1364831"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ctr"/>
          <a:fld id="{064B0ACA-363E-4360-9CD5-C3E856B146B5}" type="TxLink">
            <a:rPr lang="en-US" sz="1100" b="0" i="0" u="none" strike="noStrike">
              <a:solidFill>
                <a:srgbClr val="000000"/>
              </a:solidFill>
              <a:latin typeface="Calibri"/>
              <a:cs typeface="Calibri"/>
            </a:rPr>
            <a:pPr algn="ctr"/>
            <a:t>TOTAL RUNS</a:t>
          </a:fld>
          <a:endParaRPr lang="en-IN" sz="1200"/>
        </a:p>
      </xdr:txBody>
    </xdr:sp>
    <xdr:clientData/>
  </xdr:twoCellAnchor>
  <xdr:twoCellAnchor>
    <xdr:from>
      <xdr:col>1</xdr:col>
      <xdr:colOff>390525</xdr:colOff>
      <xdr:row>28</xdr:row>
      <xdr:rowOff>110853</xdr:rowOff>
    </xdr:from>
    <xdr:to>
      <xdr:col>2</xdr:col>
      <xdr:colOff>514350</xdr:colOff>
      <xdr:row>31</xdr:row>
      <xdr:rowOff>58967</xdr:rowOff>
    </xdr:to>
    <xdr:sp macro="" textlink="ROUGH!J4">
      <xdr:nvSpPr>
        <xdr:cNvPr id="38" name="Freeform: Shape 37">
          <a:extLst>
            <a:ext uri="{FF2B5EF4-FFF2-40B4-BE49-F238E27FC236}">
              <a16:creationId xmlns:a16="http://schemas.microsoft.com/office/drawing/2014/main" id="{C1219264-5681-73DE-3AE8-8631480E8EAF}"/>
            </a:ext>
          </a:extLst>
        </xdr:cNvPr>
        <xdr:cNvSpPr/>
      </xdr:nvSpPr>
      <xdr:spPr>
        <a:xfrm>
          <a:off x="1000125" y="5444853"/>
          <a:ext cx="733425"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FFD3CB1C-EAE0-422F-9BC2-52F7DAE316EE}" type="TxLink">
            <a:rPr lang="en-US" sz="1100" b="0" i="0" u="none" strike="noStrike" kern="1200">
              <a:solidFill>
                <a:srgbClr val="000000"/>
              </a:solidFill>
              <a:latin typeface="Calibri"/>
              <a:cs typeface="Calibri"/>
            </a:rPr>
            <a:t>11</a:t>
          </a:fld>
          <a:endParaRPr lang="en-IN" sz="2800" kern="1200"/>
        </a:p>
      </xdr:txBody>
    </xdr:sp>
    <xdr:clientData/>
  </xdr:twoCellAnchor>
  <xdr:twoCellAnchor>
    <xdr:from>
      <xdr:col>3</xdr:col>
      <xdr:colOff>228600</xdr:colOff>
      <xdr:row>26</xdr:row>
      <xdr:rowOff>180975</xdr:rowOff>
    </xdr:from>
    <xdr:to>
      <xdr:col>5</xdr:col>
      <xdr:colOff>355550</xdr:colOff>
      <xdr:row>29</xdr:row>
      <xdr:rowOff>129089</xdr:rowOff>
    </xdr:to>
    <xdr:sp macro="" textlink="ROUGH!$K$5">
      <xdr:nvSpPr>
        <xdr:cNvPr id="39" name="Arrow: Chevron 38">
          <a:extLst>
            <a:ext uri="{FF2B5EF4-FFF2-40B4-BE49-F238E27FC236}">
              <a16:creationId xmlns:a16="http://schemas.microsoft.com/office/drawing/2014/main" id="{E347E3BD-DA91-B637-46A2-CCA434021E68}"/>
            </a:ext>
          </a:extLst>
        </xdr:cNvPr>
        <xdr:cNvSpPr/>
      </xdr:nvSpPr>
      <xdr:spPr>
        <a:xfrm>
          <a:off x="2057400" y="5133975"/>
          <a:ext cx="1346150"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ctr"/>
          <a:fld id="{EA97CFE9-ABAB-40C9-B29D-045F1700666F}" type="TxLink">
            <a:rPr lang="en-US" sz="1100" b="0" i="0" u="none" strike="noStrike">
              <a:solidFill>
                <a:srgbClr val="000000"/>
              </a:solidFill>
              <a:latin typeface="Calibri"/>
              <a:cs typeface="Calibri"/>
            </a:rPr>
            <a:pPr algn="ctr"/>
            <a:t>NO OF 50</a:t>
          </a:fld>
          <a:endParaRPr lang="en-IN" sz="1200"/>
        </a:p>
      </xdr:txBody>
    </xdr:sp>
    <xdr:clientData/>
  </xdr:twoCellAnchor>
  <xdr:twoCellAnchor>
    <xdr:from>
      <xdr:col>4</xdr:col>
      <xdr:colOff>330776</xdr:colOff>
      <xdr:row>28</xdr:row>
      <xdr:rowOff>101328</xdr:rowOff>
    </xdr:from>
    <xdr:to>
      <xdr:col>5</xdr:col>
      <xdr:colOff>444562</xdr:colOff>
      <xdr:row>31</xdr:row>
      <xdr:rowOff>49442</xdr:rowOff>
    </xdr:to>
    <xdr:sp macro="" textlink="ROUGH!$K$4">
      <xdr:nvSpPr>
        <xdr:cNvPr id="40" name="Freeform: Shape 39">
          <a:extLst>
            <a:ext uri="{FF2B5EF4-FFF2-40B4-BE49-F238E27FC236}">
              <a16:creationId xmlns:a16="http://schemas.microsoft.com/office/drawing/2014/main" id="{F1BF9426-7CD0-C112-DB5D-12C282FB4225}"/>
            </a:ext>
          </a:extLst>
        </xdr:cNvPr>
        <xdr:cNvSpPr/>
      </xdr:nvSpPr>
      <xdr:spPr>
        <a:xfrm>
          <a:off x="2769176" y="5435328"/>
          <a:ext cx="723386"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6F651E0A-3926-46D3-A8D9-31892D58E902}" type="TxLink">
            <a:rPr lang="en-US" sz="1100" b="0" i="0" u="none" strike="noStrike" kern="1200">
              <a:solidFill>
                <a:srgbClr val="000000"/>
              </a:solidFill>
              <a:latin typeface="Calibri"/>
              <a:cs typeface="Calibri"/>
            </a:rPr>
            <a:pPr marL="0" lvl="0" indent="0" algn="ctr" defTabSz="755650">
              <a:lnSpc>
                <a:spcPct val="90000"/>
              </a:lnSpc>
              <a:spcBef>
                <a:spcPct val="0"/>
              </a:spcBef>
              <a:spcAft>
                <a:spcPct val="35000"/>
              </a:spcAft>
              <a:buNone/>
            </a:pPr>
            <a:t>0</a:t>
          </a:fld>
          <a:endParaRPr lang="en-US" kern="1200"/>
        </a:p>
      </xdr:txBody>
    </xdr:sp>
    <xdr:clientData/>
  </xdr:twoCellAnchor>
  <xdr:twoCellAnchor>
    <xdr:from>
      <xdr:col>3</xdr:col>
      <xdr:colOff>173100</xdr:colOff>
      <xdr:row>21</xdr:row>
      <xdr:rowOff>104775</xdr:rowOff>
    </xdr:from>
    <xdr:to>
      <xdr:col>6</xdr:col>
      <xdr:colOff>207228</xdr:colOff>
      <xdr:row>24</xdr:row>
      <xdr:rowOff>52889</xdr:rowOff>
    </xdr:to>
    <xdr:sp macro="" textlink="ROUGH!P3">
      <xdr:nvSpPr>
        <xdr:cNvPr id="41" name="Arrow: Chevron 40">
          <a:extLst>
            <a:ext uri="{FF2B5EF4-FFF2-40B4-BE49-F238E27FC236}">
              <a16:creationId xmlns:a16="http://schemas.microsoft.com/office/drawing/2014/main" id="{36AC9AFE-F525-B459-7915-B2C96207EB85}"/>
            </a:ext>
          </a:extLst>
        </xdr:cNvPr>
        <xdr:cNvSpPr/>
      </xdr:nvSpPr>
      <xdr:spPr>
        <a:xfrm>
          <a:off x="2001900" y="4105275"/>
          <a:ext cx="1862928"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ctr"/>
          <a:fld id="{CF12631E-C596-4C39-96C9-D0C47DE1EF71}" type="TxLink">
            <a:rPr lang="en-US" sz="1600" b="1" i="0" u="none" strike="noStrike">
              <a:solidFill>
                <a:srgbClr val="000000"/>
              </a:solidFill>
              <a:latin typeface="Calibri"/>
              <a:cs typeface="Calibri"/>
            </a:rPr>
            <a:pPr algn="ctr"/>
            <a:t>HIGH SCORE</a:t>
          </a:fld>
          <a:endParaRPr lang="en-IN" sz="1800" b="1"/>
        </a:p>
      </xdr:txBody>
    </xdr:sp>
    <xdr:clientData/>
  </xdr:twoCellAnchor>
  <xdr:twoCellAnchor>
    <xdr:from>
      <xdr:col>4</xdr:col>
      <xdr:colOff>476250</xdr:colOff>
      <xdr:row>22</xdr:row>
      <xdr:rowOff>168003</xdr:rowOff>
    </xdr:from>
    <xdr:to>
      <xdr:col>6</xdr:col>
      <xdr:colOff>258139</xdr:colOff>
      <xdr:row>25</xdr:row>
      <xdr:rowOff>116117</xdr:rowOff>
    </xdr:to>
    <xdr:sp macro="" textlink="ROUGH!P4">
      <xdr:nvSpPr>
        <xdr:cNvPr id="42" name="Freeform: Shape 41">
          <a:extLst>
            <a:ext uri="{FF2B5EF4-FFF2-40B4-BE49-F238E27FC236}">
              <a16:creationId xmlns:a16="http://schemas.microsoft.com/office/drawing/2014/main" id="{B3DBC397-68AD-2DFE-230A-CBDC71929623}"/>
            </a:ext>
          </a:extLst>
        </xdr:cNvPr>
        <xdr:cNvSpPr/>
      </xdr:nvSpPr>
      <xdr:spPr>
        <a:xfrm>
          <a:off x="2914650" y="4359003"/>
          <a:ext cx="1001089"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9017475D-4E6E-4303-AF1D-CED25C873748}" type="TxLink">
            <a:rPr lang="en-US" sz="1600" b="1" i="0" u="none" strike="noStrike" kern="1200">
              <a:solidFill>
                <a:srgbClr val="000000"/>
              </a:solidFill>
              <a:latin typeface="Calibri"/>
              <a:cs typeface="Calibri"/>
            </a:rPr>
            <a:pPr marL="0" lvl="0" indent="0" algn="ctr" defTabSz="755650">
              <a:lnSpc>
                <a:spcPct val="90000"/>
              </a:lnSpc>
              <a:spcBef>
                <a:spcPct val="0"/>
              </a:spcBef>
              <a:spcAft>
                <a:spcPct val="35000"/>
              </a:spcAft>
              <a:buNone/>
            </a:pPr>
            <a:t>11*</a:t>
          </a:fld>
          <a:endParaRPr lang="en-IN" sz="4000" b="1" kern="1200"/>
        </a:p>
      </xdr:txBody>
    </xdr:sp>
    <xdr:clientData/>
  </xdr:twoCellAnchor>
  <xdr:twoCellAnchor>
    <xdr:from>
      <xdr:col>6</xdr:col>
      <xdr:colOff>200025</xdr:colOff>
      <xdr:row>27</xdr:row>
      <xdr:rowOff>0</xdr:rowOff>
    </xdr:from>
    <xdr:to>
      <xdr:col>8</xdr:col>
      <xdr:colOff>326975</xdr:colOff>
      <xdr:row>29</xdr:row>
      <xdr:rowOff>138614</xdr:rowOff>
    </xdr:to>
    <xdr:sp macro="" textlink="ROUGH!L5">
      <xdr:nvSpPr>
        <xdr:cNvPr id="43" name="Arrow: Chevron 42">
          <a:extLst>
            <a:ext uri="{FF2B5EF4-FFF2-40B4-BE49-F238E27FC236}">
              <a16:creationId xmlns:a16="http://schemas.microsoft.com/office/drawing/2014/main" id="{FF9A50E2-E17E-49F8-A1FB-EE9670F0CBC7}"/>
            </a:ext>
          </a:extLst>
        </xdr:cNvPr>
        <xdr:cNvSpPr/>
      </xdr:nvSpPr>
      <xdr:spPr>
        <a:xfrm>
          <a:off x="3857625" y="5143500"/>
          <a:ext cx="1346150"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ctr"/>
          <a:fld id="{0CC89208-9624-4FE8-90C1-2A9F72D990A6}" type="TxLink">
            <a:rPr lang="en-US" sz="1100" b="0" i="0" u="none" strike="noStrike">
              <a:solidFill>
                <a:srgbClr val="000000"/>
              </a:solidFill>
              <a:latin typeface="Calibri"/>
              <a:cs typeface="Calibri"/>
            </a:rPr>
            <a:pPr algn="ctr"/>
            <a:t>NO OF 100</a:t>
          </a:fld>
          <a:endParaRPr lang="en-US" sz="1100" b="0" i="0" u="none" strike="noStrike">
            <a:solidFill>
              <a:srgbClr val="000000"/>
            </a:solidFill>
            <a:latin typeface="Calibri"/>
            <a:cs typeface="Calibri"/>
          </a:endParaRPr>
        </a:p>
      </xdr:txBody>
    </xdr:sp>
    <xdr:clientData/>
  </xdr:twoCellAnchor>
  <xdr:twoCellAnchor>
    <xdr:from>
      <xdr:col>7</xdr:col>
      <xdr:colOff>302201</xdr:colOff>
      <xdr:row>28</xdr:row>
      <xdr:rowOff>101328</xdr:rowOff>
    </xdr:from>
    <xdr:to>
      <xdr:col>8</xdr:col>
      <xdr:colOff>415987</xdr:colOff>
      <xdr:row>31</xdr:row>
      <xdr:rowOff>49442</xdr:rowOff>
    </xdr:to>
    <xdr:sp macro="" textlink="ROUGH!$L$4">
      <xdr:nvSpPr>
        <xdr:cNvPr id="44" name="Freeform: Shape 43">
          <a:extLst>
            <a:ext uri="{FF2B5EF4-FFF2-40B4-BE49-F238E27FC236}">
              <a16:creationId xmlns:a16="http://schemas.microsoft.com/office/drawing/2014/main" id="{4249626B-37D8-4793-9AD4-3F87A386D5D3}"/>
            </a:ext>
          </a:extLst>
        </xdr:cNvPr>
        <xdr:cNvSpPr/>
      </xdr:nvSpPr>
      <xdr:spPr>
        <a:xfrm>
          <a:off x="4569401" y="5435328"/>
          <a:ext cx="723386"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DE102BB5-16AA-4561-BBBF-028DF5E47BDA}" type="TxLink">
            <a:rPr lang="en-US" sz="1100" b="0" i="0" u="none" strike="noStrike" kern="1200">
              <a:solidFill>
                <a:srgbClr val="000000"/>
              </a:solidFill>
              <a:latin typeface="Calibri"/>
              <a:cs typeface="Calibri"/>
            </a:rPr>
            <a:t>0</a:t>
          </a:fld>
          <a:endParaRPr lang="en-US" kern="1200"/>
        </a:p>
      </xdr:txBody>
    </xdr:sp>
    <xdr:clientData/>
  </xdr:twoCellAnchor>
  <xdr:twoCellAnchor>
    <xdr:from>
      <xdr:col>9</xdr:col>
      <xdr:colOff>28575</xdr:colOff>
      <xdr:row>27</xdr:row>
      <xdr:rowOff>9525</xdr:rowOff>
    </xdr:from>
    <xdr:to>
      <xdr:col>11</xdr:col>
      <xdr:colOff>155525</xdr:colOff>
      <xdr:row>29</xdr:row>
      <xdr:rowOff>148139</xdr:rowOff>
    </xdr:to>
    <xdr:sp macro="" textlink="ROUGH!N5">
      <xdr:nvSpPr>
        <xdr:cNvPr id="45" name="Arrow: Chevron 44">
          <a:extLst>
            <a:ext uri="{FF2B5EF4-FFF2-40B4-BE49-F238E27FC236}">
              <a16:creationId xmlns:a16="http://schemas.microsoft.com/office/drawing/2014/main" id="{DA875482-C1EB-44BC-AD62-913537D0C449}"/>
            </a:ext>
          </a:extLst>
        </xdr:cNvPr>
        <xdr:cNvSpPr/>
      </xdr:nvSpPr>
      <xdr:spPr>
        <a:xfrm>
          <a:off x="5514975" y="5153025"/>
          <a:ext cx="1346150"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ctr"/>
          <a:fld id="{2AAED1B2-9F35-40BA-8AAB-B15E8F9F93E2}" type="TxLink">
            <a:rPr lang="en-US" sz="1100" b="0" i="0" u="none" strike="noStrike">
              <a:solidFill>
                <a:srgbClr val="000000"/>
              </a:solidFill>
              <a:latin typeface="Calibri"/>
              <a:cs typeface="Calibri"/>
            </a:rPr>
            <a:t>NO OF 6's</a:t>
          </a:fld>
          <a:endParaRPr lang="en-US" sz="1100" b="0" i="0" u="none" strike="noStrike">
            <a:solidFill>
              <a:srgbClr val="000000"/>
            </a:solidFill>
            <a:latin typeface="Calibri"/>
            <a:cs typeface="Calibri"/>
          </a:endParaRPr>
        </a:p>
      </xdr:txBody>
    </xdr:sp>
    <xdr:clientData/>
  </xdr:twoCellAnchor>
  <xdr:twoCellAnchor>
    <xdr:from>
      <xdr:col>10</xdr:col>
      <xdr:colOff>130751</xdr:colOff>
      <xdr:row>28</xdr:row>
      <xdr:rowOff>110853</xdr:rowOff>
    </xdr:from>
    <xdr:to>
      <xdr:col>11</xdr:col>
      <xdr:colOff>244537</xdr:colOff>
      <xdr:row>31</xdr:row>
      <xdr:rowOff>58967</xdr:rowOff>
    </xdr:to>
    <xdr:sp macro="" textlink="ROUGH!N4">
      <xdr:nvSpPr>
        <xdr:cNvPr id="46" name="Freeform: Shape 45">
          <a:extLst>
            <a:ext uri="{FF2B5EF4-FFF2-40B4-BE49-F238E27FC236}">
              <a16:creationId xmlns:a16="http://schemas.microsoft.com/office/drawing/2014/main" id="{1B6E8E2A-97A1-4C3E-8A2C-EF1B7052D718}"/>
            </a:ext>
          </a:extLst>
        </xdr:cNvPr>
        <xdr:cNvSpPr/>
      </xdr:nvSpPr>
      <xdr:spPr>
        <a:xfrm>
          <a:off x="6226751" y="5444853"/>
          <a:ext cx="723386"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226505C7-00A1-47E5-AEB7-3CA85E90A29A}" type="TxLink">
            <a:rPr lang="en-US" sz="1100" b="0" i="0" u="none" strike="noStrike" kern="1200">
              <a:solidFill>
                <a:srgbClr val="000000"/>
              </a:solidFill>
              <a:latin typeface="Calibri"/>
              <a:cs typeface="Calibri"/>
            </a:rPr>
            <a:t>1</a:t>
          </a:fld>
          <a:endParaRPr lang="en-US" kern="1200"/>
        </a:p>
      </xdr:txBody>
    </xdr:sp>
    <xdr:clientData/>
  </xdr:twoCellAnchor>
  <xdr:twoCellAnchor>
    <xdr:from>
      <xdr:col>11</xdr:col>
      <xdr:colOff>419100</xdr:colOff>
      <xdr:row>27</xdr:row>
      <xdr:rowOff>19050</xdr:rowOff>
    </xdr:from>
    <xdr:to>
      <xdr:col>13</xdr:col>
      <xdr:colOff>546050</xdr:colOff>
      <xdr:row>29</xdr:row>
      <xdr:rowOff>157664</xdr:rowOff>
    </xdr:to>
    <xdr:sp macro="" textlink="ROUGH!O5">
      <xdr:nvSpPr>
        <xdr:cNvPr id="47" name="Arrow: Chevron 46">
          <a:extLst>
            <a:ext uri="{FF2B5EF4-FFF2-40B4-BE49-F238E27FC236}">
              <a16:creationId xmlns:a16="http://schemas.microsoft.com/office/drawing/2014/main" id="{69FBE968-3EFA-4AFA-8C49-4B2FA282B072}"/>
            </a:ext>
          </a:extLst>
        </xdr:cNvPr>
        <xdr:cNvSpPr/>
      </xdr:nvSpPr>
      <xdr:spPr>
        <a:xfrm>
          <a:off x="7124700" y="5162550"/>
          <a:ext cx="1346150"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ctr"/>
          <a:fld id="{C47CD250-DB2F-4572-8D7B-23B83AD3C6DE}" type="TxLink">
            <a:rPr lang="en-US" sz="1100" b="0" i="0" u="none" strike="noStrike">
              <a:solidFill>
                <a:srgbClr val="000000"/>
              </a:solidFill>
              <a:latin typeface="Calibri"/>
              <a:cs typeface="Calibri"/>
            </a:rPr>
            <a:t>NO OF 4's</a:t>
          </a:fld>
          <a:endParaRPr lang="en-US" sz="1100" b="0" i="0" u="none" strike="noStrike">
            <a:solidFill>
              <a:srgbClr val="000000"/>
            </a:solidFill>
            <a:latin typeface="Calibri"/>
            <a:cs typeface="Calibri"/>
          </a:endParaRPr>
        </a:p>
      </xdr:txBody>
    </xdr:sp>
    <xdr:clientData/>
  </xdr:twoCellAnchor>
  <xdr:twoCellAnchor>
    <xdr:from>
      <xdr:col>12</xdr:col>
      <xdr:colOff>521276</xdr:colOff>
      <xdr:row>28</xdr:row>
      <xdr:rowOff>120378</xdr:rowOff>
    </xdr:from>
    <xdr:to>
      <xdr:col>14</xdr:col>
      <xdr:colOff>25462</xdr:colOff>
      <xdr:row>31</xdr:row>
      <xdr:rowOff>68492</xdr:rowOff>
    </xdr:to>
    <xdr:sp macro="" textlink="ROUGH!O4">
      <xdr:nvSpPr>
        <xdr:cNvPr id="48" name="Freeform: Shape 47">
          <a:extLst>
            <a:ext uri="{FF2B5EF4-FFF2-40B4-BE49-F238E27FC236}">
              <a16:creationId xmlns:a16="http://schemas.microsoft.com/office/drawing/2014/main" id="{04419654-8134-4B36-9184-FD063876F686}"/>
            </a:ext>
          </a:extLst>
        </xdr:cNvPr>
        <xdr:cNvSpPr/>
      </xdr:nvSpPr>
      <xdr:spPr>
        <a:xfrm>
          <a:off x="7836476" y="5454378"/>
          <a:ext cx="723386"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477F47EE-1674-440E-9A71-69BB8077C8D7}" type="TxLink">
            <a:rPr lang="en-US" sz="1100" b="0" i="0" u="none" strike="noStrike" kern="1200">
              <a:solidFill>
                <a:srgbClr val="000000"/>
              </a:solidFill>
              <a:latin typeface="Calibri"/>
              <a:cs typeface="Calibri"/>
            </a:rPr>
            <a:t>0</a:t>
          </a:fld>
          <a:endParaRPr lang="en-US" kern="1200"/>
        </a:p>
      </xdr:txBody>
    </xdr:sp>
    <xdr:clientData/>
  </xdr:twoCellAnchor>
  <xdr:twoCellAnchor>
    <xdr:from>
      <xdr:col>14</xdr:col>
      <xdr:colOff>215960</xdr:colOff>
      <xdr:row>27</xdr:row>
      <xdr:rowOff>28575</xdr:rowOff>
    </xdr:from>
    <xdr:to>
      <xdr:col>16</xdr:col>
      <xdr:colOff>467945</xdr:colOff>
      <xdr:row>29</xdr:row>
      <xdr:rowOff>167189</xdr:rowOff>
    </xdr:to>
    <xdr:sp macro="" textlink="ROUGH!M5">
      <xdr:nvSpPr>
        <xdr:cNvPr id="49" name="Arrow: Chevron 48">
          <a:extLst>
            <a:ext uri="{FF2B5EF4-FFF2-40B4-BE49-F238E27FC236}">
              <a16:creationId xmlns:a16="http://schemas.microsoft.com/office/drawing/2014/main" id="{7368F688-5951-4603-AA76-C70A8ACDE464}"/>
            </a:ext>
          </a:extLst>
        </xdr:cNvPr>
        <xdr:cNvSpPr/>
      </xdr:nvSpPr>
      <xdr:spPr>
        <a:xfrm>
          <a:off x="8750360" y="5172075"/>
          <a:ext cx="1471185" cy="519614"/>
        </a:xfrm>
        <a:prstGeom prst="chevron">
          <a:avLst>
            <a:gd name="adj" fmla="val 40000"/>
          </a:avLst>
        </a:prstGeom>
        <a:scene3d>
          <a:camera prst="perspectiveRelaxed">
            <a:rot lat="19149996" lon="20104178" rev="1577324"/>
          </a:camera>
          <a:lightRig rig="soft" dir="t"/>
          <a:backdrop>
            <a:anchor x="0" y="0" z="-210000"/>
            <a:norm dx="0" dy="0" dz="914400"/>
            <a:up dx="0" dy="914400" dz="0"/>
          </a:backdrop>
        </a:scene3d>
        <a:sp3d extrusionH="152250" prstMaterial="matte">
          <a:bevelT w="165100" prst="coolSlant"/>
        </a:sp3d>
      </xdr:spPr>
      <xdr:style>
        <a:lnRef idx="0">
          <a:schemeClr val="lt1">
            <a:hueOff val="0"/>
            <a:satOff val="0"/>
            <a:lumOff val="0"/>
            <a:alphaOff val="0"/>
          </a:schemeClr>
        </a:lnRef>
        <a:fillRef idx="1">
          <a:schemeClr val="accent1">
            <a:hueOff val="0"/>
            <a:satOff val="0"/>
            <a:lumOff val="0"/>
            <a:alphaOff val="0"/>
          </a:schemeClr>
        </a:fillRef>
        <a:effectRef idx="2">
          <a:schemeClr val="accent1">
            <a:hueOff val="0"/>
            <a:satOff val="0"/>
            <a:lumOff val="0"/>
            <a:alphaOff val="0"/>
          </a:schemeClr>
        </a:effectRef>
        <a:fontRef idx="minor">
          <a:schemeClr val="lt1"/>
        </a:fontRef>
      </xdr:style>
      <xdr:txBody>
        <a:bodyPr anchor="ctr"/>
        <a:lstStyle/>
        <a:p>
          <a:pPr algn="ctr"/>
          <a:fld id="{A3007654-0C7A-42F9-AD3C-1D318C5E7742}" type="TxLink">
            <a:rPr lang="en-US" sz="1100" b="0" i="0" u="none" strike="noStrike">
              <a:solidFill>
                <a:srgbClr val="000000"/>
              </a:solidFill>
              <a:latin typeface="Calibri"/>
              <a:cs typeface="Calibri"/>
            </a:rPr>
            <a:t>AVG</a:t>
          </a:fld>
          <a:endParaRPr lang="en-US" sz="1100" b="0" i="0" u="none" strike="noStrike">
            <a:solidFill>
              <a:srgbClr val="000000"/>
            </a:solidFill>
            <a:latin typeface="Calibri"/>
            <a:cs typeface="Calibri"/>
          </a:endParaRPr>
        </a:p>
      </xdr:txBody>
    </xdr:sp>
    <xdr:clientData/>
  </xdr:twoCellAnchor>
  <xdr:twoCellAnchor>
    <xdr:from>
      <xdr:col>5</xdr:col>
      <xdr:colOff>171450</xdr:colOff>
      <xdr:row>4</xdr:row>
      <xdr:rowOff>152400</xdr:rowOff>
    </xdr:from>
    <xdr:to>
      <xdr:col>9</xdr:col>
      <xdr:colOff>428625</xdr:colOff>
      <xdr:row>7</xdr:row>
      <xdr:rowOff>123825</xdr:rowOff>
    </xdr:to>
    <xdr:sp macro="" textlink="ROUGH!$I$3">
      <xdr:nvSpPr>
        <xdr:cNvPr id="51" name="Rectangle 50">
          <a:extLst>
            <a:ext uri="{FF2B5EF4-FFF2-40B4-BE49-F238E27FC236}">
              <a16:creationId xmlns:a16="http://schemas.microsoft.com/office/drawing/2014/main" id="{5EF44CBD-8CC6-D193-9865-0A461B9A8470}"/>
            </a:ext>
          </a:extLst>
        </xdr:cNvPr>
        <xdr:cNvSpPr/>
      </xdr:nvSpPr>
      <xdr:spPr>
        <a:xfrm>
          <a:off x="3219450" y="914400"/>
          <a:ext cx="2695575" cy="542925"/>
        </a:xfrm>
        <a:prstGeom prst="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fld id="{E0A04480-B102-46A8-8C99-7384F010B770}" type="TxLink">
            <a:rPr lang="en-US" sz="3200" b="1" i="0" u="none" strike="noStrike" cap="none" spc="0">
              <a:ln w="0"/>
              <a:solidFill>
                <a:schemeClr val="accent1"/>
              </a:solidFill>
              <a:effectLst>
                <a:outerShdw blurRad="38100" dist="25400" dir="5400000" algn="ctr" rotWithShape="0">
                  <a:srgbClr val="6E747A">
                    <a:alpha val="43000"/>
                  </a:srgbClr>
                </a:outerShdw>
              </a:effectLst>
              <a:latin typeface="Comic Sans MS" panose="030F0702030302020204" pitchFamily="66" charset="0"/>
              <a:cs typeface="Calibri"/>
            </a:rPr>
            <a:pPr algn="ctr"/>
            <a:t>HH Pandya</a:t>
          </a:fld>
          <a:endParaRPr lang="en-IN" sz="3200" b="1" cap="none" spc="0">
            <a:ln w="0"/>
            <a:solidFill>
              <a:schemeClr val="accent1"/>
            </a:solidFill>
            <a:effectLst>
              <a:outerShdw blurRad="38100" dist="25400" dir="5400000" algn="ctr" rotWithShape="0">
                <a:srgbClr val="6E747A">
                  <a:alpha val="43000"/>
                </a:srgbClr>
              </a:outerShdw>
            </a:effectLst>
            <a:latin typeface="Comic Sans MS" panose="030F0702030302020204" pitchFamily="66" charset="0"/>
          </a:endParaRPr>
        </a:p>
      </xdr:txBody>
    </xdr:sp>
    <xdr:clientData/>
  </xdr:twoCellAnchor>
  <xdr:twoCellAnchor>
    <xdr:from>
      <xdr:col>15</xdr:col>
      <xdr:colOff>266699</xdr:colOff>
      <xdr:row>28</xdr:row>
      <xdr:rowOff>129903</xdr:rowOff>
    </xdr:from>
    <xdr:to>
      <xdr:col>16</xdr:col>
      <xdr:colOff>447675</xdr:colOff>
      <xdr:row>31</xdr:row>
      <xdr:rowOff>78017</xdr:rowOff>
    </xdr:to>
    <xdr:sp macro="" textlink="ROUGH!M4">
      <xdr:nvSpPr>
        <xdr:cNvPr id="50" name="Freeform: Shape 49">
          <a:extLst>
            <a:ext uri="{FF2B5EF4-FFF2-40B4-BE49-F238E27FC236}">
              <a16:creationId xmlns:a16="http://schemas.microsoft.com/office/drawing/2014/main" id="{648803A3-10DA-462A-9386-AE45FEFE323A}"/>
            </a:ext>
          </a:extLst>
        </xdr:cNvPr>
        <xdr:cNvSpPr/>
      </xdr:nvSpPr>
      <xdr:spPr>
        <a:xfrm>
          <a:off x="9410699" y="5463903"/>
          <a:ext cx="790576" cy="51961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cene3d>
          <a:camera prst="perspectiveRelaxed">
            <a:rot lat="19149996" lon="20104178" rev="1577324"/>
          </a:camera>
          <a:lightRig rig="soft" dir="t"/>
          <a:backdrop>
            <a:anchor x="0" y="0" z="-210000"/>
            <a:norm dx="0" dy="0" dz="914400"/>
            <a:up dx="0" dy="914400" dz="0"/>
          </a:backdrop>
        </a:scene3d>
        <a:sp3d prstMaterial="matte"/>
      </xdr:spPr>
      <xdr:style>
        <a:lnRef idx="1">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785FC4D6-8CFF-4C89-9EBB-221CB4C377CB}" type="TxLink">
            <a:rPr lang="en-US" sz="1100" b="0" i="0" u="none" strike="noStrike" kern="1200">
              <a:solidFill>
                <a:srgbClr val="000000"/>
              </a:solidFill>
              <a:latin typeface="Calibri"/>
              <a:cs typeface="Calibri"/>
            </a:rPr>
            <a:t>0</a:t>
          </a:fld>
          <a:endParaRPr lang="en-US" kern="12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93.442575347224" backgroundQuery="1" createdVersion="8" refreshedVersion="8" minRefreshableVersion="3" recordCount="0" supportSubquery="1" supportAdvancedDrill="1" xr:uid="{021D11F1-0FE8-408F-A64A-FBCA21D539F8}">
  <cacheSource type="external" connectionId="2"/>
  <cacheFields count="8">
    <cacheField name="[Table3].[player_name].[player_name]" caption="player_name" numFmtId="0" level="1">
      <sharedItems count="13">
        <s v="HH Pandya"/>
        <s v="Ishan Kishan"/>
        <s v="JJ Bumrah"/>
        <s v="KL Rahul"/>
        <s v="Kuldeep Yadav"/>
        <s v="Mohammed Shami"/>
        <s v="Mohammed Siraj"/>
        <s v="RA Jadeja"/>
        <s v="RG Sharma"/>
        <s v="SA Yadav"/>
        <s v="Shubman Gill"/>
        <s v="SS Iyer"/>
        <s v="V Kohli"/>
      </sharedItems>
    </cacheField>
    <cacheField name="[Measures].[Sum of Runs]" caption="Sum of Runs" numFmtId="0" hierarchy="21" level="32767"/>
    <cacheField name="[Measures].[Sum of Ave]" caption="Sum of Ave" numFmtId="0" hierarchy="22" level="32767"/>
    <cacheField name="[Measures].[Sum of 100]" caption="Sum of 100" numFmtId="0" hierarchy="23" level="32767"/>
    <cacheField name="[Measures].[Sum of 50]" caption="Sum of 50" numFmtId="0" hierarchy="24" level="32767"/>
    <cacheField name="[Measures].[Sum of 6s]" caption="Sum of 6s" numFmtId="0" hierarchy="28" level="32767"/>
    <cacheField name="[Measures].[Sum of 4s]" caption="Sum of 4s" numFmtId="0" hierarchy="29" level="32767"/>
    <cacheField name="[Table3].[Team].[Team]" caption="Team" numFmtId="0" hierarchy="1" level="1">
      <sharedItems containsSemiMixedTypes="0" containsNonDate="0" containsString="0"/>
    </cacheField>
  </cacheFields>
  <cacheHierarchies count="31">
    <cacheHierarchy uniqueName="[Table3].[player_name]" caption="player_name" attribute="1" defaultMemberUniqueName="[Table3].[player_name].[All]" allUniqueName="[Table3].[player_name].[All]" dimensionUniqueName="[Table3]" displayFolder="" count="2" memberValueDatatype="130" unbalanced="0">
      <fieldsUsage count="2">
        <fieldUsage x="-1"/>
        <fieldUsage x="0"/>
      </fieldsUsage>
    </cacheHierarchy>
    <cacheHierarchy uniqueName="[Table3].[Team]" caption="Team" attribute="1" defaultMemberUniqueName="[Table3].[Team].[All]" allUniqueName="[Table3].[Team].[All]" dimensionUniqueName="[Table3]" displayFolder="" count="2" memberValueDatatype="130" unbalanced="0">
      <fieldsUsage count="2">
        <fieldUsage x="-1"/>
        <fieldUsage x="7"/>
      </fieldsUsage>
    </cacheHierarchy>
    <cacheHierarchy uniqueName="[Table3].[Span]" caption="Span" attribute="1" defaultMemberUniqueName="[Table3].[Span].[All]" allUniqueName="[Table3].[Span].[All]" dimensionUniqueName="[Table3]" displayFolder="" count="0" memberValueDatatype="130" unbalanced="0"/>
    <cacheHierarchy uniqueName="[Table3].[Mat]" caption="Mat" attribute="1" defaultMemberUniqueName="[Table3].[Mat].[All]" allUniqueName="[Table3].[Mat].[All]" dimensionUniqueName="[Table3]" displayFolder="" count="0" memberValueDatatype="20" unbalanced="0"/>
    <cacheHierarchy uniqueName="[Table3].[Inns]" caption="Inns" attribute="1" defaultMemberUniqueName="[Table3].[Inns].[All]" allUniqueName="[Table3].[Inns].[All]" dimensionUniqueName="[Table3]" displayFolder="" count="0" memberValueDatatype="20" unbalanced="0"/>
    <cacheHierarchy uniqueName="[Table3].[NO]" caption="NO" attribute="1" defaultMemberUniqueName="[Table3].[NO].[All]" allUniqueName="[Table3].[NO].[All]" dimensionUniqueName="[Table3]" displayFolder="" count="0" memberValueDatatype="20" unbalanced="0"/>
    <cacheHierarchy uniqueName="[Table3].[Runs]" caption="Runs" attribute="1" defaultMemberUniqueName="[Table3].[Runs].[All]" allUniqueName="[Table3].[Runs].[All]" dimensionUniqueName="[Table3]" displayFolder="" count="0" memberValueDatatype="20" unbalanced="0"/>
    <cacheHierarchy uniqueName="[Table3].[HS]" caption="HS" attribute="1" defaultMemberUniqueName="[Table3].[HS].[All]" allUniqueName="[Table3].[HS].[All]" dimensionUniqueName="[Table3]" displayFolder="" count="0" memberValueDatatype="130" unbalanced="0"/>
    <cacheHierarchy uniqueName="[Table3].[Ave]" caption="Ave" attribute="1" defaultMemberUniqueName="[Table3].[Ave].[All]" allUniqueName="[Table3].[Ave].[All]" dimensionUniqueName="[Table3]" displayFolder="" count="0" memberValueDatatype="5" unbalanced="0"/>
    <cacheHierarchy uniqueName="[Table3].[BF]" caption="BF" attribute="1" defaultMemberUniqueName="[Table3].[BF].[All]" allUniqueName="[Table3].[BF].[All]" dimensionUniqueName="[Table3]" displayFolder="" count="0" memberValueDatatype="20" unbalanced="0"/>
    <cacheHierarchy uniqueName="[Table3].[SR]" caption="SR" attribute="1" defaultMemberUniqueName="[Table3].[SR].[All]" allUniqueName="[Table3].[SR].[All]" dimensionUniqueName="[Table3]" displayFolder="" count="0" memberValueDatatype="5" unbalanced="0"/>
    <cacheHierarchy uniqueName="[Table3].[100]" caption="100" attribute="1" defaultMemberUniqueName="[Table3].[100].[All]" allUniqueName="[Table3].[100].[All]" dimensionUniqueName="[Table3]" displayFolder="" count="0" memberValueDatatype="20" unbalanced="0"/>
    <cacheHierarchy uniqueName="[Table3].[50]" caption="50" attribute="1" defaultMemberUniqueName="[Table3].[50].[All]" allUniqueName="[Table3].[50].[All]" dimensionUniqueName="[Table3]" displayFolder="" count="0" memberValueDatatype="20" unbalanced="0"/>
    <cacheHierarchy uniqueName="[Table3].[0]" caption="0" attribute="1" defaultMemberUniqueName="[Table3].[0].[All]" allUniqueName="[Table3].[0].[All]" dimensionUniqueName="[Table3]" displayFolder="" count="0" memberValueDatatype="20" unbalanced="0"/>
    <cacheHierarchy uniqueName="[Table3].[4s]" caption="4s" attribute="1" defaultMemberUniqueName="[Table3].[4s].[All]" allUniqueName="[Table3].[4s].[All]" dimensionUniqueName="[Table3]" displayFolder="" count="0" memberValueDatatype="20" unbalanced="0"/>
    <cacheHierarchy uniqueName="[Table3].[6s]" caption="6s" attribute="1" defaultMemberUniqueName="[Table3].[6s].[All]" allUniqueName="[Table3].[6s].[All]" dimensionUniqueName="[Table3]" displayFolder="" count="0" memberValueDatatype="20" unbalanced="0"/>
    <cacheHierarchy uniqueName="[Table3].[runs by 4]" caption="runs by 4" attribute="1" defaultMemberUniqueName="[Table3].[runs by 4].[All]" allUniqueName="[Table3].[runs by 4].[All]" dimensionUniqueName="[Table3]" displayFolder="" count="0" memberValueDatatype="20" unbalanced="0"/>
    <cacheHierarchy uniqueName="[Table3].[Runs by 6]" caption="Runs by 6" attribute="1" defaultMemberUniqueName="[Table3].[Runs by 6].[All]" allUniqueName="[Table3].[Runs by 6].[All]" dimensionUniqueName="[Table3]" displayFolder="" count="0" memberValueDatatype="20" unbalanced="0"/>
    <cacheHierarchy uniqueName="[Table3].[RUNS BY RUNNING]" caption="RUNS BY RUNNING" attribute="1" defaultMemberUniqueName="[Table3].[RUNS BY RUNNING].[All]" allUniqueName="[Table3].[RUNS BY RUNNING].[All]" dimensionUniqueName="[Table3]" displayFolder="" count="0" memberValueDatatype="20" unbalanced="0"/>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Runs]" caption="Sum of Runs" measure="1" displayFolder="" measureGroup="Table3"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ve]" caption="Sum of Ave" measure="1" displayFolder="" measureGroup="Table3"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100]" caption="Sum of 100" measure="1" displayFolder="" measureGroup="Table3"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50]" caption="Sum of 50" measure="1" displayFolder="" measureGroup="Table3"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runs by 4]" caption="Sum of runs by 4" measure="1" displayFolder="" measureGroup="Table3" count="0" hidden="1">
      <extLst>
        <ext xmlns:x15="http://schemas.microsoft.com/office/spreadsheetml/2010/11/main" uri="{B97F6D7D-B522-45F9-BDA1-12C45D357490}">
          <x15:cacheHierarchy aggregatedColumn="16"/>
        </ext>
      </extLst>
    </cacheHierarchy>
    <cacheHierarchy uniqueName="[Measures].[Sum of Runs by 6]" caption="Sum of Runs by 6" measure="1" displayFolder="" measureGroup="Table3" count="0" hidden="1">
      <extLst>
        <ext xmlns:x15="http://schemas.microsoft.com/office/spreadsheetml/2010/11/main" uri="{B97F6D7D-B522-45F9-BDA1-12C45D357490}">
          <x15:cacheHierarchy aggregatedColumn="17"/>
        </ext>
      </extLst>
    </cacheHierarchy>
    <cacheHierarchy uniqueName="[Measures].[Sum of RUNS BY RUNNING]" caption="Sum of RUNS BY RUNNING" measure="1" displayFolder="" measureGroup="Table3"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3" count="0" oneField="1" hidden="1">
      <fieldsUsage count="1">
        <fieldUsage x="5"/>
      </fieldsUsage>
      <extLst>
        <ext xmlns:x15="http://schemas.microsoft.com/office/spreadsheetml/2010/11/main" uri="{B97F6D7D-B522-45F9-BDA1-12C45D357490}">
          <x15:cacheHierarchy aggregatedColumn="15"/>
        </ext>
      </extLst>
    </cacheHierarchy>
    <cacheHierarchy uniqueName="[Measures].[Sum of 4s]" caption="Sum of 4s" measure="1" displayFolder="" measureGroup="Table3" count="0" oneField="1" hidden="1">
      <fieldsUsage count="1">
        <fieldUsage x="6"/>
      </fieldsUsage>
      <extLst>
        <ext xmlns:x15="http://schemas.microsoft.com/office/spreadsheetml/2010/11/main" uri="{B97F6D7D-B522-45F9-BDA1-12C45D357490}">
          <x15:cacheHierarchy aggregatedColumn="14"/>
        </ext>
      </extLst>
    </cacheHierarchy>
    <cacheHierarchy uniqueName="[Measures].[Count of HS]" caption="Count of HS" measure="1" displayFolder="" measureGroup="Table3"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93.442581481482" backgroundQuery="1" createdVersion="8" refreshedVersion="8" minRefreshableVersion="3" recordCount="0" supportSubquery="1" supportAdvancedDrill="1" xr:uid="{3DAC9573-764A-4DD7-A92E-4FCC69CF9557}">
  <cacheSource type="external" connectionId="2"/>
  <cacheFields count="5">
    <cacheField name="[Table3].[player_name].[player_name]" caption="player_name" numFmtId="0" level="1">
      <sharedItems count="146">
        <s v="HH Pandya"/>
        <s v="Ishan Kishan"/>
        <s v="JJ Bumrah"/>
        <s v="KL Rahul"/>
        <s v="Kuldeep Yadav"/>
        <s v="Mohammed Shami"/>
        <s v="Mohammed Siraj"/>
        <s v="RA Jadeja"/>
        <s v="RG Sharma"/>
        <s v="SA Yadav"/>
        <s v="Shubman Gill"/>
        <s v="SS Iyer"/>
        <s v="V Kohli"/>
        <s v="A Dutt" u="1"/>
        <s v="A Zampa" u="1"/>
        <s v="AAP Atkinson" u="1"/>
        <s v="Abdullah Shafique" u="1"/>
        <s v="AD Mathews" u="1"/>
        <s v="Agha Salman" u="1"/>
        <s v="AK Markram" u="1"/>
        <s v="AL Phehlukwayo" u="1"/>
        <s v="AT Carey" u="1"/>
        <s v="AT Nidamanuru" u="1"/>
        <s v="AU Rashid" u="1"/>
        <s v="Azmatullah Omarzai" u="1"/>
        <s v="BA Stokes" u="1"/>
        <s v="Babar Azam" u="1"/>
        <s v="BFW de Leede" u="1"/>
        <s v="BKG Mendis" u="1"/>
        <s v="C Green" u="1"/>
        <s v="C Karunaratne" u="1"/>
        <s v="CAK Rajitha" u="1"/>
        <s v="CBRLS Kumara" u="1"/>
        <s v="CN Ackermann" u="1"/>
        <s v="CR Woakes" u="1"/>
        <s v="D Madushanka" u="1"/>
        <s v="DA Miller" u="1"/>
        <s v="DA Warner" u="1"/>
        <s v="DJ Malan" u="1"/>
        <s v="DJ Mitchell" u="1"/>
        <s v="DJ Willey" u="1"/>
        <s v="DM de Silva" u="1"/>
        <s v="DN Wellalage" u="1"/>
        <s v="DP Conway" u="1"/>
        <s v="Fakhar Zaman" u="1"/>
        <s v="Fazalhaq Farooqi" u="1"/>
        <s v="FDM Karunaratne" u="1"/>
        <s v="G Coetzee" u="1"/>
        <s v="GD Phillips" u="1"/>
        <s v="GJ Maxwell" u="1"/>
        <s v="H Klaasen" u="1"/>
        <s v="Haris Rauf" u="1"/>
        <s v="Hasan Ali" u="1"/>
        <s v="Hasan Mahmud" u="1"/>
        <s v="Hashmatullah Shahidi" u="1"/>
        <s v="HC Brook" u="1"/>
        <s v="HE van der Dussen" u="1"/>
        <s v="Ibrahim Zadran" u="1"/>
        <s v="Iftikhar Ahmed" u="1"/>
        <s v="Ikram Alikhil" u="1"/>
        <s v="Imam-ul-Haq" u="1"/>
        <s v="JC Buttler" u="1"/>
        <s v="JDS Neesham" u="1"/>
        <s v="JE Root" u="1"/>
        <s v="JM Bairstow" u="1"/>
        <s v="JP Inglis" u="1"/>
        <s v="JR Hazlewood" u="1"/>
        <s v="K Rabada" u="1"/>
        <s v="KA Maharaj" u="1"/>
        <s v="KIC Asalanka" u="1"/>
        <s v="KS Williamson" u="1"/>
        <s v="L Ngidi" u="1"/>
        <s v="LH Ferguson" u="1"/>
        <s v="Litton Das" u="1"/>
        <s v="LS Livingstone" u="1"/>
        <s v="LV van Beek" u="1"/>
        <s v="M Jansen" u="1"/>
        <s v="M Labuschagne" u="1"/>
        <s v="M Pathirana" u="1"/>
        <s v="M Theekshana" u="1"/>
        <s v="MA Starc" u="1"/>
        <s v="MA Wood" u="1"/>
        <s v="MADI Hemantha" u="1"/>
        <s v="Mahedi Hasan" u="1"/>
        <s v="Mahmudullah" u="1"/>
        <s v="MD Shanaka" u="1"/>
        <s v="MDKJ Perera" u="1"/>
        <s v="Mehidy Hasan Miraz" u="1"/>
        <s v="MJ Henry" u="1"/>
        <s v="MJ Santner" u="1"/>
        <s v="MM Ali" u="1"/>
        <s v="Mohammad Nabi" u="1"/>
        <s v="Mohammad Nawaz" u="1"/>
        <s v="Mohammad Rizwan" u="1"/>
        <s v="Mohammad Wasim" u="1"/>
        <s v="MP O'Dowd" u="1"/>
        <s v="MP Stoinis" u="1"/>
        <s v="MR Marsh" u="1"/>
        <s v="MS Chapman" u="1"/>
        <s v="Mujeeb Ur Rahman" u="1"/>
        <s v="Mushfiqur Rahim" u="1"/>
        <s v="Mustafizur Rahman" u="1"/>
        <s v="Najibullah Zadran" u="1"/>
        <s v="Najmul Hossain Shanto" u="1"/>
        <s v="Nasum Ahmed" u="1"/>
        <s v="Naveen-ul-Haq" u="1"/>
        <s v="Noor Ahmad" u="1"/>
        <s v="P Nissanka" u="1"/>
        <s v="PA van Meekeren" u="1"/>
        <s v="PJ Cummins" u="1"/>
        <s v="PVD Chameera" u="1"/>
        <s v="Q de Kock" u="1"/>
        <s v="R Klein" u="1"/>
        <s v="R Ravindra" u="1"/>
        <s v="Rahmanullah Gurbaz" u="1"/>
        <s v="Rahmat Shah" u="1"/>
        <s v="Rashid Khan" u="1"/>
        <s v="RE van der Merwe" u="1"/>
        <s v="RJW Topley" u="1"/>
        <s v="RR Hendricks" u="1"/>
        <s v="S Samarawickrama" u="1"/>
        <s v="SA Edwards" u="1"/>
        <s v="SA Engelbrecht" u="1"/>
        <s v="Saqib Zulfiqar" u="1"/>
        <s v="Saud Shakeel" u="1"/>
        <s v="Shadab Khan" u="1"/>
        <s v="Shaheen Shah Afridi" u="1"/>
        <s v="Shakib Al Hasan" u="1"/>
        <s v="Shariz Ahmad" u="1"/>
        <s v="Shoriful Islam" u="1"/>
        <s v="SM Curran" u="1"/>
        <s v="SPD Smith" u="1"/>
        <s v="T Bavuma" u="1"/>
        <s v="T Shamsi" u="1"/>
        <s v="TA Boult" u="1"/>
        <s v="Tanzid Hasan" u="1"/>
        <s v="Tanzim Hasan Sakib" u="1"/>
        <s v="Taskin Ahmed" u="1"/>
        <s v="TG Southee" u="1"/>
        <s v="TM Head" u="1"/>
        <s v="Towhid Hridoy" u="1"/>
        <s v="TWM Latham" u="1"/>
        <s v="Usama Mir" u="1"/>
        <s v="Vikramjit Singh" u="1"/>
        <s v="W Barresi" u="1"/>
        <s v="WA Young" u="1"/>
      </sharedItems>
    </cacheField>
    <cacheField name="[Measures].[Sum of RUNS BY RUNNING]" caption="Sum of RUNS BY RUNNING" numFmtId="0" hierarchy="27" level="32767"/>
    <cacheField name="[Measures].[Sum of Runs by 6]" caption="Sum of Runs by 6" numFmtId="0" hierarchy="26" level="32767"/>
    <cacheField name="[Measures].[Sum of runs by 4]" caption="Sum of runs by 4" numFmtId="0" hierarchy="25" level="32767"/>
    <cacheField name="[Table3].[Team].[Team]" caption="Team" numFmtId="0" hierarchy="1" level="1">
      <sharedItems containsSemiMixedTypes="0" containsNonDate="0" containsString="0"/>
    </cacheField>
  </cacheFields>
  <cacheHierarchies count="31">
    <cacheHierarchy uniqueName="[Table3].[player_name]" caption="player_name" attribute="1" defaultMemberUniqueName="[Table3].[player_name].[All]" allUniqueName="[Table3].[player_name].[All]" dimensionUniqueName="[Table3]" displayFolder="" count="2" memberValueDatatype="130" unbalanced="0">
      <fieldsUsage count="2">
        <fieldUsage x="-1"/>
        <fieldUsage x="0"/>
      </fieldsUsage>
    </cacheHierarchy>
    <cacheHierarchy uniqueName="[Table3].[Team]" caption="Team" attribute="1" defaultMemberUniqueName="[Table3].[Team].[All]" allUniqueName="[Table3].[Team].[All]" dimensionUniqueName="[Table3]" displayFolder="" count="2" memberValueDatatype="130" unbalanced="0">
      <fieldsUsage count="2">
        <fieldUsage x="-1"/>
        <fieldUsage x="4"/>
      </fieldsUsage>
    </cacheHierarchy>
    <cacheHierarchy uniqueName="[Table3].[Span]" caption="Span" attribute="1" defaultMemberUniqueName="[Table3].[Span].[All]" allUniqueName="[Table3].[Span].[All]" dimensionUniqueName="[Table3]" displayFolder="" count="0" memberValueDatatype="130" unbalanced="0"/>
    <cacheHierarchy uniqueName="[Table3].[Mat]" caption="Mat" attribute="1" defaultMemberUniqueName="[Table3].[Mat].[All]" allUniqueName="[Table3].[Mat].[All]" dimensionUniqueName="[Table3]" displayFolder="" count="0" memberValueDatatype="20" unbalanced="0"/>
    <cacheHierarchy uniqueName="[Table3].[Inns]" caption="Inns" attribute="1" defaultMemberUniqueName="[Table3].[Inns].[All]" allUniqueName="[Table3].[Inns].[All]" dimensionUniqueName="[Table3]" displayFolder="" count="0" memberValueDatatype="20" unbalanced="0"/>
    <cacheHierarchy uniqueName="[Table3].[NO]" caption="NO" attribute="1" defaultMemberUniqueName="[Table3].[NO].[All]" allUniqueName="[Table3].[NO].[All]" dimensionUniqueName="[Table3]" displayFolder="" count="0" memberValueDatatype="20" unbalanced="0"/>
    <cacheHierarchy uniqueName="[Table3].[Runs]" caption="Runs" attribute="1" defaultMemberUniqueName="[Table3].[Runs].[All]" allUniqueName="[Table3].[Runs].[All]" dimensionUniqueName="[Table3]" displayFolder="" count="0" memberValueDatatype="20" unbalanced="0"/>
    <cacheHierarchy uniqueName="[Table3].[HS]" caption="HS" attribute="1" defaultMemberUniqueName="[Table3].[HS].[All]" allUniqueName="[Table3].[HS].[All]" dimensionUniqueName="[Table3]" displayFolder="" count="0" memberValueDatatype="130" unbalanced="0"/>
    <cacheHierarchy uniqueName="[Table3].[Ave]" caption="Ave" attribute="1" defaultMemberUniqueName="[Table3].[Ave].[All]" allUniqueName="[Table3].[Ave].[All]" dimensionUniqueName="[Table3]" displayFolder="" count="0" memberValueDatatype="5" unbalanced="0"/>
    <cacheHierarchy uniqueName="[Table3].[BF]" caption="BF" attribute="1" defaultMemberUniqueName="[Table3].[BF].[All]" allUniqueName="[Table3].[BF].[All]" dimensionUniqueName="[Table3]" displayFolder="" count="0" memberValueDatatype="20" unbalanced="0"/>
    <cacheHierarchy uniqueName="[Table3].[SR]" caption="SR" attribute="1" defaultMemberUniqueName="[Table3].[SR].[All]" allUniqueName="[Table3].[SR].[All]" dimensionUniqueName="[Table3]" displayFolder="" count="0" memberValueDatatype="5" unbalanced="0"/>
    <cacheHierarchy uniqueName="[Table3].[100]" caption="100" attribute="1" defaultMemberUniqueName="[Table3].[100].[All]" allUniqueName="[Table3].[100].[All]" dimensionUniqueName="[Table3]" displayFolder="" count="0" memberValueDatatype="20" unbalanced="0"/>
    <cacheHierarchy uniqueName="[Table3].[50]" caption="50" attribute="1" defaultMemberUniqueName="[Table3].[50].[All]" allUniqueName="[Table3].[50].[All]" dimensionUniqueName="[Table3]" displayFolder="" count="0" memberValueDatatype="20" unbalanced="0"/>
    <cacheHierarchy uniqueName="[Table3].[0]" caption="0" attribute="1" defaultMemberUniqueName="[Table3].[0].[All]" allUniqueName="[Table3].[0].[All]" dimensionUniqueName="[Table3]" displayFolder="" count="0" memberValueDatatype="20" unbalanced="0"/>
    <cacheHierarchy uniqueName="[Table3].[4s]" caption="4s" attribute="1" defaultMemberUniqueName="[Table3].[4s].[All]" allUniqueName="[Table3].[4s].[All]" dimensionUniqueName="[Table3]" displayFolder="" count="0" memberValueDatatype="20" unbalanced="0"/>
    <cacheHierarchy uniqueName="[Table3].[6s]" caption="6s" attribute="1" defaultMemberUniqueName="[Table3].[6s].[All]" allUniqueName="[Table3].[6s].[All]" dimensionUniqueName="[Table3]" displayFolder="" count="0" memberValueDatatype="20" unbalanced="0"/>
    <cacheHierarchy uniqueName="[Table3].[runs by 4]" caption="runs by 4" attribute="1" defaultMemberUniqueName="[Table3].[runs by 4].[All]" allUniqueName="[Table3].[runs by 4].[All]" dimensionUniqueName="[Table3]" displayFolder="" count="0" memberValueDatatype="20" unbalanced="0"/>
    <cacheHierarchy uniqueName="[Table3].[Runs by 6]" caption="Runs by 6" attribute="1" defaultMemberUniqueName="[Table3].[Runs by 6].[All]" allUniqueName="[Table3].[Runs by 6].[All]" dimensionUniqueName="[Table3]" displayFolder="" count="0" memberValueDatatype="20" unbalanced="0"/>
    <cacheHierarchy uniqueName="[Table3].[RUNS BY RUNNING]" caption="RUNS BY RUNNING" attribute="1" defaultMemberUniqueName="[Table3].[RUNS BY RUNNING].[All]" allUniqueName="[Table3].[RUNS BY RUNNING].[All]" dimensionUniqueName="[Table3]" displayFolder="" count="0" memberValueDatatype="20" unbalanced="0"/>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Runs]" caption="Sum of Runs" measure="1" displayFolder="" measureGroup="Table3" count="0" hidden="1">
      <extLst>
        <ext xmlns:x15="http://schemas.microsoft.com/office/spreadsheetml/2010/11/main" uri="{B97F6D7D-B522-45F9-BDA1-12C45D357490}">
          <x15:cacheHierarchy aggregatedColumn="6"/>
        </ext>
      </extLst>
    </cacheHierarchy>
    <cacheHierarchy uniqueName="[Measures].[Sum of Ave]" caption="Sum of Ave" measure="1" displayFolder="" measureGroup="Table3" count="0" hidden="1">
      <extLst>
        <ext xmlns:x15="http://schemas.microsoft.com/office/spreadsheetml/2010/11/main" uri="{B97F6D7D-B522-45F9-BDA1-12C45D357490}">
          <x15:cacheHierarchy aggregatedColumn="8"/>
        </ext>
      </extLst>
    </cacheHierarchy>
    <cacheHierarchy uniqueName="[Measures].[Sum of 100]" caption="Sum of 100" measure="1" displayFolder="" measureGroup="Table3" count="0" hidden="1">
      <extLst>
        <ext xmlns:x15="http://schemas.microsoft.com/office/spreadsheetml/2010/11/main" uri="{B97F6D7D-B522-45F9-BDA1-12C45D357490}">
          <x15:cacheHierarchy aggregatedColumn="11"/>
        </ext>
      </extLst>
    </cacheHierarchy>
    <cacheHierarchy uniqueName="[Measures].[Sum of 50]" caption="Sum of 50" measure="1" displayFolder="" measureGroup="Table3" count="0" hidden="1">
      <extLst>
        <ext xmlns:x15="http://schemas.microsoft.com/office/spreadsheetml/2010/11/main" uri="{B97F6D7D-B522-45F9-BDA1-12C45D357490}">
          <x15:cacheHierarchy aggregatedColumn="12"/>
        </ext>
      </extLst>
    </cacheHierarchy>
    <cacheHierarchy uniqueName="[Measures].[Sum of runs by 4]" caption="Sum of runs by 4" measure="1" displayFolder="" measureGroup="Table3"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Runs by 6]" caption="Sum of Runs by 6" measure="1" displayFolder="" measureGroup="Table3"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RUNS BY RUNNING]" caption="Sum of RUNS BY RUNNING" measure="1" displayFolder="" measureGroup="Table3"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6s]" caption="Sum of 6s" measure="1" displayFolder="" measureGroup="Table3" count="0" hidden="1">
      <extLst>
        <ext xmlns:x15="http://schemas.microsoft.com/office/spreadsheetml/2010/11/main" uri="{B97F6D7D-B522-45F9-BDA1-12C45D357490}">
          <x15:cacheHierarchy aggregatedColumn="15"/>
        </ext>
      </extLst>
    </cacheHierarchy>
    <cacheHierarchy uniqueName="[Measures].[Sum of 4s]" caption="Sum of 4s" measure="1" displayFolder="" measureGroup="Table3" count="0" hidden="1">
      <extLst>
        <ext xmlns:x15="http://schemas.microsoft.com/office/spreadsheetml/2010/11/main" uri="{B97F6D7D-B522-45F9-BDA1-12C45D357490}">
          <x15:cacheHierarchy aggregatedColumn="14"/>
        </ext>
      </extLst>
    </cacheHierarchy>
    <cacheHierarchy uniqueName="[Measures].[Count of HS]" caption="Count of HS" measure="1" displayFolder="" measureGroup="Table3"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93.388898032405" backgroundQuery="1" createdVersion="3" refreshedVersion="8" minRefreshableVersion="3" recordCount="0" supportSubquery="1" supportAdvancedDrill="1" xr:uid="{2DD088BD-6416-4D4C-9EE7-1568ED56C324}">
  <cacheSource type="external" connectionId="2">
    <extLst>
      <ext xmlns:x14="http://schemas.microsoft.com/office/spreadsheetml/2009/9/main" uri="{F057638F-6D5F-4e77-A914-E7F072B9BCA8}">
        <x14:sourceConnection name="ThisWorkbookDataModel"/>
      </ext>
    </extLst>
  </cacheSource>
  <cacheFields count="0"/>
  <cacheHierarchies count="30">
    <cacheHierarchy uniqueName="[Table3].[player_name]" caption="player_name" attribute="1" defaultMemberUniqueName="[Table3].[player_name].[All]" allUniqueName="[Table3].[player_name].[All]" dimensionUniqueName="[Table3]" displayFolder="" count="0" memberValueDatatype="130" unbalanced="0"/>
    <cacheHierarchy uniqueName="[Table3].[Team]" caption="Team" attribute="1" defaultMemberUniqueName="[Table3].[Team].[All]" allUniqueName="[Table3].[Team].[All]" dimensionUniqueName="[Table3]" displayFolder="" count="0" memberValueDatatype="130" unbalanced="0"/>
    <cacheHierarchy uniqueName="[Table3].[Span]" caption="Span" attribute="1" defaultMemberUniqueName="[Table3].[Span].[All]" allUniqueName="[Table3].[Span].[All]" dimensionUniqueName="[Table3]" displayFolder="" count="0" memberValueDatatype="130" unbalanced="0"/>
    <cacheHierarchy uniqueName="[Table3].[Mat]" caption="Mat" attribute="1" defaultMemberUniqueName="[Table3].[Mat].[All]" allUniqueName="[Table3].[Mat].[All]" dimensionUniqueName="[Table3]" displayFolder="" count="0" memberValueDatatype="20" unbalanced="0"/>
    <cacheHierarchy uniqueName="[Table3].[Inns]" caption="Inns" attribute="1" defaultMemberUniqueName="[Table3].[Inns].[All]" allUniqueName="[Table3].[Inns].[All]" dimensionUniqueName="[Table3]" displayFolder="" count="0" memberValueDatatype="20" unbalanced="0"/>
    <cacheHierarchy uniqueName="[Table3].[NO]" caption="NO" attribute="1" defaultMemberUniqueName="[Table3].[NO].[All]" allUniqueName="[Table3].[NO].[All]" dimensionUniqueName="[Table3]" displayFolder="" count="0" memberValueDatatype="20" unbalanced="0"/>
    <cacheHierarchy uniqueName="[Table3].[Runs]" caption="Runs" attribute="1" defaultMemberUniqueName="[Table3].[Runs].[All]" allUniqueName="[Table3].[Runs].[All]" dimensionUniqueName="[Table3]" displayFolder="" count="0" memberValueDatatype="20" unbalanced="0"/>
    <cacheHierarchy uniqueName="[Table3].[HS]" caption="HS" attribute="1" defaultMemberUniqueName="[Table3].[HS].[All]" allUniqueName="[Table3].[HS].[All]" dimensionUniqueName="[Table3]" displayFolder="" count="0" memberValueDatatype="130" unbalanced="0"/>
    <cacheHierarchy uniqueName="[Table3].[Ave]" caption="Ave" attribute="1" defaultMemberUniqueName="[Table3].[Ave].[All]" allUniqueName="[Table3].[Ave].[All]" dimensionUniqueName="[Table3]" displayFolder="" count="0" memberValueDatatype="5" unbalanced="0"/>
    <cacheHierarchy uniqueName="[Table3].[BF]" caption="BF" attribute="1" defaultMemberUniqueName="[Table3].[BF].[All]" allUniqueName="[Table3].[BF].[All]" dimensionUniqueName="[Table3]" displayFolder="" count="0" memberValueDatatype="20" unbalanced="0"/>
    <cacheHierarchy uniqueName="[Table3].[SR]" caption="SR" attribute="1" defaultMemberUniqueName="[Table3].[SR].[All]" allUniqueName="[Table3].[SR].[All]" dimensionUniqueName="[Table3]" displayFolder="" count="0" memberValueDatatype="5" unbalanced="0"/>
    <cacheHierarchy uniqueName="[Table3].[100]" caption="100" attribute="1" defaultMemberUniqueName="[Table3].[100].[All]" allUniqueName="[Table3].[100].[All]" dimensionUniqueName="[Table3]" displayFolder="" count="0" memberValueDatatype="20" unbalanced="0"/>
    <cacheHierarchy uniqueName="[Table3].[50]" caption="50" attribute="1" defaultMemberUniqueName="[Table3].[50].[All]" allUniqueName="[Table3].[50].[All]" dimensionUniqueName="[Table3]" displayFolder="" count="0" memberValueDatatype="20" unbalanced="0"/>
    <cacheHierarchy uniqueName="[Table3].[0]" caption="0" attribute="1" defaultMemberUniqueName="[Table3].[0].[All]" allUniqueName="[Table3].[0].[All]" dimensionUniqueName="[Table3]" displayFolder="" count="0" memberValueDatatype="20" unbalanced="0"/>
    <cacheHierarchy uniqueName="[Table3].[4s]" caption="4s" attribute="1" defaultMemberUniqueName="[Table3].[4s].[All]" allUniqueName="[Table3].[4s].[All]" dimensionUniqueName="[Table3]" displayFolder="" count="0" memberValueDatatype="20" unbalanced="0"/>
    <cacheHierarchy uniqueName="[Table3].[6s]" caption="6s" attribute="1" defaultMemberUniqueName="[Table3].[6s].[All]" allUniqueName="[Table3].[6s].[All]" dimensionUniqueName="[Table3]" displayFolder="" count="0" memberValueDatatype="20" unbalanced="0"/>
    <cacheHierarchy uniqueName="[Table3].[runs by 4]" caption="runs by 4" attribute="1" defaultMemberUniqueName="[Table3].[runs by 4].[All]" allUniqueName="[Table3].[runs by 4].[All]" dimensionUniqueName="[Table3]" displayFolder="" count="0" memberValueDatatype="20" unbalanced="0"/>
    <cacheHierarchy uniqueName="[Table3].[Runs by 6]" caption="Runs by 6" attribute="1" defaultMemberUniqueName="[Table3].[Runs by 6].[All]" allUniqueName="[Table3].[Runs by 6].[All]" dimensionUniqueName="[Table3]" displayFolder="" count="0" memberValueDatatype="20" unbalanced="0"/>
    <cacheHierarchy uniqueName="[Table3].[RUNS BY RUNNING]" caption="RUNS BY RUNNING" attribute="1" defaultMemberUniqueName="[Table3].[RUNS BY RUNNING].[All]" allUniqueName="[Table3].[RUNS BY RUNNING].[All]" dimensionUniqueName="[Table3]" displayFolder="" count="0" memberValueDatatype="20" unbalanced="0"/>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Runs]" caption="Sum of Runs" measure="1" displayFolder="" measureGroup="Table3" count="0" hidden="1">
      <extLst>
        <ext xmlns:x15="http://schemas.microsoft.com/office/spreadsheetml/2010/11/main" uri="{B97F6D7D-B522-45F9-BDA1-12C45D357490}">
          <x15:cacheHierarchy aggregatedColumn="6"/>
        </ext>
      </extLst>
    </cacheHierarchy>
    <cacheHierarchy uniqueName="[Measures].[Sum of Ave]" caption="Sum of Ave" measure="1" displayFolder="" measureGroup="Table3" count="0" hidden="1">
      <extLst>
        <ext xmlns:x15="http://schemas.microsoft.com/office/spreadsheetml/2010/11/main" uri="{B97F6D7D-B522-45F9-BDA1-12C45D357490}">
          <x15:cacheHierarchy aggregatedColumn="8"/>
        </ext>
      </extLst>
    </cacheHierarchy>
    <cacheHierarchy uniqueName="[Measures].[Sum of 100]" caption="Sum of 100" measure="1" displayFolder="" measureGroup="Table3" count="0" hidden="1">
      <extLst>
        <ext xmlns:x15="http://schemas.microsoft.com/office/spreadsheetml/2010/11/main" uri="{B97F6D7D-B522-45F9-BDA1-12C45D357490}">
          <x15:cacheHierarchy aggregatedColumn="11"/>
        </ext>
      </extLst>
    </cacheHierarchy>
    <cacheHierarchy uniqueName="[Measures].[Sum of 50]" caption="Sum of 50" measure="1" displayFolder="" measureGroup="Table3" count="0" hidden="1">
      <extLst>
        <ext xmlns:x15="http://schemas.microsoft.com/office/spreadsheetml/2010/11/main" uri="{B97F6D7D-B522-45F9-BDA1-12C45D357490}">
          <x15:cacheHierarchy aggregatedColumn="12"/>
        </ext>
      </extLst>
    </cacheHierarchy>
    <cacheHierarchy uniqueName="[Measures].[Sum of runs by 4]" caption="Sum of runs by 4" measure="1" displayFolder="" measureGroup="Table3" count="0" hidden="1">
      <extLst>
        <ext xmlns:x15="http://schemas.microsoft.com/office/spreadsheetml/2010/11/main" uri="{B97F6D7D-B522-45F9-BDA1-12C45D357490}">
          <x15:cacheHierarchy aggregatedColumn="16"/>
        </ext>
      </extLst>
    </cacheHierarchy>
    <cacheHierarchy uniqueName="[Measures].[Sum of Runs by 6]" caption="Sum of Runs by 6" measure="1" displayFolder="" measureGroup="Table3" count="0" hidden="1">
      <extLst>
        <ext xmlns:x15="http://schemas.microsoft.com/office/spreadsheetml/2010/11/main" uri="{B97F6D7D-B522-45F9-BDA1-12C45D357490}">
          <x15:cacheHierarchy aggregatedColumn="17"/>
        </ext>
      </extLst>
    </cacheHierarchy>
    <cacheHierarchy uniqueName="[Measures].[Sum of RUNS BY RUNNING]" caption="Sum of RUNS BY RUNNING" measure="1" displayFolder="" measureGroup="Table3"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3" count="0" hidden="1">
      <extLst>
        <ext xmlns:x15="http://schemas.microsoft.com/office/spreadsheetml/2010/11/main" uri="{B97F6D7D-B522-45F9-BDA1-12C45D357490}">
          <x15:cacheHierarchy aggregatedColumn="15"/>
        </ext>
      </extLst>
    </cacheHierarchy>
    <cacheHierarchy uniqueName="[Measures].[Sum of 4s]" caption="Sum of 4s" measure="1" displayFolder="" measureGroup="Table3"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licerData="1" pivotCacheId="1508300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5E29F3-3A0C-44D9-A249-8EA74CFDC0BE}" name="PivotTable3" cacheId="69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11:AD15" firstHeaderRow="1" firstDataRow="2" firstDataCol="1"/>
  <pivotFields count="5">
    <pivotField axis="axisCol" allDrilled="1" subtotalTop="0" showAll="0" dataSourceSort="1" defaultSubtotal="0" defaultAttributeDrillState="1">
      <items count="1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Fields count="1">
    <field x="0"/>
  </colFields>
  <colItems count="14">
    <i>
      <x/>
    </i>
    <i>
      <x v="1"/>
    </i>
    <i>
      <x v="2"/>
    </i>
    <i>
      <x v="3"/>
    </i>
    <i>
      <x v="4"/>
    </i>
    <i>
      <x v="5"/>
    </i>
    <i>
      <x v="6"/>
    </i>
    <i>
      <x v="7"/>
    </i>
    <i>
      <x v="8"/>
    </i>
    <i>
      <x v="9"/>
    </i>
    <i>
      <x v="10"/>
    </i>
    <i>
      <x v="11"/>
    </i>
    <i>
      <x v="12"/>
    </i>
    <i t="grand">
      <x/>
    </i>
  </colItems>
  <dataFields count="3">
    <dataField name="Sum of RUNS BY RUNNING" fld="1" baseField="0" baseItem="0"/>
    <dataField name="Sum of runs by 4" fld="3" baseField="0" baseItem="0"/>
    <dataField name="Sum of Runs by 6" fld="2" baseField="0" baseItem="0"/>
  </dataFields>
  <chartFormats count="297">
    <chartFormat chart="1" format="0" series="1">
      <pivotArea type="data" outline="0" fieldPosition="0">
        <references count="2">
          <reference field="4294967294" count="1" selected="0">
            <x v="0"/>
          </reference>
          <reference field="0" count="1" selected="0">
            <x v="13"/>
          </reference>
        </references>
      </pivotArea>
    </chartFormat>
    <chartFormat chart="1" format="1" series="1">
      <pivotArea type="data" outline="0" fieldPosition="0">
        <references count="2">
          <reference field="4294967294" count="1" selected="0">
            <x v="0"/>
          </reference>
          <reference field="0" count="1" selected="0">
            <x v="14"/>
          </reference>
        </references>
      </pivotArea>
    </chartFormat>
    <chartFormat chart="1" format="2" series="1">
      <pivotArea type="data" outline="0" fieldPosition="0">
        <references count="2">
          <reference field="4294967294" count="1" selected="0">
            <x v="0"/>
          </reference>
          <reference field="0" count="1" selected="0">
            <x v="15"/>
          </reference>
        </references>
      </pivotArea>
    </chartFormat>
    <chartFormat chart="1" format="3" series="1">
      <pivotArea type="data" outline="0" fieldPosition="0">
        <references count="2">
          <reference field="4294967294" count="1" selected="0">
            <x v="0"/>
          </reference>
          <reference field="0" count="1" selected="0">
            <x v="16"/>
          </reference>
        </references>
      </pivotArea>
    </chartFormat>
    <chartFormat chart="1" format="4" series="1">
      <pivotArea type="data" outline="0" fieldPosition="0">
        <references count="2">
          <reference field="4294967294" count="1" selected="0">
            <x v="0"/>
          </reference>
          <reference field="0" count="1" selected="0">
            <x v="17"/>
          </reference>
        </references>
      </pivotArea>
    </chartFormat>
    <chartFormat chart="1" format="5" series="1">
      <pivotArea type="data" outline="0" fieldPosition="0">
        <references count="2">
          <reference field="4294967294" count="1" selected="0">
            <x v="0"/>
          </reference>
          <reference field="0" count="1" selected="0">
            <x v="18"/>
          </reference>
        </references>
      </pivotArea>
    </chartFormat>
    <chartFormat chart="1" format="6" series="1">
      <pivotArea type="data" outline="0" fieldPosition="0">
        <references count="2">
          <reference field="4294967294" count="1" selected="0">
            <x v="0"/>
          </reference>
          <reference field="0" count="1" selected="0">
            <x v="19"/>
          </reference>
        </references>
      </pivotArea>
    </chartFormat>
    <chartFormat chart="1" format="7" series="1">
      <pivotArea type="data" outline="0" fieldPosition="0">
        <references count="2">
          <reference field="4294967294" count="1" selected="0">
            <x v="0"/>
          </reference>
          <reference field="0" count="1" selected="0">
            <x v="20"/>
          </reference>
        </references>
      </pivotArea>
    </chartFormat>
    <chartFormat chart="1" format="8" series="1">
      <pivotArea type="data" outline="0" fieldPosition="0">
        <references count="2">
          <reference field="4294967294" count="1" selected="0">
            <x v="0"/>
          </reference>
          <reference field="0" count="1" selected="0">
            <x v="21"/>
          </reference>
        </references>
      </pivotArea>
    </chartFormat>
    <chartFormat chart="1" format="9" series="1">
      <pivotArea type="data" outline="0" fieldPosition="0">
        <references count="2">
          <reference field="4294967294" count="1" selected="0">
            <x v="0"/>
          </reference>
          <reference field="0" count="1" selected="0">
            <x v="22"/>
          </reference>
        </references>
      </pivotArea>
    </chartFormat>
    <chartFormat chart="1" format="10" series="1">
      <pivotArea type="data" outline="0" fieldPosition="0">
        <references count="2">
          <reference field="4294967294" count="1" selected="0">
            <x v="0"/>
          </reference>
          <reference field="0" count="1" selected="0">
            <x v="23"/>
          </reference>
        </references>
      </pivotArea>
    </chartFormat>
    <chartFormat chart="1" format="11" series="1">
      <pivotArea type="data" outline="0" fieldPosition="0">
        <references count="2">
          <reference field="4294967294" count="1" selected="0">
            <x v="0"/>
          </reference>
          <reference field="0" count="1" selected="0">
            <x v="24"/>
          </reference>
        </references>
      </pivotArea>
    </chartFormat>
    <chartFormat chart="1" format="12" series="1">
      <pivotArea type="data" outline="0" fieldPosition="0">
        <references count="2">
          <reference field="4294967294" count="1" selected="0">
            <x v="0"/>
          </reference>
          <reference field="0" count="1" selected="0">
            <x v="25"/>
          </reference>
        </references>
      </pivotArea>
    </chartFormat>
    <chartFormat chart="1" format="13" series="1">
      <pivotArea type="data" outline="0" fieldPosition="0">
        <references count="2">
          <reference field="4294967294" count="1" selected="0">
            <x v="0"/>
          </reference>
          <reference field="0" count="1" selected="0">
            <x v="26"/>
          </reference>
        </references>
      </pivotArea>
    </chartFormat>
    <chartFormat chart="1" format="14" series="1">
      <pivotArea type="data" outline="0" fieldPosition="0">
        <references count="2">
          <reference field="4294967294" count="1" selected="0">
            <x v="0"/>
          </reference>
          <reference field="0" count="1" selected="0">
            <x v="27"/>
          </reference>
        </references>
      </pivotArea>
    </chartFormat>
    <chartFormat chart="1" format="15" series="1">
      <pivotArea type="data" outline="0" fieldPosition="0">
        <references count="2">
          <reference field="4294967294" count="1" selected="0">
            <x v="0"/>
          </reference>
          <reference field="0" count="1" selected="0">
            <x v="28"/>
          </reference>
        </references>
      </pivotArea>
    </chartFormat>
    <chartFormat chart="1" format="16" series="1">
      <pivotArea type="data" outline="0" fieldPosition="0">
        <references count="2">
          <reference field="4294967294" count="1" selected="0">
            <x v="0"/>
          </reference>
          <reference field="0" count="1" selected="0">
            <x v="29"/>
          </reference>
        </references>
      </pivotArea>
    </chartFormat>
    <chartFormat chart="1" format="17" series="1">
      <pivotArea type="data" outline="0" fieldPosition="0">
        <references count="2">
          <reference field="4294967294" count="1" selected="0">
            <x v="0"/>
          </reference>
          <reference field="0" count="1" selected="0">
            <x v="30"/>
          </reference>
        </references>
      </pivotArea>
    </chartFormat>
    <chartFormat chart="1" format="18" series="1">
      <pivotArea type="data" outline="0" fieldPosition="0">
        <references count="2">
          <reference field="4294967294" count="1" selected="0">
            <x v="0"/>
          </reference>
          <reference field="0" count="1" selected="0">
            <x v="31"/>
          </reference>
        </references>
      </pivotArea>
    </chartFormat>
    <chartFormat chart="1" format="19" series="1">
      <pivotArea type="data" outline="0" fieldPosition="0">
        <references count="2">
          <reference field="4294967294" count="1" selected="0">
            <x v="0"/>
          </reference>
          <reference field="0" count="1" selected="0">
            <x v="32"/>
          </reference>
        </references>
      </pivotArea>
    </chartFormat>
    <chartFormat chart="1" format="20" series="1">
      <pivotArea type="data" outline="0" fieldPosition="0">
        <references count="2">
          <reference field="4294967294" count="1" selected="0">
            <x v="0"/>
          </reference>
          <reference field="0" count="1" selected="0">
            <x v="33"/>
          </reference>
        </references>
      </pivotArea>
    </chartFormat>
    <chartFormat chart="1" format="21" series="1">
      <pivotArea type="data" outline="0" fieldPosition="0">
        <references count="2">
          <reference field="4294967294" count="1" selected="0">
            <x v="0"/>
          </reference>
          <reference field="0" count="1" selected="0">
            <x v="34"/>
          </reference>
        </references>
      </pivotArea>
    </chartFormat>
    <chartFormat chart="1" format="22" series="1">
      <pivotArea type="data" outline="0" fieldPosition="0">
        <references count="2">
          <reference field="4294967294" count="1" selected="0">
            <x v="0"/>
          </reference>
          <reference field="0" count="1" selected="0">
            <x v="35"/>
          </reference>
        </references>
      </pivotArea>
    </chartFormat>
    <chartFormat chart="1" format="23" series="1">
      <pivotArea type="data" outline="0" fieldPosition="0">
        <references count="2">
          <reference field="4294967294" count="1" selected="0">
            <x v="0"/>
          </reference>
          <reference field="0" count="1" selected="0">
            <x v="36"/>
          </reference>
        </references>
      </pivotArea>
    </chartFormat>
    <chartFormat chart="1" format="24" series="1">
      <pivotArea type="data" outline="0" fieldPosition="0">
        <references count="2">
          <reference field="4294967294" count="1" selected="0">
            <x v="0"/>
          </reference>
          <reference field="0" count="1" selected="0">
            <x v="37"/>
          </reference>
        </references>
      </pivotArea>
    </chartFormat>
    <chartFormat chart="1" format="25" series="1">
      <pivotArea type="data" outline="0" fieldPosition="0">
        <references count="2">
          <reference field="4294967294" count="1" selected="0">
            <x v="0"/>
          </reference>
          <reference field="0" count="1" selected="0">
            <x v="38"/>
          </reference>
        </references>
      </pivotArea>
    </chartFormat>
    <chartFormat chart="1" format="26" series="1">
      <pivotArea type="data" outline="0" fieldPosition="0">
        <references count="2">
          <reference field="4294967294" count="1" selected="0">
            <x v="0"/>
          </reference>
          <reference field="0" count="1" selected="0">
            <x v="39"/>
          </reference>
        </references>
      </pivotArea>
    </chartFormat>
    <chartFormat chart="1" format="27" series="1">
      <pivotArea type="data" outline="0" fieldPosition="0">
        <references count="2">
          <reference field="4294967294" count="1" selected="0">
            <x v="0"/>
          </reference>
          <reference field="0" count="1" selected="0">
            <x v="40"/>
          </reference>
        </references>
      </pivotArea>
    </chartFormat>
    <chartFormat chart="1" format="28" series="1">
      <pivotArea type="data" outline="0" fieldPosition="0">
        <references count="2">
          <reference field="4294967294" count="1" selected="0">
            <x v="0"/>
          </reference>
          <reference field="0" count="1" selected="0">
            <x v="41"/>
          </reference>
        </references>
      </pivotArea>
    </chartFormat>
    <chartFormat chart="1" format="29" series="1">
      <pivotArea type="data" outline="0" fieldPosition="0">
        <references count="2">
          <reference field="4294967294" count="1" selected="0">
            <x v="0"/>
          </reference>
          <reference field="0" count="1" selected="0">
            <x v="42"/>
          </reference>
        </references>
      </pivotArea>
    </chartFormat>
    <chartFormat chart="1" format="30" series="1">
      <pivotArea type="data" outline="0" fieldPosition="0">
        <references count="2">
          <reference field="4294967294" count="1" selected="0">
            <x v="0"/>
          </reference>
          <reference field="0" count="1" selected="0">
            <x v="43"/>
          </reference>
        </references>
      </pivotArea>
    </chartFormat>
    <chartFormat chart="1" format="31" series="1">
      <pivotArea type="data" outline="0" fieldPosition="0">
        <references count="2">
          <reference field="4294967294" count="1" selected="0">
            <x v="0"/>
          </reference>
          <reference field="0" count="1" selected="0">
            <x v="44"/>
          </reference>
        </references>
      </pivotArea>
    </chartFormat>
    <chartFormat chart="1" format="32" series="1">
      <pivotArea type="data" outline="0" fieldPosition="0">
        <references count="2">
          <reference field="4294967294" count="1" selected="0">
            <x v="0"/>
          </reference>
          <reference field="0" count="1" selected="0">
            <x v="45"/>
          </reference>
        </references>
      </pivotArea>
    </chartFormat>
    <chartFormat chart="1" format="33" series="1">
      <pivotArea type="data" outline="0" fieldPosition="0">
        <references count="2">
          <reference field="4294967294" count="1" selected="0">
            <x v="0"/>
          </reference>
          <reference field="0" count="1" selected="0">
            <x v="46"/>
          </reference>
        </references>
      </pivotArea>
    </chartFormat>
    <chartFormat chart="1" format="34" series="1">
      <pivotArea type="data" outline="0" fieldPosition="0">
        <references count="2">
          <reference field="4294967294" count="1" selected="0">
            <x v="0"/>
          </reference>
          <reference field="0" count="1" selected="0">
            <x v="47"/>
          </reference>
        </references>
      </pivotArea>
    </chartFormat>
    <chartFormat chart="1" format="35" series="1">
      <pivotArea type="data" outline="0" fieldPosition="0">
        <references count="2">
          <reference field="4294967294" count="1" selected="0">
            <x v="0"/>
          </reference>
          <reference field="0" count="1" selected="0">
            <x v="48"/>
          </reference>
        </references>
      </pivotArea>
    </chartFormat>
    <chartFormat chart="1" format="36" series="1">
      <pivotArea type="data" outline="0" fieldPosition="0">
        <references count="2">
          <reference field="4294967294" count="1" selected="0">
            <x v="0"/>
          </reference>
          <reference field="0" count="1" selected="0">
            <x v="49"/>
          </reference>
        </references>
      </pivotArea>
    </chartFormat>
    <chartFormat chart="1" format="37" series="1">
      <pivotArea type="data" outline="0" fieldPosition="0">
        <references count="2">
          <reference field="4294967294" count="1" selected="0">
            <x v="0"/>
          </reference>
          <reference field="0" count="1" selected="0">
            <x v="50"/>
          </reference>
        </references>
      </pivotArea>
    </chartFormat>
    <chartFormat chart="1" format="38" series="1">
      <pivotArea type="data" outline="0" fieldPosition="0">
        <references count="2">
          <reference field="4294967294" count="1" selected="0">
            <x v="0"/>
          </reference>
          <reference field="0" count="1" selected="0">
            <x v="51"/>
          </reference>
        </references>
      </pivotArea>
    </chartFormat>
    <chartFormat chart="1" format="39" series="1">
      <pivotArea type="data" outline="0" fieldPosition="0">
        <references count="2">
          <reference field="4294967294" count="1" selected="0">
            <x v="0"/>
          </reference>
          <reference field="0" count="1" selected="0">
            <x v="52"/>
          </reference>
        </references>
      </pivotArea>
    </chartFormat>
    <chartFormat chart="1" format="40" series="1">
      <pivotArea type="data" outline="0" fieldPosition="0">
        <references count="2">
          <reference field="4294967294" count="1" selected="0">
            <x v="0"/>
          </reference>
          <reference field="0" count="1" selected="0">
            <x v="53"/>
          </reference>
        </references>
      </pivotArea>
    </chartFormat>
    <chartFormat chart="1" format="41" series="1">
      <pivotArea type="data" outline="0" fieldPosition="0">
        <references count="2">
          <reference field="4294967294" count="1" selected="0">
            <x v="0"/>
          </reference>
          <reference field="0" count="1" selected="0">
            <x v="54"/>
          </reference>
        </references>
      </pivotArea>
    </chartFormat>
    <chartFormat chart="1" format="42" series="1">
      <pivotArea type="data" outline="0" fieldPosition="0">
        <references count="2">
          <reference field="4294967294" count="1" selected="0">
            <x v="0"/>
          </reference>
          <reference field="0" count="1" selected="0">
            <x v="55"/>
          </reference>
        </references>
      </pivotArea>
    </chartFormat>
    <chartFormat chart="1" format="43" series="1">
      <pivotArea type="data" outline="0" fieldPosition="0">
        <references count="2">
          <reference field="4294967294" count="1" selected="0">
            <x v="0"/>
          </reference>
          <reference field="0" count="1" selected="0">
            <x v="56"/>
          </reference>
        </references>
      </pivotArea>
    </chartFormat>
    <chartFormat chart="1" format="44" series="1">
      <pivotArea type="data" outline="0" fieldPosition="0">
        <references count="2">
          <reference field="4294967294" count="1" selected="0">
            <x v="0"/>
          </reference>
          <reference field="0" count="1" selected="0">
            <x v="0"/>
          </reference>
        </references>
      </pivotArea>
    </chartFormat>
    <chartFormat chart="1" format="45" series="1">
      <pivotArea type="data" outline="0" fieldPosition="0">
        <references count="2">
          <reference field="4294967294" count="1" selected="0">
            <x v="0"/>
          </reference>
          <reference field="0" count="1" selected="0">
            <x v="57"/>
          </reference>
        </references>
      </pivotArea>
    </chartFormat>
    <chartFormat chart="1" format="46" series="1">
      <pivotArea type="data" outline="0" fieldPosition="0">
        <references count="2">
          <reference field="4294967294" count="1" selected="0">
            <x v="0"/>
          </reference>
          <reference field="0" count="1" selected="0">
            <x v="58"/>
          </reference>
        </references>
      </pivotArea>
    </chartFormat>
    <chartFormat chart="1" format="47" series="1">
      <pivotArea type="data" outline="0" fieldPosition="0">
        <references count="2">
          <reference field="4294967294" count="1" selected="0">
            <x v="0"/>
          </reference>
          <reference field="0" count="1" selected="0">
            <x v="59"/>
          </reference>
        </references>
      </pivotArea>
    </chartFormat>
    <chartFormat chart="1" format="48" series="1">
      <pivotArea type="data" outline="0" fieldPosition="0">
        <references count="2">
          <reference field="4294967294" count="1" selected="0">
            <x v="0"/>
          </reference>
          <reference field="0" count="1" selected="0">
            <x v="60"/>
          </reference>
        </references>
      </pivotArea>
    </chartFormat>
    <chartFormat chart="1" format="49" series="1">
      <pivotArea type="data" outline="0" fieldPosition="0">
        <references count="2">
          <reference field="4294967294" count="1" selected="0">
            <x v="0"/>
          </reference>
          <reference field="0" count="1" selected="0">
            <x v="1"/>
          </reference>
        </references>
      </pivotArea>
    </chartFormat>
    <chartFormat chart="1" format="50" series="1">
      <pivotArea type="data" outline="0" fieldPosition="0">
        <references count="2">
          <reference field="4294967294" count="1" selected="0">
            <x v="0"/>
          </reference>
          <reference field="0" count="1" selected="0">
            <x v="61"/>
          </reference>
        </references>
      </pivotArea>
    </chartFormat>
    <chartFormat chart="1" format="51" series="1">
      <pivotArea type="data" outline="0" fieldPosition="0">
        <references count="2">
          <reference field="4294967294" count="1" selected="0">
            <x v="0"/>
          </reference>
          <reference field="0" count="1" selected="0">
            <x v="62"/>
          </reference>
        </references>
      </pivotArea>
    </chartFormat>
    <chartFormat chart="1" format="52" series="1">
      <pivotArea type="data" outline="0" fieldPosition="0">
        <references count="2">
          <reference field="4294967294" count="1" selected="0">
            <x v="0"/>
          </reference>
          <reference field="0" count="1" selected="0">
            <x v="63"/>
          </reference>
        </references>
      </pivotArea>
    </chartFormat>
    <chartFormat chart="1" format="53" series="1">
      <pivotArea type="data" outline="0" fieldPosition="0">
        <references count="2">
          <reference field="4294967294" count="1" selected="0">
            <x v="0"/>
          </reference>
          <reference field="0" count="1" selected="0">
            <x v="2"/>
          </reference>
        </references>
      </pivotArea>
    </chartFormat>
    <chartFormat chart="1" format="54" series="1">
      <pivotArea type="data" outline="0" fieldPosition="0">
        <references count="2">
          <reference field="4294967294" count="1" selected="0">
            <x v="0"/>
          </reference>
          <reference field="0" count="1" selected="0">
            <x v="64"/>
          </reference>
        </references>
      </pivotArea>
    </chartFormat>
    <chartFormat chart="1" format="55" series="1">
      <pivotArea type="data" outline="0" fieldPosition="0">
        <references count="2">
          <reference field="4294967294" count="1" selected="0">
            <x v="0"/>
          </reference>
          <reference field="0" count="1" selected="0">
            <x v="65"/>
          </reference>
        </references>
      </pivotArea>
    </chartFormat>
    <chartFormat chart="1" format="56" series="1">
      <pivotArea type="data" outline="0" fieldPosition="0">
        <references count="2">
          <reference field="4294967294" count="1" selected="0">
            <x v="0"/>
          </reference>
          <reference field="0" count="1" selected="0">
            <x v="66"/>
          </reference>
        </references>
      </pivotArea>
    </chartFormat>
    <chartFormat chart="1" format="57" series="1">
      <pivotArea type="data" outline="0" fieldPosition="0">
        <references count="2">
          <reference field="4294967294" count="1" selected="0">
            <x v="0"/>
          </reference>
          <reference field="0" count="1" selected="0">
            <x v="67"/>
          </reference>
        </references>
      </pivotArea>
    </chartFormat>
    <chartFormat chart="1" format="58" series="1">
      <pivotArea type="data" outline="0" fieldPosition="0">
        <references count="2">
          <reference field="4294967294" count="1" selected="0">
            <x v="0"/>
          </reference>
          <reference field="0" count="1" selected="0">
            <x v="68"/>
          </reference>
        </references>
      </pivotArea>
    </chartFormat>
    <chartFormat chart="1" format="59" series="1">
      <pivotArea type="data" outline="0" fieldPosition="0">
        <references count="2">
          <reference field="4294967294" count="1" selected="0">
            <x v="0"/>
          </reference>
          <reference field="0" count="1" selected="0">
            <x v="69"/>
          </reference>
        </references>
      </pivotArea>
    </chartFormat>
    <chartFormat chart="1" format="60" series="1">
      <pivotArea type="data" outline="0" fieldPosition="0">
        <references count="2">
          <reference field="4294967294" count="1" selected="0">
            <x v="0"/>
          </reference>
          <reference field="0" count="1" selected="0">
            <x v="3"/>
          </reference>
        </references>
      </pivotArea>
    </chartFormat>
    <chartFormat chart="1" format="61" series="1">
      <pivotArea type="data" outline="0" fieldPosition="0">
        <references count="2">
          <reference field="4294967294" count="1" selected="0">
            <x v="0"/>
          </reference>
          <reference field="0" count="1" selected="0">
            <x v="70"/>
          </reference>
        </references>
      </pivotArea>
    </chartFormat>
    <chartFormat chart="1" format="62" series="1">
      <pivotArea type="data" outline="0" fieldPosition="0">
        <references count="2">
          <reference field="4294967294" count="1" selected="0">
            <x v="0"/>
          </reference>
          <reference field="0" count="1" selected="0">
            <x v="4"/>
          </reference>
        </references>
      </pivotArea>
    </chartFormat>
    <chartFormat chart="1" format="63" series="1">
      <pivotArea type="data" outline="0" fieldPosition="0">
        <references count="2">
          <reference field="4294967294" count="1" selected="0">
            <x v="0"/>
          </reference>
          <reference field="0" count="1" selected="0">
            <x v="71"/>
          </reference>
        </references>
      </pivotArea>
    </chartFormat>
    <chartFormat chart="1" format="64" series="1">
      <pivotArea type="data" outline="0" fieldPosition="0">
        <references count="2">
          <reference field="4294967294" count="1" selected="0">
            <x v="0"/>
          </reference>
          <reference field="0" count="1" selected="0">
            <x v="72"/>
          </reference>
        </references>
      </pivotArea>
    </chartFormat>
    <chartFormat chart="1" format="65" series="1">
      <pivotArea type="data" outline="0" fieldPosition="0">
        <references count="2">
          <reference field="4294967294" count="1" selected="0">
            <x v="0"/>
          </reference>
          <reference field="0" count="1" selected="0">
            <x v="73"/>
          </reference>
        </references>
      </pivotArea>
    </chartFormat>
    <chartFormat chart="1" format="66" series="1">
      <pivotArea type="data" outline="0" fieldPosition="0">
        <references count="2">
          <reference field="4294967294" count="1" selected="0">
            <x v="0"/>
          </reference>
          <reference field="0" count="1" selected="0">
            <x v="74"/>
          </reference>
        </references>
      </pivotArea>
    </chartFormat>
    <chartFormat chart="1" format="67" series="1">
      <pivotArea type="data" outline="0" fieldPosition="0">
        <references count="2">
          <reference field="4294967294" count="1" selected="0">
            <x v="0"/>
          </reference>
          <reference field="0" count="1" selected="0">
            <x v="75"/>
          </reference>
        </references>
      </pivotArea>
    </chartFormat>
    <chartFormat chart="1" format="68" series="1">
      <pivotArea type="data" outline="0" fieldPosition="0">
        <references count="2">
          <reference field="4294967294" count="1" selected="0">
            <x v="0"/>
          </reference>
          <reference field="0" count="1" selected="0">
            <x v="76"/>
          </reference>
        </references>
      </pivotArea>
    </chartFormat>
    <chartFormat chart="1" format="69" series="1">
      <pivotArea type="data" outline="0" fieldPosition="0">
        <references count="2">
          <reference field="4294967294" count="1" selected="0">
            <x v="0"/>
          </reference>
          <reference field="0" count="1" selected="0">
            <x v="77"/>
          </reference>
        </references>
      </pivotArea>
    </chartFormat>
    <chartFormat chart="1" format="70" series="1">
      <pivotArea type="data" outline="0" fieldPosition="0">
        <references count="2">
          <reference field="4294967294" count="1" selected="0">
            <x v="0"/>
          </reference>
          <reference field="0" count="1" selected="0">
            <x v="78"/>
          </reference>
        </references>
      </pivotArea>
    </chartFormat>
    <chartFormat chart="1" format="71" series="1">
      <pivotArea type="data" outline="0" fieldPosition="0">
        <references count="2">
          <reference field="4294967294" count="1" selected="0">
            <x v="0"/>
          </reference>
          <reference field="0" count="1" selected="0">
            <x v="79"/>
          </reference>
        </references>
      </pivotArea>
    </chartFormat>
    <chartFormat chart="1" format="72" series="1">
      <pivotArea type="data" outline="0" fieldPosition="0">
        <references count="2">
          <reference field="4294967294" count="1" selected="0">
            <x v="0"/>
          </reference>
          <reference field="0" count="1" selected="0">
            <x v="80"/>
          </reference>
        </references>
      </pivotArea>
    </chartFormat>
    <chartFormat chart="1" format="73" series="1">
      <pivotArea type="data" outline="0" fieldPosition="0">
        <references count="2">
          <reference field="4294967294" count="1" selected="0">
            <x v="0"/>
          </reference>
          <reference field="0" count="1" selected="0">
            <x v="81"/>
          </reference>
        </references>
      </pivotArea>
    </chartFormat>
    <chartFormat chart="1" format="74" series="1">
      <pivotArea type="data" outline="0" fieldPosition="0">
        <references count="2">
          <reference field="4294967294" count="1" selected="0">
            <x v="0"/>
          </reference>
          <reference field="0" count="1" selected="0">
            <x v="82"/>
          </reference>
        </references>
      </pivotArea>
    </chartFormat>
    <chartFormat chart="1" format="75" series="1">
      <pivotArea type="data" outline="0" fieldPosition="0">
        <references count="2">
          <reference field="4294967294" count="1" selected="0">
            <x v="0"/>
          </reference>
          <reference field="0" count="1" selected="0">
            <x v="83"/>
          </reference>
        </references>
      </pivotArea>
    </chartFormat>
    <chartFormat chart="1" format="76" series="1">
      <pivotArea type="data" outline="0" fieldPosition="0">
        <references count="2">
          <reference field="4294967294" count="1" selected="0">
            <x v="0"/>
          </reference>
          <reference field="0" count="1" selected="0">
            <x v="84"/>
          </reference>
        </references>
      </pivotArea>
    </chartFormat>
    <chartFormat chart="1" format="77" series="1">
      <pivotArea type="data" outline="0" fieldPosition="0">
        <references count="2">
          <reference field="4294967294" count="1" selected="0">
            <x v="0"/>
          </reference>
          <reference field="0" count="1" selected="0">
            <x v="85"/>
          </reference>
        </references>
      </pivotArea>
    </chartFormat>
    <chartFormat chart="1" format="78" series="1">
      <pivotArea type="data" outline="0" fieldPosition="0">
        <references count="2">
          <reference field="4294967294" count="1" selected="0">
            <x v="0"/>
          </reference>
          <reference field="0" count="1" selected="0">
            <x v="86"/>
          </reference>
        </references>
      </pivotArea>
    </chartFormat>
    <chartFormat chart="1" format="79" series="1">
      <pivotArea type="data" outline="0" fieldPosition="0">
        <references count="2">
          <reference field="4294967294" count="1" selected="0">
            <x v="0"/>
          </reference>
          <reference field="0" count="1" selected="0">
            <x v="87"/>
          </reference>
        </references>
      </pivotArea>
    </chartFormat>
    <chartFormat chart="1" format="80" series="1">
      <pivotArea type="data" outline="0" fieldPosition="0">
        <references count="2">
          <reference field="4294967294" count="1" selected="0">
            <x v="0"/>
          </reference>
          <reference field="0" count="1" selected="0">
            <x v="88"/>
          </reference>
        </references>
      </pivotArea>
    </chartFormat>
    <chartFormat chart="1" format="81" series="1">
      <pivotArea type="data" outline="0" fieldPosition="0">
        <references count="2">
          <reference field="4294967294" count="1" selected="0">
            <x v="0"/>
          </reference>
          <reference field="0" count="1" selected="0">
            <x v="89"/>
          </reference>
        </references>
      </pivotArea>
    </chartFormat>
    <chartFormat chart="1" format="82" series="1">
      <pivotArea type="data" outline="0" fieldPosition="0">
        <references count="2">
          <reference field="4294967294" count="1" selected="0">
            <x v="0"/>
          </reference>
          <reference field="0" count="1" selected="0">
            <x v="90"/>
          </reference>
        </references>
      </pivotArea>
    </chartFormat>
    <chartFormat chart="1" format="83" series="1">
      <pivotArea type="data" outline="0" fieldPosition="0">
        <references count="2">
          <reference field="4294967294" count="1" selected="0">
            <x v="0"/>
          </reference>
          <reference field="0" count="1" selected="0">
            <x v="91"/>
          </reference>
        </references>
      </pivotArea>
    </chartFormat>
    <chartFormat chart="1" format="84" series="1">
      <pivotArea type="data" outline="0" fieldPosition="0">
        <references count="2">
          <reference field="4294967294" count="1" selected="0">
            <x v="0"/>
          </reference>
          <reference field="0" count="1" selected="0">
            <x v="92"/>
          </reference>
        </references>
      </pivotArea>
    </chartFormat>
    <chartFormat chart="1" format="85" series="1">
      <pivotArea type="data" outline="0" fieldPosition="0">
        <references count="2">
          <reference field="4294967294" count="1" selected="0">
            <x v="0"/>
          </reference>
          <reference field="0" count="1" selected="0">
            <x v="93"/>
          </reference>
        </references>
      </pivotArea>
    </chartFormat>
    <chartFormat chart="1" format="86" series="1">
      <pivotArea type="data" outline="0" fieldPosition="0">
        <references count="2">
          <reference field="4294967294" count="1" selected="0">
            <x v="0"/>
          </reference>
          <reference field="0" count="1" selected="0">
            <x v="94"/>
          </reference>
        </references>
      </pivotArea>
    </chartFormat>
    <chartFormat chart="1" format="87" series="1">
      <pivotArea type="data" outline="0" fieldPosition="0">
        <references count="2">
          <reference field="4294967294" count="1" selected="0">
            <x v="0"/>
          </reference>
          <reference field="0" count="1" selected="0">
            <x v="5"/>
          </reference>
        </references>
      </pivotArea>
    </chartFormat>
    <chartFormat chart="1" format="88" series="1">
      <pivotArea type="data" outline="0" fieldPosition="0">
        <references count="2">
          <reference field="4294967294" count="1" selected="0">
            <x v="0"/>
          </reference>
          <reference field="0" count="1" selected="0">
            <x v="6"/>
          </reference>
        </references>
      </pivotArea>
    </chartFormat>
    <chartFormat chart="1" format="89" series="1">
      <pivotArea type="data" outline="0" fieldPosition="0">
        <references count="2">
          <reference field="4294967294" count="1" selected="0">
            <x v="0"/>
          </reference>
          <reference field="0" count="1" selected="0">
            <x v="95"/>
          </reference>
        </references>
      </pivotArea>
    </chartFormat>
    <chartFormat chart="1" format="90" series="1">
      <pivotArea type="data" outline="0" fieldPosition="0">
        <references count="2">
          <reference field="4294967294" count="1" selected="0">
            <x v="0"/>
          </reference>
          <reference field="0" count="1" selected="0">
            <x v="96"/>
          </reference>
        </references>
      </pivotArea>
    </chartFormat>
    <chartFormat chart="1" format="91" series="1">
      <pivotArea type="data" outline="0" fieldPosition="0">
        <references count="2">
          <reference field="4294967294" count="1" selected="0">
            <x v="0"/>
          </reference>
          <reference field="0" count="1" selected="0">
            <x v="97"/>
          </reference>
        </references>
      </pivotArea>
    </chartFormat>
    <chartFormat chart="1" format="92" series="1">
      <pivotArea type="data" outline="0" fieldPosition="0">
        <references count="2">
          <reference field="4294967294" count="1" selected="0">
            <x v="0"/>
          </reference>
          <reference field="0" count="1" selected="0">
            <x v="98"/>
          </reference>
        </references>
      </pivotArea>
    </chartFormat>
    <chartFormat chart="1" format="93" series="1">
      <pivotArea type="data" outline="0" fieldPosition="0">
        <references count="2">
          <reference field="4294967294" count="1" selected="0">
            <x v="0"/>
          </reference>
          <reference field="0" count="1" selected="0">
            <x v="99"/>
          </reference>
        </references>
      </pivotArea>
    </chartFormat>
    <chartFormat chart="1" format="94" series="1">
      <pivotArea type="data" outline="0" fieldPosition="0">
        <references count="2">
          <reference field="4294967294" count="1" selected="0">
            <x v="0"/>
          </reference>
          <reference field="0" count="1" selected="0">
            <x v="100"/>
          </reference>
        </references>
      </pivotArea>
    </chartFormat>
    <chartFormat chart="1" format="95" series="1">
      <pivotArea type="data" outline="0" fieldPosition="0">
        <references count="2">
          <reference field="4294967294" count="1" selected="0">
            <x v="0"/>
          </reference>
          <reference field="0" count="1" selected="0">
            <x v="101"/>
          </reference>
        </references>
      </pivotArea>
    </chartFormat>
    <chartFormat chart="1" format="96" series="1">
      <pivotArea type="data" outline="0" fieldPosition="0">
        <references count="2">
          <reference field="4294967294" count="1" selected="0">
            <x v="0"/>
          </reference>
          <reference field="0" count="1" selected="0">
            <x v="102"/>
          </reference>
        </references>
      </pivotArea>
    </chartFormat>
    <chartFormat chart="1" format="97" series="1">
      <pivotArea type="data" outline="0" fieldPosition="0">
        <references count="2">
          <reference field="4294967294" count="1" selected="0">
            <x v="0"/>
          </reference>
          <reference field="0" count="1" selected="0">
            <x v="103"/>
          </reference>
        </references>
      </pivotArea>
    </chartFormat>
    <chartFormat chart="1" format="98" series="1">
      <pivotArea type="data" outline="0" fieldPosition="0">
        <references count="2">
          <reference field="4294967294" count="1" selected="0">
            <x v="0"/>
          </reference>
          <reference field="0" count="1" selected="0">
            <x v="104"/>
          </reference>
        </references>
      </pivotArea>
    </chartFormat>
    <chartFormat chart="1" format="99" series="1">
      <pivotArea type="data" outline="0" fieldPosition="0">
        <references count="2">
          <reference field="4294967294" count="1" selected="0">
            <x v="0"/>
          </reference>
          <reference field="0" count="1" selected="0">
            <x v="105"/>
          </reference>
        </references>
      </pivotArea>
    </chartFormat>
    <chartFormat chart="1" format="100" series="1">
      <pivotArea type="data" outline="0" fieldPosition="0">
        <references count="2">
          <reference field="4294967294" count="1" selected="0">
            <x v="0"/>
          </reference>
          <reference field="0" count="1" selected="0">
            <x v="106"/>
          </reference>
        </references>
      </pivotArea>
    </chartFormat>
    <chartFormat chart="1" format="101" series="1">
      <pivotArea type="data" outline="0" fieldPosition="0">
        <references count="2">
          <reference field="4294967294" count="1" selected="0">
            <x v="0"/>
          </reference>
          <reference field="0" count="1" selected="0">
            <x v="107"/>
          </reference>
        </references>
      </pivotArea>
    </chartFormat>
    <chartFormat chart="1" format="102" series="1">
      <pivotArea type="data" outline="0" fieldPosition="0">
        <references count="2">
          <reference field="4294967294" count="1" selected="0">
            <x v="0"/>
          </reference>
          <reference field="0" count="1" selected="0">
            <x v="108"/>
          </reference>
        </references>
      </pivotArea>
    </chartFormat>
    <chartFormat chart="1" format="103" series="1">
      <pivotArea type="data" outline="0" fieldPosition="0">
        <references count="2">
          <reference field="4294967294" count="1" selected="0">
            <x v="0"/>
          </reference>
          <reference field="0" count="1" selected="0">
            <x v="109"/>
          </reference>
        </references>
      </pivotArea>
    </chartFormat>
    <chartFormat chart="1" format="104" series="1">
      <pivotArea type="data" outline="0" fieldPosition="0">
        <references count="2">
          <reference field="4294967294" count="1" selected="0">
            <x v="0"/>
          </reference>
          <reference field="0" count="1" selected="0">
            <x v="110"/>
          </reference>
        </references>
      </pivotArea>
    </chartFormat>
    <chartFormat chart="1" format="105" series="1">
      <pivotArea type="data" outline="0" fieldPosition="0">
        <references count="2">
          <reference field="4294967294" count="1" selected="0">
            <x v="0"/>
          </reference>
          <reference field="0" count="1" selected="0">
            <x v="111"/>
          </reference>
        </references>
      </pivotArea>
    </chartFormat>
    <chartFormat chart="1" format="106" series="1">
      <pivotArea type="data" outline="0" fieldPosition="0">
        <references count="2">
          <reference field="4294967294" count="1" selected="0">
            <x v="0"/>
          </reference>
          <reference field="0" count="1" selected="0">
            <x v="112"/>
          </reference>
        </references>
      </pivotArea>
    </chartFormat>
    <chartFormat chart="1" format="107" series="1">
      <pivotArea type="data" outline="0" fieldPosition="0">
        <references count="2">
          <reference field="4294967294" count="1" selected="0">
            <x v="0"/>
          </reference>
          <reference field="0" count="1" selected="0">
            <x v="113"/>
          </reference>
        </references>
      </pivotArea>
    </chartFormat>
    <chartFormat chart="1" format="108" series="1">
      <pivotArea type="data" outline="0" fieldPosition="0">
        <references count="2">
          <reference field="4294967294" count="1" selected="0">
            <x v="0"/>
          </reference>
          <reference field="0" count="1" selected="0">
            <x v="7"/>
          </reference>
        </references>
      </pivotArea>
    </chartFormat>
    <chartFormat chart="1" format="109" series="1">
      <pivotArea type="data" outline="0" fieldPosition="0">
        <references count="2">
          <reference field="4294967294" count="1" selected="0">
            <x v="0"/>
          </reference>
          <reference field="0" count="1" selected="0">
            <x v="114"/>
          </reference>
        </references>
      </pivotArea>
    </chartFormat>
    <chartFormat chart="1" format="110" series="1">
      <pivotArea type="data" outline="0" fieldPosition="0">
        <references count="2">
          <reference field="4294967294" count="1" selected="0">
            <x v="0"/>
          </reference>
          <reference field="0" count="1" selected="0">
            <x v="115"/>
          </reference>
        </references>
      </pivotArea>
    </chartFormat>
    <chartFormat chart="1" format="111" series="1">
      <pivotArea type="data" outline="0" fieldPosition="0">
        <references count="2">
          <reference field="4294967294" count="1" selected="0">
            <x v="0"/>
          </reference>
          <reference field="0" count="1" selected="0">
            <x v="116"/>
          </reference>
        </references>
      </pivotArea>
    </chartFormat>
    <chartFormat chart="1" format="112" series="1">
      <pivotArea type="data" outline="0" fieldPosition="0">
        <references count="2">
          <reference field="4294967294" count="1" selected="0">
            <x v="0"/>
          </reference>
          <reference field="0" count="1" selected="0">
            <x v="117"/>
          </reference>
        </references>
      </pivotArea>
    </chartFormat>
    <chartFormat chart="1" format="113" series="1">
      <pivotArea type="data" outline="0" fieldPosition="0">
        <references count="2">
          <reference field="4294967294" count="1" selected="0">
            <x v="0"/>
          </reference>
          <reference field="0" count="1" selected="0">
            <x v="8"/>
          </reference>
        </references>
      </pivotArea>
    </chartFormat>
    <chartFormat chart="1" format="114" series="1">
      <pivotArea type="data" outline="0" fieldPosition="0">
        <references count="2">
          <reference field="4294967294" count="1" selected="0">
            <x v="0"/>
          </reference>
          <reference field="0" count="1" selected="0">
            <x v="118"/>
          </reference>
        </references>
      </pivotArea>
    </chartFormat>
    <chartFormat chart="1" format="115" series="1">
      <pivotArea type="data" outline="0" fieldPosition="0">
        <references count="2">
          <reference field="4294967294" count="1" selected="0">
            <x v="0"/>
          </reference>
          <reference field="0" count="1" selected="0">
            <x v="119"/>
          </reference>
        </references>
      </pivotArea>
    </chartFormat>
    <chartFormat chart="1" format="116" series="1">
      <pivotArea type="data" outline="0" fieldPosition="0">
        <references count="2">
          <reference field="4294967294" count="1" selected="0">
            <x v="0"/>
          </reference>
          <reference field="0" count="1" selected="0">
            <x v="120"/>
          </reference>
        </references>
      </pivotArea>
    </chartFormat>
    <chartFormat chart="1" format="117" series="1">
      <pivotArea type="data" outline="0" fieldPosition="0">
        <references count="2">
          <reference field="4294967294" count="1" selected="0">
            <x v="0"/>
          </reference>
          <reference field="0" count="1" selected="0">
            <x v="121"/>
          </reference>
        </references>
      </pivotArea>
    </chartFormat>
    <chartFormat chart="1" format="118" series="1">
      <pivotArea type="data" outline="0" fieldPosition="0">
        <references count="2">
          <reference field="4294967294" count="1" selected="0">
            <x v="0"/>
          </reference>
          <reference field="0" count="1" selected="0">
            <x v="122"/>
          </reference>
        </references>
      </pivotArea>
    </chartFormat>
    <chartFormat chart="1" format="119" series="1">
      <pivotArea type="data" outline="0" fieldPosition="0">
        <references count="2">
          <reference field="4294967294" count="1" selected="0">
            <x v="0"/>
          </reference>
          <reference field="0" count="1" selected="0">
            <x v="9"/>
          </reference>
        </references>
      </pivotArea>
    </chartFormat>
    <chartFormat chart="1" format="120" series="1">
      <pivotArea type="data" outline="0" fieldPosition="0">
        <references count="2">
          <reference field="4294967294" count="1" selected="0">
            <x v="0"/>
          </reference>
          <reference field="0" count="1" selected="0">
            <x v="123"/>
          </reference>
        </references>
      </pivotArea>
    </chartFormat>
    <chartFormat chart="1" format="121" series="1">
      <pivotArea type="data" outline="0" fieldPosition="0">
        <references count="2">
          <reference field="4294967294" count="1" selected="0">
            <x v="0"/>
          </reference>
          <reference field="0" count="1" selected="0">
            <x v="124"/>
          </reference>
        </references>
      </pivotArea>
    </chartFormat>
    <chartFormat chart="1" format="122" series="1">
      <pivotArea type="data" outline="0" fieldPosition="0">
        <references count="2">
          <reference field="4294967294" count="1" selected="0">
            <x v="0"/>
          </reference>
          <reference field="0" count="1" selected="0">
            <x v="125"/>
          </reference>
        </references>
      </pivotArea>
    </chartFormat>
    <chartFormat chart="1" format="123" series="1">
      <pivotArea type="data" outline="0" fieldPosition="0">
        <references count="2">
          <reference field="4294967294" count="1" selected="0">
            <x v="0"/>
          </reference>
          <reference field="0" count="1" selected="0">
            <x v="126"/>
          </reference>
        </references>
      </pivotArea>
    </chartFormat>
    <chartFormat chart="1" format="124" series="1">
      <pivotArea type="data" outline="0" fieldPosition="0">
        <references count="2">
          <reference field="4294967294" count="1" selected="0">
            <x v="0"/>
          </reference>
          <reference field="0" count="1" selected="0">
            <x v="127"/>
          </reference>
        </references>
      </pivotArea>
    </chartFormat>
    <chartFormat chart="1" format="125" series="1">
      <pivotArea type="data" outline="0" fieldPosition="0">
        <references count="2">
          <reference field="4294967294" count="1" selected="0">
            <x v="0"/>
          </reference>
          <reference field="0" count="1" selected="0">
            <x v="128"/>
          </reference>
        </references>
      </pivotArea>
    </chartFormat>
    <chartFormat chart="1" format="126" series="1">
      <pivotArea type="data" outline="0" fieldPosition="0">
        <references count="2">
          <reference field="4294967294" count="1" selected="0">
            <x v="0"/>
          </reference>
          <reference field="0" count="1" selected="0">
            <x v="129"/>
          </reference>
        </references>
      </pivotArea>
    </chartFormat>
    <chartFormat chart="1" format="127" series="1">
      <pivotArea type="data" outline="0" fieldPosition="0">
        <references count="2">
          <reference field="4294967294" count="1" selected="0">
            <x v="0"/>
          </reference>
          <reference field="0" count="1" selected="0">
            <x v="10"/>
          </reference>
        </references>
      </pivotArea>
    </chartFormat>
    <chartFormat chart="1" format="128" series="1">
      <pivotArea type="data" outline="0" fieldPosition="0">
        <references count="2">
          <reference field="4294967294" count="1" selected="0">
            <x v="0"/>
          </reference>
          <reference field="0" count="1" selected="0">
            <x v="130"/>
          </reference>
        </references>
      </pivotArea>
    </chartFormat>
    <chartFormat chart="1" format="129" series="1">
      <pivotArea type="data" outline="0" fieldPosition="0">
        <references count="2">
          <reference field="4294967294" count="1" selected="0">
            <x v="0"/>
          </reference>
          <reference field="0" count="1" selected="0">
            <x v="131"/>
          </reference>
        </references>
      </pivotArea>
    </chartFormat>
    <chartFormat chart="1" format="130" series="1">
      <pivotArea type="data" outline="0" fieldPosition="0">
        <references count="2">
          <reference field="4294967294" count="1" selected="0">
            <x v="0"/>
          </reference>
          <reference field="0" count="1" selected="0">
            <x v="11"/>
          </reference>
        </references>
      </pivotArea>
    </chartFormat>
    <chartFormat chart="1" format="131" series="1">
      <pivotArea type="data" outline="0" fieldPosition="0">
        <references count="2">
          <reference field="4294967294" count="1" selected="0">
            <x v="0"/>
          </reference>
          <reference field="0" count="1" selected="0">
            <x v="132"/>
          </reference>
        </references>
      </pivotArea>
    </chartFormat>
    <chartFormat chart="1" format="132" series="1">
      <pivotArea type="data" outline="0" fieldPosition="0">
        <references count="2">
          <reference field="4294967294" count="1" selected="0">
            <x v="0"/>
          </reference>
          <reference field="0" count="1" selected="0">
            <x v="133"/>
          </reference>
        </references>
      </pivotArea>
    </chartFormat>
    <chartFormat chart="1" format="133" series="1">
      <pivotArea type="data" outline="0" fieldPosition="0">
        <references count="2">
          <reference field="4294967294" count="1" selected="0">
            <x v="0"/>
          </reference>
          <reference field="0" count="1" selected="0">
            <x v="134"/>
          </reference>
        </references>
      </pivotArea>
    </chartFormat>
    <chartFormat chart="1" format="134" series="1">
      <pivotArea type="data" outline="0" fieldPosition="0">
        <references count="2">
          <reference field="4294967294" count="1" selected="0">
            <x v="0"/>
          </reference>
          <reference field="0" count="1" selected="0">
            <x v="135"/>
          </reference>
        </references>
      </pivotArea>
    </chartFormat>
    <chartFormat chart="1" format="135" series="1">
      <pivotArea type="data" outline="0" fieldPosition="0">
        <references count="2">
          <reference field="4294967294" count="1" selected="0">
            <x v="0"/>
          </reference>
          <reference field="0" count="1" selected="0">
            <x v="136"/>
          </reference>
        </references>
      </pivotArea>
    </chartFormat>
    <chartFormat chart="1" format="136" series="1">
      <pivotArea type="data" outline="0" fieldPosition="0">
        <references count="2">
          <reference field="4294967294" count="1" selected="0">
            <x v="0"/>
          </reference>
          <reference field="0" count="1" selected="0">
            <x v="137"/>
          </reference>
        </references>
      </pivotArea>
    </chartFormat>
    <chartFormat chart="1" format="137" series="1">
      <pivotArea type="data" outline="0" fieldPosition="0">
        <references count="2">
          <reference field="4294967294" count="1" selected="0">
            <x v="0"/>
          </reference>
          <reference field="0" count="1" selected="0">
            <x v="138"/>
          </reference>
        </references>
      </pivotArea>
    </chartFormat>
    <chartFormat chart="1" format="138" series="1">
      <pivotArea type="data" outline="0" fieldPosition="0">
        <references count="2">
          <reference field="4294967294" count="1" selected="0">
            <x v="0"/>
          </reference>
          <reference field="0" count="1" selected="0">
            <x v="139"/>
          </reference>
        </references>
      </pivotArea>
    </chartFormat>
    <chartFormat chart="1" format="139" series="1">
      <pivotArea type="data" outline="0" fieldPosition="0">
        <references count="2">
          <reference field="4294967294" count="1" selected="0">
            <x v="0"/>
          </reference>
          <reference field="0" count="1" selected="0">
            <x v="140"/>
          </reference>
        </references>
      </pivotArea>
    </chartFormat>
    <chartFormat chart="1" format="140" series="1">
      <pivotArea type="data" outline="0" fieldPosition="0">
        <references count="2">
          <reference field="4294967294" count="1" selected="0">
            <x v="0"/>
          </reference>
          <reference field="0" count="1" selected="0">
            <x v="141"/>
          </reference>
        </references>
      </pivotArea>
    </chartFormat>
    <chartFormat chart="1" format="141" series="1">
      <pivotArea type="data" outline="0" fieldPosition="0">
        <references count="2">
          <reference field="4294967294" count="1" selected="0">
            <x v="0"/>
          </reference>
          <reference field="0" count="1" selected="0">
            <x v="142"/>
          </reference>
        </references>
      </pivotArea>
    </chartFormat>
    <chartFormat chart="1" format="142" series="1">
      <pivotArea type="data" outline="0" fieldPosition="0">
        <references count="2">
          <reference field="4294967294" count="1" selected="0">
            <x v="0"/>
          </reference>
          <reference field="0" count="1" selected="0">
            <x v="12"/>
          </reference>
        </references>
      </pivotArea>
    </chartFormat>
    <chartFormat chart="1" format="143" series="1">
      <pivotArea type="data" outline="0" fieldPosition="0">
        <references count="2">
          <reference field="4294967294" count="1" selected="0">
            <x v="0"/>
          </reference>
          <reference field="0" count="1" selected="0">
            <x v="143"/>
          </reference>
        </references>
      </pivotArea>
    </chartFormat>
    <chartFormat chart="1" format="144" series="1">
      <pivotArea type="data" outline="0" fieldPosition="0">
        <references count="2">
          <reference field="4294967294" count="1" selected="0">
            <x v="0"/>
          </reference>
          <reference field="0" count="1" selected="0">
            <x v="144"/>
          </reference>
        </references>
      </pivotArea>
    </chartFormat>
    <chartFormat chart="1" format="145" series="1">
      <pivotArea type="data" outline="0" fieldPosition="0">
        <references count="2">
          <reference field="4294967294" count="1" selected="0">
            <x v="0"/>
          </reference>
          <reference field="0" count="1" selected="0">
            <x v="145"/>
          </reference>
        </references>
      </pivotArea>
    </chartFormat>
    <chartFormat chart="3" format="150" series="1">
      <pivotArea type="data" outline="0" fieldPosition="0">
        <references count="2">
          <reference field="4294967294" count="1" selected="0">
            <x v="0"/>
          </reference>
          <reference field="0" count="1" selected="0">
            <x v="15"/>
          </reference>
        </references>
      </pivotArea>
    </chartFormat>
    <chartFormat chart="3" format="151">
      <pivotArea type="data" outline="0" fieldPosition="0">
        <references count="2">
          <reference field="4294967294" count="1" selected="0">
            <x v="0"/>
          </reference>
          <reference field="0" count="1" selected="0">
            <x v="15"/>
          </reference>
        </references>
      </pivotArea>
    </chartFormat>
    <chartFormat chart="3" format="152">
      <pivotArea type="data" outline="0" fieldPosition="0">
        <references count="2">
          <reference field="4294967294" count="1" selected="0">
            <x v="1"/>
          </reference>
          <reference field="0" count="1" selected="0">
            <x v="15"/>
          </reference>
        </references>
      </pivotArea>
    </chartFormat>
    <chartFormat chart="3" format="153">
      <pivotArea type="data" outline="0" fieldPosition="0">
        <references count="2">
          <reference field="4294967294" count="1" selected="0">
            <x v="2"/>
          </reference>
          <reference field="0" count="1" selected="0">
            <x v="15"/>
          </reference>
        </references>
      </pivotArea>
    </chartFormat>
    <chartFormat chart="3" format="154" series="1">
      <pivotArea type="data" outline="0" fieldPosition="0">
        <references count="2">
          <reference field="4294967294" count="1" selected="0">
            <x v="0"/>
          </reference>
          <reference field="0" count="1" selected="0">
            <x v="14"/>
          </reference>
        </references>
      </pivotArea>
    </chartFormat>
    <chartFormat chart="3" format="155" series="1">
      <pivotArea type="data" outline="0" fieldPosition="0">
        <references count="2">
          <reference field="4294967294" count="1" selected="0">
            <x v="0"/>
          </reference>
          <reference field="0" count="1" selected="0">
            <x v="16"/>
          </reference>
        </references>
      </pivotArea>
    </chartFormat>
    <chartFormat chart="3" format="156" series="1">
      <pivotArea type="data" outline="0" fieldPosition="0">
        <references count="2">
          <reference field="4294967294" count="1" selected="0">
            <x v="0"/>
          </reference>
          <reference field="0" count="1" selected="0">
            <x v="17"/>
          </reference>
        </references>
      </pivotArea>
    </chartFormat>
    <chartFormat chart="3" format="157" series="1">
      <pivotArea type="data" outline="0" fieldPosition="0">
        <references count="2">
          <reference field="4294967294" count="1" selected="0">
            <x v="0"/>
          </reference>
          <reference field="0" count="1" selected="0">
            <x v="18"/>
          </reference>
        </references>
      </pivotArea>
    </chartFormat>
    <chartFormat chart="3" format="158" series="1">
      <pivotArea type="data" outline="0" fieldPosition="0">
        <references count="2">
          <reference field="4294967294" count="1" selected="0">
            <x v="0"/>
          </reference>
          <reference field="0" count="1" selected="0">
            <x v="19"/>
          </reference>
        </references>
      </pivotArea>
    </chartFormat>
    <chartFormat chart="3" format="159" series="1">
      <pivotArea type="data" outline="0" fieldPosition="0">
        <references count="2">
          <reference field="4294967294" count="1" selected="0">
            <x v="0"/>
          </reference>
          <reference field="0" count="1" selected="0">
            <x v="20"/>
          </reference>
        </references>
      </pivotArea>
    </chartFormat>
    <chartFormat chart="3" format="160" series="1">
      <pivotArea type="data" outline="0" fieldPosition="0">
        <references count="2">
          <reference field="4294967294" count="1" selected="0">
            <x v="0"/>
          </reference>
          <reference field="0" count="1" selected="0">
            <x v="21"/>
          </reference>
        </references>
      </pivotArea>
    </chartFormat>
    <chartFormat chart="3" format="161" series="1">
      <pivotArea type="data" outline="0" fieldPosition="0">
        <references count="2">
          <reference field="4294967294" count="1" selected="0">
            <x v="0"/>
          </reference>
          <reference field="0" count="1" selected="0">
            <x v="22"/>
          </reference>
        </references>
      </pivotArea>
    </chartFormat>
    <chartFormat chart="3" format="162" series="1">
      <pivotArea type="data" outline="0" fieldPosition="0">
        <references count="2">
          <reference field="4294967294" count="1" selected="0">
            <x v="0"/>
          </reference>
          <reference field="0" count="1" selected="0">
            <x v="23"/>
          </reference>
        </references>
      </pivotArea>
    </chartFormat>
    <chartFormat chart="3" format="163" series="1">
      <pivotArea type="data" outline="0" fieldPosition="0">
        <references count="2">
          <reference field="4294967294" count="1" selected="0">
            <x v="0"/>
          </reference>
          <reference field="0" count="1" selected="0">
            <x v="24"/>
          </reference>
        </references>
      </pivotArea>
    </chartFormat>
    <chartFormat chart="3" format="164" series="1">
      <pivotArea type="data" outline="0" fieldPosition="0">
        <references count="2">
          <reference field="4294967294" count="1" selected="0">
            <x v="0"/>
          </reference>
          <reference field="0" count="1" selected="0">
            <x v="25"/>
          </reference>
        </references>
      </pivotArea>
    </chartFormat>
    <chartFormat chart="3" format="165" series="1">
      <pivotArea type="data" outline="0" fieldPosition="0">
        <references count="2">
          <reference field="4294967294" count="1" selected="0">
            <x v="0"/>
          </reference>
          <reference field="0" count="1" selected="0">
            <x v="26"/>
          </reference>
        </references>
      </pivotArea>
    </chartFormat>
    <chartFormat chart="3" format="166" series="1">
      <pivotArea type="data" outline="0" fieldPosition="0">
        <references count="2">
          <reference field="4294967294" count="1" selected="0">
            <x v="0"/>
          </reference>
          <reference field="0" count="1" selected="0">
            <x v="27"/>
          </reference>
        </references>
      </pivotArea>
    </chartFormat>
    <chartFormat chart="3" format="167" series="1">
      <pivotArea type="data" outline="0" fieldPosition="0">
        <references count="2">
          <reference field="4294967294" count="1" selected="0">
            <x v="0"/>
          </reference>
          <reference field="0" count="1" selected="0">
            <x v="28"/>
          </reference>
        </references>
      </pivotArea>
    </chartFormat>
    <chartFormat chart="3" format="168" series="1">
      <pivotArea type="data" outline="0" fieldPosition="0">
        <references count="2">
          <reference field="4294967294" count="1" selected="0">
            <x v="0"/>
          </reference>
          <reference field="0" count="1" selected="0">
            <x v="29"/>
          </reference>
        </references>
      </pivotArea>
    </chartFormat>
    <chartFormat chart="3" format="169" series="1">
      <pivotArea type="data" outline="0" fieldPosition="0">
        <references count="2">
          <reference field="4294967294" count="1" selected="0">
            <x v="0"/>
          </reference>
          <reference field="0" count="1" selected="0">
            <x v="30"/>
          </reference>
        </references>
      </pivotArea>
    </chartFormat>
    <chartFormat chart="3" format="170" series="1">
      <pivotArea type="data" outline="0" fieldPosition="0">
        <references count="2">
          <reference field="4294967294" count="1" selected="0">
            <x v="0"/>
          </reference>
          <reference field="0" count="1" selected="0">
            <x v="31"/>
          </reference>
        </references>
      </pivotArea>
    </chartFormat>
    <chartFormat chart="3" format="171" series="1">
      <pivotArea type="data" outline="0" fieldPosition="0">
        <references count="2">
          <reference field="4294967294" count="1" selected="0">
            <x v="0"/>
          </reference>
          <reference field="0" count="1" selected="0">
            <x v="32"/>
          </reference>
        </references>
      </pivotArea>
    </chartFormat>
    <chartFormat chart="3" format="172" series="1">
      <pivotArea type="data" outline="0" fieldPosition="0">
        <references count="2">
          <reference field="4294967294" count="1" selected="0">
            <x v="0"/>
          </reference>
          <reference field="0" count="1" selected="0">
            <x v="33"/>
          </reference>
        </references>
      </pivotArea>
    </chartFormat>
    <chartFormat chart="3" format="173" series="1">
      <pivotArea type="data" outline="0" fieldPosition="0">
        <references count="2">
          <reference field="4294967294" count="1" selected="0">
            <x v="0"/>
          </reference>
          <reference field="0" count="1" selected="0">
            <x v="34"/>
          </reference>
        </references>
      </pivotArea>
    </chartFormat>
    <chartFormat chart="3" format="174" series="1">
      <pivotArea type="data" outline="0" fieldPosition="0">
        <references count="2">
          <reference field="4294967294" count="1" selected="0">
            <x v="0"/>
          </reference>
          <reference field="0" count="1" selected="0">
            <x v="35"/>
          </reference>
        </references>
      </pivotArea>
    </chartFormat>
    <chartFormat chart="3" format="175" series="1">
      <pivotArea type="data" outline="0" fieldPosition="0">
        <references count="2">
          <reference field="4294967294" count="1" selected="0">
            <x v="0"/>
          </reference>
          <reference field="0" count="1" selected="0">
            <x v="36"/>
          </reference>
        </references>
      </pivotArea>
    </chartFormat>
    <chartFormat chart="3" format="176" series="1">
      <pivotArea type="data" outline="0" fieldPosition="0">
        <references count="2">
          <reference field="4294967294" count="1" selected="0">
            <x v="0"/>
          </reference>
          <reference field="0" count="1" selected="0">
            <x v="37"/>
          </reference>
        </references>
      </pivotArea>
    </chartFormat>
    <chartFormat chart="3" format="177" series="1">
      <pivotArea type="data" outline="0" fieldPosition="0">
        <references count="2">
          <reference field="4294967294" count="1" selected="0">
            <x v="0"/>
          </reference>
          <reference field="0" count="1" selected="0">
            <x v="38"/>
          </reference>
        </references>
      </pivotArea>
    </chartFormat>
    <chartFormat chart="3" format="178" series="1">
      <pivotArea type="data" outline="0" fieldPosition="0">
        <references count="2">
          <reference field="4294967294" count="1" selected="0">
            <x v="0"/>
          </reference>
          <reference field="0" count="1" selected="0">
            <x v="39"/>
          </reference>
        </references>
      </pivotArea>
    </chartFormat>
    <chartFormat chart="3" format="179" series="1">
      <pivotArea type="data" outline="0" fieldPosition="0">
        <references count="2">
          <reference field="4294967294" count="1" selected="0">
            <x v="0"/>
          </reference>
          <reference field="0" count="1" selected="0">
            <x v="40"/>
          </reference>
        </references>
      </pivotArea>
    </chartFormat>
    <chartFormat chart="3" format="180" series="1">
      <pivotArea type="data" outline="0" fieldPosition="0">
        <references count="2">
          <reference field="4294967294" count="1" selected="0">
            <x v="0"/>
          </reference>
          <reference field="0" count="1" selected="0">
            <x v="41"/>
          </reference>
        </references>
      </pivotArea>
    </chartFormat>
    <chartFormat chart="3" format="181" series="1">
      <pivotArea type="data" outline="0" fieldPosition="0">
        <references count="2">
          <reference field="4294967294" count="1" selected="0">
            <x v="0"/>
          </reference>
          <reference field="0" count="1" selected="0">
            <x v="42"/>
          </reference>
        </references>
      </pivotArea>
    </chartFormat>
    <chartFormat chart="3" format="182" series="1">
      <pivotArea type="data" outline="0" fieldPosition="0">
        <references count="2">
          <reference field="4294967294" count="1" selected="0">
            <x v="0"/>
          </reference>
          <reference field="0" count="1" selected="0">
            <x v="43"/>
          </reference>
        </references>
      </pivotArea>
    </chartFormat>
    <chartFormat chart="3" format="183" series="1">
      <pivotArea type="data" outline="0" fieldPosition="0">
        <references count="2">
          <reference field="4294967294" count="1" selected="0">
            <x v="0"/>
          </reference>
          <reference field="0" count="1" selected="0">
            <x v="44"/>
          </reference>
        </references>
      </pivotArea>
    </chartFormat>
    <chartFormat chart="3" format="184" series="1">
      <pivotArea type="data" outline="0" fieldPosition="0">
        <references count="2">
          <reference field="4294967294" count="1" selected="0">
            <x v="0"/>
          </reference>
          <reference field="0" count="1" selected="0">
            <x v="45"/>
          </reference>
        </references>
      </pivotArea>
    </chartFormat>
    <chartFormat chart="3" format="185" series="1">
      <pivotArea type="data" outline="0" fieldPosition="0">
        <references count="2">
          <reference field="4294967294" count="1" selected="0">
            <x v="0"/>
          </reference>
          <reference field="0" count="1" selected="0">
            <x v="46"/>
          </reference>
        </references>
      </pivotArea>
    </chartFormat>
    <chartFormat chart="3" format="186" series="1">
      <pivotArea type="data" outline="0" fieldPosition="0">
        <references count="2">
          <reference field="4294967294" count="1" selected="0">
            <x v="0"/>
          </reference>
          <reference field="0" count="1" selected="0">
            <x v="47"/>
          </reference>
        </references>
      </pivotArea>
    </chartFormat>
    <chartFormat chart="3" format="187" series="1">
      <pivotArea type="data" outline="0" fieldPosition="0">
        <references count="2">
          <reference field="4294967294" count="1" selected="0">
            <x v="0"/>
          </reference>
          <reference field="0" count="1" selected="0">
            <x v="48"/>
          </reference>
        </references>
      </pivotArea>
    </chartFormat>
    <chartFormat chart="3" format="188" series="1">
      <pivotArea type="data" outline="0" fieldPosition="0">
        <references count="2">
          <reference field="4294967294" count="1" selected="0">
            <x v="0"/>
          </reference>
          <reference field="0" count="1" selected="0">
            <x v="49"/>
          </reference>
        </references>
      </pivotArea>
    </chartFormat>
    <chartFormat chart="3" format="189" series="1">
      <pivotArea type="data" outline="0" fieldPosition="0">
        <references count="2">
          <reference field="4294967294" count="1" selected="0">
            <x v="0"/>
          </reference>
          <reference field="0" count="1" selected="0">
            <x v="50"/>
          </reference>
        </references>
      </pivotArea>
    </chartFormat>
    <chartFormat chart="3" format="190" series="1">
      <pivotArea type="data" outline="0" fieldPosition="0">
        <references count="2">
          <reference field="4294967294" count="1" selected="0">
            <x v="0"/>
          </reference>
          <reference field="0" count="1" selected="0">
            <x v="51"/>
          </reference>
        </references>
      </pivotArea>
    </chartFormat>
    <chartFormat chart="3" format="191" series="1">
      <pivotArea type="data" outline="0" fieldPosition="0">
        <references count="2">
          <reference field="4294967294" count="1" selected="0">
            <x v="0"/>
          </reference>
          <reference field="0" count="1" selected="0">
            <x v="52"/>
          </reference>
        </references>
      </pivotArea>
    </chartFormat>
    <chartFormat chart="3" format="192" series="1">
      <pivotArea type="data" outline="0" fieldPosition="0">
        <references count="2">
          <reference field="4294967294" count="1" selected="0">
            <x v="0"/>
          </reference>
          <reference field="0" count="1" selected="0">
            <x v="53"/>
          </reference>
        </references>
      </pivotArea>
    </chartFormat>
    <chartFormat chart="3" format="193" series="1">
      <pivotArea type="data" outline="0" fieldPosition="0">
        <references count="2">
          <reference field="4294967294" count="1" selected="0">
            <x v="0"/>
          </reference>
          <reference field="0" count="1" selected="0">
            <x v="54"/>
          </reference>
        </references>
      </pivotArea>
    </chartFormat>
    <chartFormat chart="3" format="194" series="1">
      <pivotArea type="data" outline="0" fieldPosition="0">
        <references count="2">
          <reference field="4294967294" count="1" selected="0">
            <x v="0"/>
          </reference>
          <reference field="0" count="1" selected="0">
            <x v="55"/>
          </reference>
        </references>
      </pivotArea>
    </chartFormat>
    <chartFormat chart="3" format="195" series="1">
      <pivotArea type="data" outline="0" fieldPosition="0">
        <references count="2">
          <reference field="4294967294" count="1" selected="0">
            <x v="0"/>
          </reference>
          <reference field="0" count="1" selected="0">
            <x v="56"/>
          </reference>
        </references>
      </pivotArea>
    </chartFormat>
    <chartFormat chart="3" format="196" series="1">
      <pivotArea type="data" outline="0" fieldPosition="0">
        <references count="2">
          <reference field="4294967294" count="1" selected="0">
            <x v="0"/>
          </reference>
          <reference field="0" count="1" selected="0">
            <x v="0"/>
          </reference>
        </references>
      </pivotArea>
    </chartFormat>
    <chartFormat chart="3" format="197" series="1">
      <pivotArea type="data" outline="0" fieldPosition="0">
        <references count="2">
          <reference field="4294967294" count="1" selected="0">
            <x v="0"/>
          </reference>
          <reference field="0" count="1" selected="0">
            <x v="57"/>
          </reference>
        </references>
      </pivotArea>
    </chartFormat>
    <chartFormat chart="3" format="198" series="1">
      <pivotArea type="data" outline="0" fieldPosition="0">
        <references count="2">
          <reference field="4294967294" count="1" selected="0">
            <x v="0"/>
          </reference>
          <reference field="0" count="1" selected="0">
            <x v="58"/>
          </reference>
        </references>
      </pivotArea>
    </chartFormat>
    <chartFormat chart="3" format="199" series="1">
      <pivotArea type="data" outline="0" fieldPosition="0">
        <references count="2">
          <reference field="4294967294" count="1" selected="0">
            <x v="0"/>
          </reference>
          <reference field="0" count="1" selected="0">
            <x v="59"/>
          </reference>
        </references>
      </pivotArea>
    </chartFormat>
    <chartFormat chart="3" format="200" series="1">
      <pivotArea type="data" outline="0" fieldPosition="0">
        <references count="2">
          <reference field="4294967294" count="1" selected="0">
            <x v="0"/>
          </reference>
          <reference field="0" count="1" selected="0">
            <x v="60"/>
          </reference>
        </references>
      </pivotArea>
    </chartFormat>
    <chartFormat chart="3" format="201" series="1">
      <pivotArea type="data" outline="0" fieldPosition="0">
        <references count="2">
          <reference field="4294967294" count="1" selected="0">
            <x v="0"/>
          </reference>
          <reference field="0" count="1" selected="0">
            <x v="1"/>
          </reference>
        </references>
      </pivotArea>
    </chartFormat>
    <chartFormat chart="3" format="202" series="1">
      <pivotArea type="data" outline="0" fieldPosition="0">
        <references count="2">
          <reference field="4294967294" count="1" selected="0">
            <x v="0"/>
          </reference>
          <reference field="0" count="1" selected="0">
            <x v="61"/>
          </reference>
        </references>
      </pivotArea>
    </chartFormat>
    <chartFormat chart="3" format="203" series="1">
      <pivotArea type="data" outline="0" fieldPosition="0">
        <references count="2">
          <reference field="4294967294" count="1" selected="0">
            <x v="0"/>
          </reference>
          <reference field="0" count="1" selected="0">
            <x v="62"/>
          </reference>
        </references>
      </pivotArea>
    </chartFormat>
    <chartFormat chart="3" format="204" series="1">
      <pivotArea type="data" outline="0" fieldPosition="0">
        <references count="2">
          <reference field="4294967294" count="1" selected="0">
            <x v="0"/>
          </reference>
          <reference field="0" count="1" selected="0">
            <x v="63"/>
          </reference>
        </references>
      </pivotArea>
    </chartFormat>
    <chartFormat chart="3" format="205" series="1">
      <pivotArea type="data" outline="0" fieldPosition="0">
        <references count="2">
          <reference field="4294967294" count="1" selected="0">
            <x v="0"/>
          </reference>
          <reference field="0" count="1" selected="0">
            <x v="2"/>
          </reference>
        </references>
      </pivotArea>
    </chartFormat>
    <chartFormat chart="3" format="206" series="1">
      <pivotArea type="data" outline="0" fieldPosition="0">
        <references count="2">
          <reference field="4294967294" count="1" selected="0">
            <x v="0"/>
          </reference>
          <reference field="0" count="1" selected="0">
            <x v="64"/>
          </reference>
        </references>
      </pivotArea>
    </chartFormat>
    <chartFormat chart="3" format="207" series="1">
      <pivotArea type="data" outline="0" fieldPosition="0">
        <references count="2">
          <reference field="4294967294" count="1" selected="0">
            <x v="0"/>
          </reference>
          <reference field="0" count="1" selected="0">
            <x v="65"/>
          </reference>
        </references>
      </pivotArea>
    </chartFormat>
    <chartFormat chart="3" format="208" series="1">
      <pivotArea type="data" outline="0" fieldPosition="0">
        <references count="2">
          <reference field="4294967294" count="1" selected="0">
            <x v="0"/>
          </reference>
          <reference field="0" count="1" selected="0">
            <x v="66"/>
          </reference>
        </references>
      </pivotArea>
    </chartFormat>
    <chartFormat chart="3" format="209" series="1">
      <pivotArea type="data" outline="0" fieldPosition="0">
        <references count="2">
          <reference field="4294967294" count="1" selected="0">
            <x v="0"/>
          </reference>
          <reference field="0" count="1" selected="0">
            <x v="67"/>
          </reference>
        </references>
      </pivotArea>
    </chartFormat>
    <chartFormat chart="3" format="210" series="1">
      <pivotArea type="data" outline="0" fieldPosition="0">
        <references count="2">
          <reference field="4294967294" count="1" selected="0">
            <x v="0"/>
          </reference>
          <reference field="0" count="1" selected="0">
            <x v="68"/>
          </reference>
        </references>
      </pivotArea>
    </chartFormat>
    <chartFormat chart="3" format="211" series="1">
      <pivotArea type="data" outline="0" fieldPosition="0">
        <references count="2">
          <reference field="4294967294" count="1" selected="0">
            <x v="0"/>
          </reference>
          <reference field="0" count="1" selected="0">
            <x v="69"/>
          </reference>
        </references>
      </pivotArea>
    </chartFormat>
    <chartFormat chart="3" format="212" series="1">
      <pivotArea type="data" outline="0" fieldPosition="0">
        <references count="2">
          <reference field="4294967294" count="1" selected="0">
            <x v="0"/>
          </reference>
          <reference field="0" count="1" selected="0">
            <x v="3"/>
          </reference>
        </references>
      </pivotArea>
    </chartFormat>
    <chartFormat chart="3" format="213" series="1">
      <pivotArea type="data" outline="0" fieldPosition="0">
        <references count="2">
          <reference field="4294967294" count="1" selected="0">
            <x v="0"/>
          </reference>
          <reference field="0" count="1" selected="0">
            <x v="70"/>
          </reference>
        </references>
      </pivotArea>
    </chartFormat>
    <chartFormat chart="3" format="214" series="1">
      <pivotArea type="data" outline="0" fieldPosition="0">
        <references count="2">
          <reference field="4294967294" count="1" selected="0">
            <x v="0"/>
          </reference>
          <reference field="0" count="1" selected="0">
            <x v="4"/>
          </reference>
        </references>
      </pivotArea>
    </chartFormat>
    <chartFormat chart="3" format="215" series="1">
      <pivotArea type="data" outline="0" fieldPosition="0">
        <references count="2">
          <reference field="4294967294" count="1" selected="0">
            <x v="0"/>
          </reference>
          <reference field="0" count="1" selected="0">
            <x v="71"/>
          </reference>
        </references>
      </pivotArea>
    </chartFormat>
    <chartFormat chart="3" format="216" series="1">
      <pivotArea type="data" outline="0" fieldPosition="0">
        <references count="2">
          <reference field="4294967294" count="1" selected="0">
            <x v="0"/>
          </reference>
          <reference field="0" count="1" selected="0">
            <x v="72"/>
          </reference>
        </references>
      </pivotArea>
    </chartFormat>
    <chartFormat chart="3" format="217" series="1">
      <pivotArea type="data" outline="0" fieldPosition="0">
        <references count="2">
          <reference field="4294967294" count="1" selected="0">
            <x v="0"/>
          </reference>
          <reference field="0" count="1" selected="0">
            <x v="73"/>
          </reference>
        </references>
      </pivotArea>
    </chartFormat>
    <chartFormat chart="3" format="218" series="1">
      <pivotArea type="data" outline="0" fieldPosition="0">
        <references count="2">
          <reference field="4294967294" count="1" selected="0">
            <x v="0"/>
          </reference>
          <reference field="0" count="1" selected="0">
            <x v="74"/>
          </reference>
        </references>
      </pivotArea>
    </chartFormat>
    <chartFormat chart="3" format="219" series="1">
      <pivotArea type="data" outline="0" fieldPosition="0">
        <references count="2">
          <reference field="4294967294" count="1" selected="0">
            <x v="0"/>
          </reference>
          <reference field="0" count="1" selected="0">
            <x v="75"/>
          </reference>
        </references>
      </pivotArea>
    </chartFormat>
    <chartFormat chart="3" format="220" series="1">
      <pivotArea type="data" outline="0" fieldPosition="0">
        <references count="2">
          <reference field="4294967294" count="1" selected="0">
            <x v="0"/>
          </reference>
          <reference field="0" count="1" selected="0">
            <x v="76"/>
          </reference>
        </references>
      </pivotArea>
    </chartFormat>
    <chartFormat chart="3" format="221" series="1">
      <pivotArea type="data" outline="0" fieldPosition="0">
        <references count="2">
          <reference field="4294967294" count="1" selected="0">
            <x v="0"/>
          </reference>
          <reference field="0" count="1" selected="0">
            <x v="77"/>
          </reference>
        </references>
      </pivotArea>
    </chartFormat>
    <chartFormat chart="3" format="222" series="1">
      <pivotArea type="data" outline="0" fieldPosition="0">
        <references count="2">
          <reference field="4294967294" count="1" selected="0">
            <x v="0"/>
          </reference>
          <reference field="0" count="1" selected="0">
            <x v="78"/>
          </reference>
        </references>
      </pivotArea>
    </chartFormat>
    <chartFormat chart="3" format="223" series="1">
      <pivotArea type="data" outline="0" fieldPosition="0">
        <references count="2">
          <reference field="4294967294" count="1" selected="0">
            <x v="0"/>
          </reference>
          <reference field="0" count="1" selected="0">
            <x v="79"/>
          </reference>
        </references>
      </pivotArea>
    </chartFormat>
    <chartFormat chart="3" format="224" series="1">
      <pivotArea type="data" outline="0" fieldPosition="0">
        <references count="2">
          <reference field="4294967294" count="1" selected="0">
            <x v="0"/>
          </reference>
          <reference field="0" count="1" selected="0">
            <x v="80"/>
          </reference>
        </references>
      </pivotArea>
    </chartFormat>
    <chartFormat chart="3" format="225" series="1">
      <pivotArea type="data" outline="0" fieldPosition="0">
        <references count="2">
          <reference field="4294967294" count="1" selected="0">
            <x v="0"/>
          </reference>
          <reference field="0" count="1" selected="0">
            <x v="81"/>
          </reference>
        </references>
      </pivotArea>
    </chartFormat>
    <chartFormat chart="3" format="226" series="1">
      <pivotArea type="data" outline="0" fieldPosition="0">
        <references count="2">
          <reference field="4294967294" count="1" selected="0">
            <x v="0"/>
          </reference>
          <reference field="0" count="1" selected="0">
            <x v="82"/>
          </reference>
        </references>
      </pivotArea>
    </chartFormat>
    <chartFormat chart="3" format="227" series="1">
      <pivotArea type="data" outline="0" fieldPosition="0">
        <references count="2">
          <reference field="4294967294" count="1" selected="0">
            <x v="0"/>
          </reference>
          <reference field="0" count="1" selected="0">
            <x v="83"/>
          </reference>
        </references>
      </pivotArea>
    </chartFormat>
    <chartFormat chart="3" format="228" series="1">
      <pivotArea type="data" outline="0" fieldPosition="0">
        <references count="2">
          <reference field="4294967294" count="1" selected="0">
            <x v="0"/>
          </reference>
          <reference field="0" count="1" selected="0">
            <x v="84"/>
          </reference>
        </references>
      </pivotArea>
    </chartFormat>
    <chartFormat chart="3" format="229" series="1">
      <pivotArea type="data" outline="0" fieldPosition="0">
        <references count="2">
          <reference field="4294967294" count="1" selected="0">
            <x v="0"/>
          </reference>
          <reference field="0" count="1" selected="0">
            <x v="85"/>
          </reference>
        </references>
      </pivotArea>
    </chartFormat>
    <chartFormat chart="3" format="230" series="1">
      <pivotArea type="data" outline="0" fieldPosition="0">
        <references count="2">
          <reference field="4294967294" count="1" selected="0">
            <x v="0"/>
          </reference>
          <reference field="0" count="1" selected="0">
            <x v="86"/>
          </reference>
        </references>
      </pivotArea>
    </chartFormat>
    <chartFormat chart="3" format="231" series="1">
      <pivotArea type="data" outline="0" fieldPosition="0">
        <references count="2">
          <reference field="4294967294" count="1" selected="0">
            <x v="0"/>
          </reference>
          <reference field="0" count="1" selected="0">
            <x v="87"/>
          </reference>
        </references>
      </pivotArea>
    </chartFormat>
    <chartFormat chart="3" format="232" series="1">
      <pivotArea type="data" outline="0" fieldPosition="0">
        <references count="2">
          <reference field="4294967294" count="1" selected="0">
            <x v="0"/>
          </reference>
          <reference field="0" count="1" selected="0">
            <x v="88"/>
          </reference>
        </references>
      </pivotArea>
    </chartFormat>
    <chartFormat chart="3" format="233" series="1">
      <pivotArea type="data" outline="0" fieldPosition="0">
        <references count="2">
          <reference field="4294967294" count="1" selected="0">
            <x v="0"/>
          </reference>
          <reference field="0" count="1" selected="0">
            <x v="89"/>
          </reference>
        </references>
      </pivotArea>
    </chartFormat>
    <chartFormat chart="3" format="234" series="1">
      <pivotArea type="data" outline="0" fieldPosition="0">
        <references count="2">
          <reference field="4294967294" count="1" selected="0">
            <x v="0"/>
          </reference>
          <reference field="0" count="1" selected="0">
            <x v="90"/>
          </reference>
        </references>
      </pivotArea>
    </chartFormat>
    <chartFormat chart="3" format="235" series="1">
      <pivotArea type="data" outline="0" fieldPosition="0">
        <references count="2">
          <reference field="4294967294" count="1" selected="0">
            <x v="0"/>
          </reference>
          <reference field="0" count="1" selected="0">
            <x v="91"/>
          </reference>
        </references>
      </pivotArea>
    </chartFormat>
    <chartFormat chart="3" format="236" series="1">
      <pivotArea type="data" outline="0" fieldPosition="0">
        <references count="2">
          <reference field="4294967294" count="1" selected="0">
            <x v="0"/>
          </reference>
          <reference field="0" count="1" selected="0">
            <x v="92"/>
          </reference>
        </references>
      </pivotArea>
    </chartFormat>
    <chartFormat chart="3" format="237" series="1">
      <pivotArea type="data" outline="0" fieldPosition="0">
        <references count="2">
          <reference field="4294967294" count="1" selected="0">
            <x v="0"/>
          </reference>
          <reference field="0" count="1" selected="0">
            <x v="93"/>
          </reference>
        </references>
      </pivotArea>
    </chartFormat>
    <chartFormat chart="3" format="238" series="1">
      <pivotArea type="data" outline="0" fieldPosition="0">
        <references count="2">
          <reference field="4294967294" count="1" selected="0">
            <x v="0"/>
          </reference>
          <reference field="0" count="1" selected="0">
            <x v="94"/>
          </reference>
        </references>
      </pivotArea>
    </chartFormat>
    <chartFormat chart="3" format="239" series="1">
      <pivotArea type="data" outline="0" fieldPosition="0">
        <references count="2">
          <reference field="4294967294" count="1" selected="0">
            <x v="0"/>
          </reference>
          <reference field="0" count="1" selected="0">
            <x v="5"/>
          </reference>
        </references>
      </pivotArea>
    </chartFormat>
    <chartFormat chart="3" format="240" series="1">
      <pivotArea type="data" outline="0" fieldPosition="0">
        <references count="2">
          <reference field="4294967294" count="1" selected="0">
            <x v="0"/>
          </reference>
          <reference field="0" count="1" selected="0">
            <x v="6"/>
          </reference>
        </references>
      </pivotArea>
    </chartFormat>
    <chartFormat chart="3" format="241" series="1">
      <pivotArea type="data" outline="0" fieldPosition="0">
        <references count="2">
          <reference field="4294967294" count="1" selected="0">
            <x v="0"/>
          </reference>
          <reference field="0" count="1" selected="0">
            <x v="95"/>
          </reference>
        </references>
      </pivotArea>
    </chartFormat>
    <chartFormat chart="3" format="242" series="1">
      <pivotArea type="data" outline="0" fieldPosition="0">
        <references count="2">
          <reference field="4294967294" count="1" selected="0">
            <x v="0"/>
          </reference>
          <reference field="0" count="1" selected="0">
            <x v="96"/>
          </reference>
        </references>
      </pivotArea>
    </chartFormat>
    <chartFormat chart="3" format="243" series="1">
      <pivotArea type="data" outline="0" fieldPosition="0">
        <references count="2">
          <reference field="4294967294" count="1" selected="0">
            <x v="0"/>
          </reference>
          <reference field="0" count="1" selected="0">
            <x v="97"/>
          </reference>
        </references>
      </pivotArea>
    </chartFormat>
    <chartFormat chart="3" format="244" series="1">
      <pivotArea type="data" outline="0" fieldPosition="0">
        <references count="2">
          <reference field="4294967294" count="1" selected="0">
            <x v="0"/>
          </reference>
          <reference field="0" count="1" selected="0">
            <x v="98"/>
          </reference>
        </references>
      </pivotArea>
    </chartFormat>
    <chartFormat chart="3" format="245" series="1">
      <pivotArea type="data" outline="0" fieldPosition="0">
        <references count="2">
          <reference field="4294967294" count="1" selected="0">
            <x v="0"/>
          </reference>
          <reference field="0" count="1" selected="0">
            <x v="99"/>
          </reference>
        </references>
      </pivotArea>
    </chartFormat>
    <chartFormat chart="3" format="246" series="1">
      <pivotArea type="data" outline="0" fieldPosition="0">
        <references count="2">
          <reference field="4294967294" count="1" selected="0">
            <x v="0"/>
          </reference>
          <reference field="0" count="1" selected="0">
            <x v="100"/>
          </reference>
        </references>
      </pivotArea>
    </chartFormat>
    <chartFormat chart="3" format="247" series="1">
      <pivotArea type="data" outline="0" fieldPosition="0">
        <references count="2">
          <reference field="4294967294" count="1" selected="0">
            <x v="0"/>
          </reference>
          <reference field="0" count="1" selected="0">
            <x v="101"/>
          </reference>
        </references>
      </pivotArea>
    </chartFormat>
    <chartFormat chart="3" format="248" series="1">
      <pivotArea type="data" outline="0" fieldPosition="0">
        <references count="2">
          <reference field="4294967294" count="1" selected="0">
            <x v="0"/>
          </reference>
          <reference field="0" count="1" selected="0">
            <x v="102"/>
          </reference>
        </references>
      </pivotArea>
    </chartFormat>
    <chartFormat chart="3" format="249" series="1">
      <pivotArea type="data" outline="0" fieldPosition="0">
        <references count="2">
          <reference field="4294967294" count="1" selected="0">
            <x v="0"/>
          </reference>
          <reference field="0" count="1" selected="0">
            <x v="103"/>
          </reference>
        </references>
      </pivotArea>
    </chartFormat>
    <chartFormat chart="3" format="250" series="1">
      <pivotArea type="data" outline="0" fieldPosition="0">
        <references count="2">
          <reference field="4294967294" count="1" selected="0">
            <x v="0"/>
          </reference>
          <reference field="0" count="1" selected="0">
            <x v="104"/>
          </reference>
        </references>
      </pivotArea>
    </chartFormat>
    <chartFormat chart="3" format="251" series="1">
      <pivotArea type="data" outline="0" fieldPosition="0">
        <references count="2">
          <reference field="4294967294" count="1" selected="0">
            <x v="0"/>
          </reference>
          <reference field="0" count="1" selected="0">
            <x v="105"/>
          </reference>
        </references>
      </pivotArea>
    </chartFormat>
    <chartFormat chart="3" format="252" series="1">
      <pivotArea type="data" outline="0" fieldPosition="0">
        <references count="2">
          <reference field="4294967294" count="1" selected="0">
            <x v="0"/>
          </reference>
          <reference field="0" count="1" selected="0">
            <x v="106"/>
          </reference>
        </references>
      </pivotArea>
    </chartFormat>
    <chartFormat chart="3" format="253" series="1">
      <pivotArea type="data" outline="0" fieldPosition="0">
        <references count="2">
          <reference field="4294967294" count="1" selected="0">
            <x v="0"/>
          </reference>
          <reference field="0" count="1" selected="0">
            <x v="107"/>
          </reference>
        </references>
      </pivotArea>
    </chartFormat>
    <chartFormat chart="3" format="254" series="1">
      <pivotArea type="data" outline="0" fieldPosition="0">
        <references count="2">
          <reference field="4294967294" count="1" selected="0">
            <x v="0"/>
          </reference>
          <reference field="0" count="1" selected="0">
            <x v="108"/>
          </reference>
        </references>
      </pivotArea>
    </chartFormat>
    <chartFormat chart="3" format="255" series="1">
      <pivotArea type="data" outline="0" fieldPosition="0">
        <references count="2">
          <reference field="4294967294" count="1" selected="0">
            <x v="0"/>
          </reference>
          <reference field="0" count="1" selected="0">
            <x v="109"/>
          </reference>
        </references>
      </pivotArea>
    </chartFormat>
    <chartFormat chart="3" format="256" series="1">
      <pivotArea type="data" outline="0" fieldPosition="0">
        <references count="2">
          <reference field="4294967294" count="1" selected="0">
            <x v="0"/>
          </reference>
          <reference field="0" count="1" selected="0">
            <x v="110"/>
          </reference>
        </references>
      </pivotArea>
    </chartFormat>
    <chartFormat chart="3" format="257" series="1">
      <pivotArea type="data" outline="0" fieldPosition="0">
        <references count="2">
          <reference field="4294967294" count="1" selected="0">
            <x v="0"/>
          </reference>
          <reference field="0" count="1" selected="0">
            <x v="111"/>
          </reference>
        </references>
      </pivotArea>
    </chartFormat>
    <chartFormat chart="3" format="258" series="1">
      <pivotArea type="data" outline="0" fieldPosition="0">
        <references count="2">
          <reference field="4294967294" count="1" selected="0">
            <x v="0"/>
          </reference>
          <reference field="0" count="1" selected="0">
            <x v="112"/>
          </reference>
        </references>
      </pivotArea>
    </chartFormat>
    <chartFormat chart="3" format="259" series="1">
      <pivotArea type="data" outline="0" fieldPosition="0">
        <references count="2">
          <reference field="4294967294" count="1" selected="0">
            <x v="0"/>
          </reference>
          <reference field="0" count="1" selected="0">
            <x v="113"/>
          </reference>
        </references>
      </pivotArea>
    </chartFormat>
    <chartFormat chart="3" format="260" series="1">
      <pivotArea type="data" outline="0" fieldPosition="0">
        <references count="2">
          <reference field="4294967294" count="1" selected="0">
            <x v="0"/>
          </reference>
          <reference field="0" count="1" selected="0">
            <x v="7"/>
          </reference>
        </references>
      </pivotArea>
    </chartFormat>
    <chartFormat chart="3" format="261" series="1">
      <pivotArea type="data" outline="0" fieldPosition="0">
        <references count="2">
          <reference field="4294967294" count="1" selected="0">
            <x v="0"/>
          </reference>
          <reference field="0" count="1" selected="0">
            <x v="114"/>
          </reference>
        </references>
      </pivotArea>
    </chartFormat>
    <chartFormat chart="3" format="262" series="1">
      <pivotArea type="data" outline="0" fieldPosition="0">
        <references count="2">
          <reference field="4294967294" count="1" selected="0">
            <x v="0"/>
          </reference>
          <reference field="0" count="1" selected="0">
            <x v="115"/>
          </reference>
        </references>
      </pivotArea>
    </chartFormat>
    <chartFormat chart="3" format="263" series="1">
      <pivotArea type="data" outline="0" fieldPosition="0">
        <references count="2">
          <reference field="4294967294" count="1" selected="0">
            <x v="0"/>
          </reference>
          <reference field="0" count="1" selected="0">
            <x v="116"/>
          </reference>
        </references>
      </pivotArea>
    </chartFormat>
    <chartFormat chart="3" format="264" series="1">
      <pivotArea type="data" outline="0" fieldPosition="0">
        <references count="2">
          <reference field="4294967294" count="1" selected="0">
            <x v="0"/>
          </reference>
          <reference field="0" count="1" selected="0">
            <x v="117"/>
          </reference>
        </references>
      </pivotArea>
    </chartFormat>
    <chartFormat chart="3" format="265" series="1">
      <pivotArea type="data" outline="0" fieldPosition="0">
        <references count="2">
          <reference field="4294967294" count="1" selected="0">
            <x v="0"/>
          </reference>
          <reference field="0" count="1" selected="0">
            <x v="8"/>
          </reference>
        </references>
      </pivotArea>
    </chartFormat>
    <chartFormat chart="3" format="266" series="1">
      <pivotArea type="data" outline="0" fieldPosition="0">
        <references count="2">
          <reference field="4294967294" count="1" selected="0">
            <x v="0"/>
          </reference>
          <reference field="0" count="1" selected="0">
            <x v="118"/>
          </reference>
        </references>
      </pivotArea>
    </chartFormat>
    <chartFormat chart="3" format="267" series="1">
      <pivotArea type="data" outline="0" fieldPosition="0">
        <references count="2">
          <reference field="4294967294" count="1" selected="0">
            <x v="0"/>
          </reference>
          <reference field="0" count="1" selected="0">
            <x v="119"/>
          </reference>
        </references>
      </pivotArea>
    </chartFormat>
    <chartFormat chart="3" format="268" series="1">
      <pivotArea type="data" outline="0" fieldPosition="0">
        <references count="2">
          <reference field="4294967294" count="1" selected="0">
            <x v="0"/>
          </reference>
          <reference field="0" count="1" selected="0">
            <x v="120"/>
          </reference>
        </references>
      </pivotArea>
    </chartFormat>
    <chartFormat chart="3" format="269" series="1">
      <pivotArea type="data" outline="0" fieldPosition="0">
        <references count="2">
          <reference field="4294967294" count="1" selected="0">
            <x v="0"/>
          </reference>
          <reference field="0" count="1" selected="0">
            <x v="121"/>
          </reference>
        </references>
      </pivotArea>
    </chartFormat>
    <chartFormat chart="3" format="270" series="1">
      <pivotArea type="data" outline="0" fieldPosition="0">
        <references count="2">
          <reference field="4294967294" count="1" selected="0">
            <x v="0"/>
          </reference>
          <reference field="0" count="1" selected="0">
            <x v="122"/>
          </reference>
        </references>
      </pivotArea>
    </chartFormat>
    <chartFormat chart="3" format="271" series="1">
      <pivotArea type="data" outline="0" fieldPosition="0">
        <references count="2">
          <reference field="4294967294" count="1" selected="0">
            <x v="0"/>
          </reference>
          <reference field="0" count="1" selected="0">
            <x v="9"/>
          </reference>
        </references>
      </pivotArea>
    </chartFormat>
    <chartFormat chart="3" format="272" series="1">
      <pivotArea type="data" outline="0" fieldPosition="0">
        <references count="2">
          <reference field="4294967294" count="1" selected="0">
            <x v="0"/>
          </reference>
          <reference field="0" count="1" selected="0">
            <x v="123"/>
          </reference>
        </references>
      </pivotArea>
    </chartFormat>
    <chartFormat chart="3" format="273" series="1">
      <pivotArea type="data" outline="0" fieldPosition="0">
        <references count="2">
          <reference field="4294967294" count="1" selected="0">
            <x v="0"/>
          </reference>
          <reference field="0" count="1" selected="0">
            <x v="124"/>
          </reference>
        </references>
      </pivotArea>
    </chartFormat>
    <chartFormat chart="3" format="274" series="1">
      <pivotArea type="data" outline="0" fieldPosition="0">
        <references count="2">
          <reference field="4294967294" count="1" selected="0">
            <x v="0"/>
          </reference>
          <reference field="0" count="1" selected="0">
            <x v="125"/>
          </reference>
        </references>
      </pivotArea>
    </chartFormat>
    <chartFormat chart="3" format="275" series="1">
      <pivotArea type="data" outline="0" fieldPosition="0">
        <references count="2">
          <reference field="4294967294" count="1" selected="0">
            <x v="0"/>
          </reference>
          <reference field="0" count="1" selected="0">
            <x v="126"/>
          </reference>
        </references>
      </pivotArea>
    </chartFormat>
    <chartFormat chart="3" format="276" series="1">
      <pivotArea type="data" outline="0" fieldPosition="0">
        <references count="2">
          <reference field="4294967294" count="1" selected="0">
            <x v="0"/>
          </reference>
          <reference field="0" count="1" selected="0">
            <x v="127"/>
          </reference>
        </references>
      </pivotArea>
    </chartFormat>
    <chartFormat chart="3" format="277" series="1">
      <pivotArea type="data" outline="0" fieldPosition="0">
        <references count="2">
          <reference field="4294967294" count="1" selected="0">
            <x v="0"/>
          </reference>
          <reference field="0" count="1" selected="0">
            <x v="128"/>
          </reference>
        </references>
      </pivotArea>
    </chartFormat>
    <chartFormat chart="3" format="278" series="1">
      <pivotArea type="data" outline="0" fieldPosition="0">
        <references count="2">
          <reference field="4294967294" count="1" selected="0">
            <x v="0"/>
          </reference>
          <reference field="0" count="1" selected="0">
            <x v="129"/>
          </reference>
        </references>
      </pivotArea>
    </chartFormat>
    <chartFormat chart="3" format="279" series="1">
      <pivotArea type="data" outline="0" fieldPosition="0">
        <references count="2">
          <reference field="4294967294" count="1" selected="0">
            <x v="0"/>
          </reference>
          <reference field="0" count="1" selected="0">
            <x v="10"/>
          </reference>
        </references>
      </pivotArea>
    </chartFormat>
    <chartFormat chart="3" format="280" series="1">
      <pivotArea type="data" outline="0" fieldPosition="0">
        <references count="2">
          <reference field="4294967294" count="1" selected="0">
            <x v="0"/>
          </reference>
          <reference field="0" count="1" selected="0">
            <x v="130"/>
          </reference>
        </references>
      </pivotArea>
    </chartFormat>
    <chartFormat chart="3" format="281" series="1">
      <pivotArea type="data" outline="0" fieldPosition="0">
        <references count="2">
          <reference field="4294967294" count="1" selected="0">
            <x v="0"/>
          </reference>
          <reference field="0" count="1" selected="0">
            <x v="131"/>
          </reference>
        </references>
      </pivotArea>
    </chartFormat>
    <chartFormat chart="3" format="282" series="1">
      <pivotArea type="data" outline="0" fieldPosition="0">
        <references count="2">
          <reference field="4294967294" count="1" selected="0">
            <x v="0"/>
          </reference>
          <reference field="0" count="1" selected="0">
            <x v="11"/>
          </reference>
        </references>
      </pivotArea>
    </chartFormat>
    <chartFormat chart="3" format="283" series="1">
      <pivotArea type="data" outline="0" fieldPosition="0">
        <references count="2">
          <reference field="4294967294" count="1" selected="0">
            <x v="0"/>
          </reference>
          <reference field="0" count="1" selected="0">
            <x v="132"/>
          </reference>
        </references>
      </pivotArea>
    </chartFormat>
    <chartFormat chart="3" format="284" series="1">
      <pivotArea type="data" outline="0" fieldPosition="0">
        <references count="2">
          <reference field="4294967294" count="1" selected="0">
            <x v="0"/>
          </reference>
          <reference field="0" count="1" selected="0">
            <x v="133"/>
          </reference>
        </references>
      </pivotArea>
    </chartFormat>
    <chartFormat chart="3" format="285" series="1">
      <pivotArea type="data" outline="0" fieldPosition="0">
        <references count="2">
          <reference field="4294967294" count="1" selected="0">
            <x v="0"/>
          </reference>
          <reference field="0" count="1" selected="0">
            <x v="134"/>
          </reference>
        </references>
      </pivotArea>
    </chartFormat>
    <chartFormat chart="3" format="286" series="1">
      <pivotArea type="data" outline="0" fieldPosition="0">
        <references count="2">
          <reference field="4294967294" count="1" selected="0">
            <x v="0"/>
          </reference>
          <reference field="0" count="1" selected="0">
            <x v="135"/>
          </reference>
        </references>
      </pivotArea>
    </chartFormat>
    <chartFormat chart="3" format="287" series="1">
      <pivotArea type="data" outline="0" fieldPosition="0">
        <references count="2">
          <reference field="4294967294" count="1" selected="0">
            <x v="0"/>
          </reference>
          <reference field="0" count="1" selected="0">
            <x v="136"/>
          </reference>
        </references>
      </pivotArea>
    </chartFormat>
    <chartFormat chart="3" format="288" series="1">
      <pivotArea type="data" outline="0" fieldPosition="0">
        <references count="2">
          <reference field="4294967294" count="1" selected="0">
            <x v="0"/>
          </reference>
          <reference field="0" count="1" selected="0">
            <x v="137"/>
          </reference>
        </references>
      </pivotArea>
    </chartFormat>
    <chartFormat chart="3" format="289" series="1">
      <pivotArea type="data" outline="0" fieldPosition="0">
        <references count="2">
          <reference field="4294967294" count="1" selected="0">
            <x v="0"/>
          </reference>
          <reference field="0" count="1" selected="0">
            <x v="138"/>
          </reference>
        </references>
      </pivotArea>
    </chartFormat>
    <chartFormat chart="3" format="290" series="1">
      <pivotArea type="data" outline="0" fieldPosition="0">
        <references count="2">
          <reference field="4294967294" count="1" selected="0">
            <x v="0"/>
          </reference>
          <reference field="0" count="1" selected="0">
            <x v="139"/>
          </reference>
        </references>
      </pivotArea>
    </chartFormat>
    <chartFormat chart="3" format="291" series="1">
      <pivotArea type="data" outline="0" fieldPosition="0">
        <references count="2">
          <reference field="4294967294" count="1" selected="0">
            <x v="0"/>
          </reference>
          <reference field="0" count="1" selected="0">
            <x v="140"/>
          </reference>
        </references>
      </pivotArea>
    </chartFormat>
    <chartFormat chart="3" format="292" series="1">
      <pivotArea type="data" outline="0" fieldPosition="0">
        <references count="2">
          <reference field="4294967294" count="1" selected="0">
            <x v="0"/>
          </reference>
          <reference field="0" count="1" selected="0">
            <x v="141"/>
          </reference>
        </references>
      </pivotArea>
    </chartFormat>
    <chartFormat chart="3" format="293" series="1">
      <pivotArea type="data" outline="0" fieldPosition="0">
        <references count="2">
          <reference field="4294967294" count="1" selected="0">
            <x v="0"/>
          </reference>
          <reference field="0" count="1" selected="0">
            <x v="142"/>
          </reference>
        </references>
      </pivotArea>
    </chartFormat>
    <chartFormat chart="3" format="294" series="1">
      <pivotArea type="data" outline="0" fieldPosition="0">
        <references count="2">
          <reference field="4294967294" count="1" selected="0">
            <x v="0"/>
          </reference>
          <reference field="0" count="1" selected="0">
            <x v="12"/>
          </reference>
        </references>
      </pivotArea>
    </chartFormat>
    <chartFormat chart="3" format="295" series="1">
      <pivotArea type="data" outline="0" fieldPosition="0">
        <references count="2">
          <reference field="4294967294" count="1" selected="0">
            <x v="0"/>
          </reference>
          <reference field="0" count="1" selected="0">
            <x v="143"/>
          </reference>
        </references>
      </pivotArea>
    </chartFormat>
    <chartFormat chart="3" format="296" series="1">
      <pivotArea type="data" outline="0" fieldPosition="0">
        <references count="2">
          <reference field="4294967294" count="1" selected="0">
            <x v="0"/>
          </reference>
          <reference field="0" count="1" selected="0">
            <x v="144"/>
          </reference>
        </references>
      </pivotArea>
    </chartFormat>
    <chartFormat chart="3" format="297" series="1">
      <pivotArea type="data" outline="0" fieldPosition="0">
        <references count="2">
          <reference field="4294967294" count="1" selected="0">
            <x v="0"/>
          </reference>
          <reference field="0" count="1" selected="0">
            <x v="145"/>
          </reference>
        </references>
      </pivotArea>
    </chartFormat>
    <chartFormat chart="3" format="298" series="1">
      <pivotArea type="data" outline="0" fieldPosition="0">
        <references count="2">
          <reference field="4294967294" count="1" selected="0">
            <x v="0"/>
          </reference>
          <reference field="0" count="1" selected="0">
            <x v="13"/>
          </reference>
        </references>
      </pivotArea>
    </chartFormat>
    <chartFormat chart="3" format="299">
      <pivotArea type="data" outline="0" fieldPosition="0">
        <references count="2">
          <reference field="4294967294" count="1" selected="0">
            <x v="0"/>
          </reference>
          <reference field="0" count="1" selected="0">
            <x v="0"/>
          </reference>
        </references>
      </pivotArea>
    </chartFormat>
    <chartFormat chart="3" format="300">
      <pivotArea type="data" outline="0" fieldPosition="0">
        <references count="2">
          <reference field="4294967294" count="1" selected="0">
            <x v="1"/>
          </reference>
          <reference field="0" count="1" selected="0">
            <x v="0"/>
          </reference>
        </references>
      </pivotArea>
    </chartFormat>
  </chartFormats>
  <pivotHierarchies count="31">
    <pivotHierarchy multipleItemSelectionAllowed="1" dragToData="1"/>
    <pivotHierarchy multipleItemSelectionAllowed="1" dragToData="1">
      <members count="1" level="1">
        <member name="[Table3].[Team].&amp;[I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A41BA9-7502-44AD-835C-B77B8E1EDFB2}" name="PivotTable1" cacheId="6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G16" firstHeaderRow="0" firstDataRow="1" firstDataCol="1"/>
  <pivotFields count="8">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Fields count="1">
    <field x="-2"/>
  </colFields>
  <colItems count="6">
    <i>
      <x/>
    </i>
    <i i="1">
      <x v="1"/>
    </i>
    <i i="2">
      <x v="2"/>
    </i>
    <i i="3">
      <x v="3"/>
    </i>
    <i i="4">
      <x v="4"/>
    </i>
    <i i="5">
      <x v="5"/>
    </i>
  </colItems>
  <dataFields count="6">
    <dataField name="Sum of Runs" fld="1" baseField="0" baseItem="0"/>
    <dataField name="Sum of 50" fld="4" baseField="0" baseItem="0"/>
    <dataField name="Sum of 100" fld="3" baseField="0" baseItem="0"/>
    <dataField name="Sum of Ave" fld="2" baseField="0" baseItem="0"/>
    <dataField name="Sum of 6s" fld="5" baseField="0" baseItem="0"/>
    <dataField name="Sum of 4s" fld="6" baseField="0" baseItem="0"/>
  </dataFields>
  <pivotHierarchies count="31">
    <pivotHierarchy multipleItemSelectionAllowed="1" dragToData="1"/>
    <pivotHierarchy multipleItemSelectionAllowed="1" dragToData="1">
      <members count="1" level="1">
        <member name="[Table3].[Team].&amp;[I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83A626-2134-4EC8-9BF3-903889B6FB2B}" autoFormatId="16" applyNumberFormats="0" applyBorderFormats="0" applyFontFormats="0" applyPatternFormats="0" applyAlignmentFormats="0" applyWidthHeightFormats="0">
  <queryTableRefresh nextId="13">
    <queryTableFields count="12">
      <queryTableField id="1" name="Player" tableColumnId="1"/>
      <queryTableField id="2" name="Runs" tableColumnId="2"/>
      <queryTableField id="3" name="Mins" tableColumnId="3"/>
      <queryTableField id="4" name="Balls" tableColumnId="4"/>
      <queryTableField id="5" name="4s" tableColumnId="5"/>
      <queryTableField id="6" name="6s" tableColumnId="6"/>
      <queryTableField id="7" name="SR" tableColumnId="7"/>
      <queryTableField id="8" name="Team" tableColumnId="8"/>
      <queryTableField id="9" name="Opposition" tableColumnId="9"/>
      <queryTableField id="10" name="Ground" tableColumnId="10"/>
      <queryTableField id="11" name="Match Date" tableColumnId="11"/>
      <queryTableField id="12" name="Scorecard"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_name" xr10:uid="{B85443F6-6E50-409F-941A-2ECCE868AD95}" sourceName="[Table3].[player_name]">
  <pivotTables>
    <pivotTable tabId="4" name="PivotTable1"/>
    <pivotTable tabId="4" name="PivotTable3"/>
  </pivotTables>
  <data>
    <olap pivotCacheId="1508300865">
      <levels count="2">
        <level uniqueName="[Table3].[player_name].[(All)]" sourceCaption="(All)" count="0"/>
        <level uniqueName="[Table3].[player_name].[player_name]" sourceCaption="player_name" count="146">
          <ranges>
            <range startItem="0">
              <i n="[Table3].[player_name].&amp;[HH Pandya]" c="HH Pandya"/>
              <i n="[Table3].[player_name].&amp;[Ishan Kishan]" c="Ishan Kishan"/>
              <i n="[Table3].[player_name].&amp;[JJ Bumrah]" c="JJ Bumrah"/>
              <i n="[Table3].[player_name].&amp;[KL Rahul]" c="KL Rahul"/>
              <i n="[Table3].[player_name].&amp;[Kuldeep Yadav]" c="Kuldeep Yadav"/>
              <i n="[Table3].[player_name].&amp;[Mohammed Shami]" c="Mohammed Shami"/>
              <i n="[Table3].[player_name].&amp;[Mohammed Siraj]" c="Mohammed Siraj"/>
              <i n="[Table3].[player_name].&amp;[RA Jadeja]" c="RA Jadeja"/>
              <i n="[Table3].[player_name].&amp;[RG Sharma]" c="RG Sharma"/>
              <i n="[Table3].[player_name].&amp;[SA Yadav]" c="SA Yadav"/>
              <i n="[Table3].[player_name].&amp;[Shubman Gill]" c="Shubman Gill"/>
              <i n="[Table3].[player_name].&amp;[SS Iyer]" c="SS Iyer"/>
              <i n="[Table3].[player_name].&amp;[V Kohli]" c="V Kohli"/>
              <i n="[Table3].[player_name].&amp;[A Dutt]" c="A Dutt" nd="1"/>
              <i n="[Table3].[player_name].&amp;[A Zampa]" c="A Zampa" nd="1"/>
              <i n="[Table3].[player_name].&amp;[AAP Atkinson]" c="AAP Atkinson" nd="1"/>
              <i n="[Table3].[player_name].&amp;[Abdullah Shafique]" c="Abdullah Shafique" nd="1"/>
              <i n="[Table3].[player_name].&amp;[AD Mathews]" c="AD Mathews" nd="1"/>
              <i n="[Table3].[player_name].&amp;[Agha Salman]" c="Agha Salman" nd="1"/>
              <i n="[Table3].[player_name].&amp;[AK Markram]" c="AK Markram" nd="1"/>
              <i n="[Table3].[player_name].&amp;[AL Phehlukwayo]" c="AL Phehlukwayo" nd="1"/>
              <i n="[Table3].[player_name].&amp;[AT Carey]" c="AT Carey" nd="1"/>
              <i n="[Table3].[player_name].&amp;[AT Nidamanuru]" c="AT Nidamanuru" nd="1"/>
              <i n="[Table3].[player_name].&amp;[AU Rashid]" c="AU Rashid" nd="1"/>
              <i n="[Table3].[player_name].&amp;[Azmatullah Omarzai]" c="Azmatullah Omarzai" nd="1"/>
              <i n="[Table3].[player_name].&amp;[BA Stokes]" c="BA Stokes" nd="1"/>
              <i n="[Table3].[player_name].&amp;[Babar Azam]" c="Babar Azam" nd="1"/>
              <i n="[Table3].[player_name].&amp;[BFW de Leede]" c="BFW de Leede" nd="1"/>
              <i n="[Table3].[player_name].&amp;[BKG Mendis]" c="BKG Mendis" nd="1"/>
              <i n="[Table3].[player_name].&amp;[C Green]" c="C Green" nd="1"/>
              <i n="[Table3].[player_name].&amp;[C Karunaratne]" c="C Karunaratne" nd="1"/>
              <i n="[Table3].[player_name].&amp;[CAK Rajitha]" c="CAK Rajitha" nd="1"/>
              <i n="[Table3].[player_name].&amp;[CBRLS Kumara]" c="CBRLS Kumara" nd="1"/>
              <i n="[Table3].[player_name].&amp;[CN Ackermann]" c="CN Ackermann" nd="1"/>
              <i n="[Table3].[player_name].&amp;[CR Woakes]" c="CR Woakes" nd="1"/>
              <i n="[Table3].[player_name].&amp;[D Madushanka]" c="D Madushanka" nd="1"/>
              <i n="[Table3].[player_name].&amp;[DA Miller]" c="DA Miller" nd="1"/>
              <i n="[Table3].[player_name].&amp;[DA Warner]" c="DA Warner" nd="1"/>
              <i n="[Table3].[player_name].&amp;[DJ Malan]" c="DJ Malan" nd="1"/>
              <i n="[Table3].[player_name].&amp;[DJ Mitchell]" c="DJ Mitchell" nd="1"/>
              <i n="[Table3].[player_name].&amp;[DJ Willey]" c="DJ Willey" nd="1"/>
              <i n="[Table3].[player_name].&amp;[DM de Silva]" c="DM de Silva" nd="1"/>
              <i n="[Table3].[player_name].&amp;[DN Wellalage]" c="DN Wellalage" nd="1"/>
              <i n="[Table3].[player_name].&amp;[DP Conway]" c="DP Conway" nd="1"/>
              <i n="[Table3].[player_name].&amp;[Fakhar Zaman]" c="Fakhar Zaman" nd="1"/>
              <i n="[Table3].[player_name].&amp;[Fazalhaq Farooqi]" c="Fazalhaq Farooqi" nd="1"/>
              <i n="[Table3].[player_name].&amp;[FDM Karunaratne]" c="FDM Karunaratne" nd="1"/>
              <i n="[Table3].[player_name].&amp;[G Coetzee]" c="G Coetzee" nd="1"/>
              <i n="[Table3].[player_name].&amp;[GD Phillips]" c="GD Phillips" nd="1"/>
              <i n="[Table3].[player_name].&amp;[GJ Maxwell]" c="GJ Maxwell" nd="1"/>
              <i n="[Table3].[player_name].&amp;[H Klaasen]" c="H Klaasen" nd="1"/>
              <i n="[Table3].[player_name].&amp;[Haris Rauf]" c="Haris Rauf" nd="1"/>
              <i n="[Table3].[player_name].&amp;[Hasan Ali]" c="Hasan Ali" nd="1"/>
              <i n="[Table3].[player_name].&amp;[Hasan Mahmud]" c="Hasan Mahmud" nd="1"/>
              <i n="[Table3].[player_name].&amp;[Hashmatullah Shahidi]" c="Hashmatullah Shahidi" nd="1"/>
              <i n="[Table3].[player_name].&amp;[HC Brook]" c="HC Brook" nd="1"/>
              <i n="[Table3].[player_name].&amp;[HE van der Dussen]" c="HE van der Dussen" nd="1"/>
              <i n="[Table3].[player_name].&amp;[Ibrahim Zadran]" c="Ibrahim Zadran" nd="1"/>
              <i n="[Table3].[player_name].&amp;[Iftikhar Ahmed]" c="Iftikhar Ahmed" nd="1"/>
              <i n="[Table3].[player_name].&amp;[Ikram Alikhil]" c="Ikram Alikhil" nd="1"/>
              <i n="[Table3].[player_name].&amp;[Imam-ul-Haq]" c="Imam-ul-Haq" nd="1"/>
              <i n="[Table3].[player_name].&amp;[JC Buttler]" c="JC Buttler" nd="1"/>
              <i n="[Table3].[player_name].&amp;[JDS Neesham]" c="JDS Neesham" nd="1"/>
              <i n="[Table3].[player_name].&amp;[JE Root]" c="JE Root" nd="1"/>
              <i n="[Table3].[player_name].&amp;[JM Bairstow]" c="JM Bairstow" nd="1"/>
              <i n="[Table3].[player_name].&amp;[JP Inglis]" c="JP Inglis" nd="1"/>
              <i n="[Table3].[player_name].&amp;[JR Hazlewood]" c="JR Hazlewood" nd="1"/>
              <i n="[Table3].[player_name].&amp;[K Rabada]" c="K Rabada" nd="1"/>
              <i n="[Table3].[player_name].&amp;[KA Maharaj]" c="KA Maharaj" nd="1"/>
              <i n="[Table3].[player_name].&amp;[KIC Asalanka]" c="KIC Asalanka" nd="1"/>
              <i n="[Table3].[player_name].&amp;[KS Williamson]" c="KS Williamson" nd="1"/>
              <i n="[Table3].[player_name].&amp;[L Ngidi]" c="L Ngidi" nd="1"/>
              <i n="[Table3].[player_name].&amp;[LH Ferguson]" c="LH Ferguson" nd="1"/>
              <i n="[Table3].[player_name].&amp;[Litton Das]" c="Litton Das" nd="1"/>
              <i n="[Table3].[player_name].&amp;[LS Livingstone]" c="LS Livingstone" nd="1"/>
              <i n="[Table3].[player_name].&amp;[LV van Beek]" c="LV van Beek" nd="1"/>
              <i n="[Table3].[player_name].&amp;[M Jansen]" c="M Jansen" nd="1"/>
              <i n="[Table3].[player_name].&amp;[M Labuschagne]" c="M Labuschagne" nd="1"/>
              <i n="[Table3].[player_name].&amp;[M Pathirana]" c="M Pathirana" nd="1"/>
              <i n="[Table3].[player_name].&amp;[M Theekshana]" c="M Theekshana" nd="1"/>
              <i n="[Table3].[player_name].&amp;[MA Starc]" c="MA Starc" nd="1"/>
              <i n="[Table3].[player_name].&amp;[MA Wood]" c="MA Wood" nd="1"/>
              <i n="[Table3].[player_name].&amp;[MADI Hemantha]" c="MADI Hemantha" nd="1"/>
              <i n="[Table3].[player_name].&amp;[Mahedi Hasan]" c="Mahedi Hasan" nd="1"/>
              <i n="[Table3].[player_name].&amp;[Mahmudullah]" c="Mahmudullah" nd="1"/>
              <i n="[Table3].[player_name].&amp;[MD Shanaka]" c="MD Shanaka" nd="1"/>
              <i n="[Table3].[player_name].&amp;[MDKJ Perera]" c="MDKJ Perera" nd="1"/>
              <i n="[Table3].[player_name].&amp;[Mehidy Hasan Miraz]" c="Mehidy Hasan Miraz" nd="1"/>
              <i n="[Table3].[player_name].&amp;[MJ Henry]" c="MJ Henry" nd="1"/>
              <i n="[Table3].[player_name].&amp;[MJ Santner]" c="MJ Santner" nd="1"/>
              <i n="[Table3].[player_name].&amp;[MM Ali]" c="MM Ali" nd="1"/>
              <i n="[Table3].[player_name].&amp;[Mohammad Nabi]" c="Mohammad Nabi" nd="1"/>
              <i n="[Table3].[player_name].&amp;[Mohammad Nawaz]" c="Mohammad Nawaz" nd="1"/>
              <i n="[Table3].[player_name].&amp;[Mohammad Rizwan]" c="Mohammad Rizwan" nd="1"/>
              <i n="[Table3].[player_name].&amp;[Mohammad Wasim]" c="Mohammad Wasim" nd="1"/>
              <i n="[Table3].[player_name].&amp;[MP O'Dowd]" c="MP O'Dowd" nd="1"/>
              <i n="[Table3].[player_name].&amp;[MP Stoinis]" c="MP Stoinis" nd="1"/>
              <i n="[Table3].[player_name].&amp;[MR Marsh]" c="MR Marsh" nd="1"/>
              <i n="[Table3].[player_name].&amp;[MS Chapman]" c="MS Chapman" nd="1"/>
              <i n="[Table3].[player_name].&amp;[Mujeeb Ur Rahman]" c="Mujeeb Ur Rahman" nd="1"/>
              <i n="[Table3].[player_name].&amp;[Mushfiqur Rahim]" c="Mushfiqur Rahim" nd="1"/>
              <i n="[Table3].[player_name].&amp;[Mustafizur Rahman]" c="Mustafizur Rahman" nd="1"/>
              <i n="[Table3].[player_name].&amp;[Najibullah Zadran]" c="Najibullah Zadran" nd="1"/>
              <i n="[Table3].[player_name].&amp;[Najmul Hossain Shanto]" c="Najmul Hossain Shanto" nd="1"/>
              <i n="[Table3].[player_name].&amp;[Nasum Ahmed]" c="Nasum Ahmed" nd="1"/>
              <i n="[Table3].[player_name].&amp;[Naveen-ul-Haq]" c="Naveen-ul-Haq" nd="1"/>
              <i n="[Table3].[player_name].&amp;[Noor Ahmad]" c="Noor Ahmad" nd="1"/>
              <i n="[Table3].[player_name].&amp;[P Nissanka]" c="P Nissanka" nd="1"/>
              <i n="[Table3].[player_name].&amp;[PA van Meekeren]" c="PA van Meekeren" nd="1"/>
              <i n="[Table3].[player_name].&amp;[PJ Cummins]" c="PJ Cummins" nd="1"/>
              <i n="[Table3].[player_name].&amp;[PVD Chameera]" c="PVD Chameera" nd="1"/>
              <i n="[Table3].[player_name].&amp;[Q de Kock]" c="Q de Kock" nd="1"/>
              <i n="[Table3].[player_name].&amp;[R Klein]" c="R Klein" nd="1"/>
              <i n="[Table3].[player_name].&amp;[R Ravindra]" c="R Ravindra" nd="1"/>
              <i n="[Table3].[player_name].&amp;[Rahmanullah Gurbaz]" c="Rahmanullah Gurbaz" nd="1"/>
              <i n="[Table3].[player_name].&amp;[Rahmat Shah]" c="Rahmat Shah" nd="1"/>
              <i n="[Table3].[player_name].&amp;[Rashid Khan]" c="Rashid Khan" nd="1"/>
              <i n="[Table3].[player_name].&amp;[RE van der Merwe]" c="RE van der Merwe" nd="1"/>
              <i n="[Table3].[player_name].&amp;[RJW Topley]" c="RJW Topley" nd="1"/>
              <i n="[Table3].[player_name].&amp;[RR Hendricks]" c="RR Hendricks" nd="1"/>
              <i n="[Table3].[player_name].&amp;[S Samarawickrama]" c="S Samarawickrama" nd="1"/>
              <i n="[Table3].[player_name].&amp;[SA Edwards]" c="SA Edwards" nd="1"/>
              <i n="[Table3].[player_name].&amp;[SA Engelbrecht]" c="SA Engelbrecht" nd="1"/>
              <i n="[Table3].[player_name].&amp;[Saqib Zulfiqar]" c="Saqib Zulfiqar" nd="1"/>
              <i n="[Table3].[player_name].&amp;[Saud Shakeel]" c="Saud Shakeel" nd="1"/>
              <i n="[Table3].[player_name].&amp;[Shadab Khan]" c="Shadab Khan" nd="1"/>
              <i n="[Table3].[player_name].&amp;[Shaheen Shah Afridi]" c="Shaheen Shah Afridi" nd="1"/>
              <i n="[Table3].[player_name].&amp;[Shakib Al Hasan]" c="Shakib Al Hasan" nd="1"/>
              <i n="[Table3].[player_name].&amp;[Shariz Ahmad]" c="Shariz Ahmad" nd="1"/>
              <i n="[Table3].[player_name].&amp;[Shoriful Islam]" c="Shoriful Islam" nd="1"/>
              <i n="[Table3].[player_name].&amp;[SM Curran]" c="SM Curran" nd="1"/>
              <i n="[Table3].[player_name].&amp;[SPD Smith]" c="SPD Smith" nd="1"/>
              <i n="[Table3].[player_name].&amp;[T Bavuma]" c="T Bavuma" nd="1"/>
              <i n="[Table3].[player_name].&amp;[T Shamsi]" c="T Shamsi" nd="1"/>
              <i n="[Table3].[player_name].&amp;[TA Boult]" c="TA Boult" nd="1"/>
              <i n="[Table3].[player_name].&amp;[Tanzid Hasan]" c="Tanzid Hasan" nd="1"/>
              <i n="[Table3].[player_name].&amp;[Tanzim Hasan Sakib]" c="Tanzim Hasan Sakib" nd="1"/>
              <i n="[Table3].[player_name].&amp;[Taskin Ahmed]" c="Taskin Ahmed" nd="1"/>
              <i n="[Table3].[player_name].&amp;[TG Southee]" c="TG Southee" nd="1"/>
              <i n="[Table3].[player_name].&amp;[TM Head]" c="TM Head" nd="1"/>
              <i n="[Table3].[player_name].&amp;[Towhid Hridoy]" c="Towhid Hridoy" nd="1"/>
              <i n="[Table3].[player_name].&amp;[TWM Latham]" c="TWM Latham" nd="1"/>
              <i n="[Table3].[player_name].&amp;[Usama Mir]" c="Usama Mir" nd="1"/>
              <i n="[Table3].[player_name].&amp;[Vikramjit Singh]" c="Vikramjit Singh" nd="1"/>
              <i n="[Table3].[player_name].&amp;[W Barresi]" c="W Barresi" nd="1"/>
              <i n="[Table3].[player_name].&amp;[WA Young]" c="WA Young" nd="1"/>
            </range>
          </ranges>
        </level>
      </levels>
      <selections count="1">
        <selection n="[Table3].[player_name].[All]"/>
      </selections>
    </olap>
  </data>
  <extLst>
    <x:ext xmlns:x15="http://schemas.microsoft.com/office/spreadsheetml/2010/11/main" uri="{470722E0-AACD-4C17-9CDC-17EF765DBC7E}">
      <x15:slicerCacheHideItemsWithNoData count="1">
        <x15:slicerCacheOlapLevelName uniqueName="[Table3].[player_name].[player_name]" count="133"/>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0BA3F14F-902B-4C98-BCE8-4B147DBF284C}" sourceName="[Table3].[Team]">
  <pivotTables>
    <pivotTable tabId="4" name="PivotTable1"/>
    <pivotTable tabId="4" name="PivotTable3"/>
  </pivotTables>
  <data>
    <olap pivotCacheId="1508300865">
      <levels count="2">
        <level uniqueName="[Table3].[Team].[(All)]" sourceCaption="(All)" count="0"/>
        <level uniqueName="[Table3].[Team].[Team]" sourceCaption="Team" count="10">
          <ranges>
            <range startItem="0">
              <i n="[Table3].[Team].&amp;[AFG]" c="AFG"/>
              <i n="[Table3].[Team].&amp;[AUS]" c="AUS"/>
              <i n="[Table3].[Team].&amp;[BAN]" c="BAN"/>
              <i n="[Table3].[Team].&amp;[ENG]" c="ENG"/>
              <i n="[Table3].[Team].&amp;[IND]" c="IND"/>
              <i n="[Table3].[Team].&amp;[NED]" c="NED"/>
              <i n="[Table3].[Team].&amp;[NZ]" c="NZ"/>
              <i n="[Table3].[Team].&amp;[PAK]" c="PAK"/>
              <i n="[Table3].[Team].&amp;[SA]" c="SA"/>
              <i n="[Table3].[Team].&amp;[SL]" c="SL"/>
            </range>
          </ranges>
        </level>
      </levels>
      <selections count="1">
        <selection n="[Table3].[Team].&amp;[IND]"/>
      </selections>
    </olap>
  </data>
  <extLst>
    <x:ext xmlns:x15="http://schemas.microsoft.com/office/spreadsheetml/2010/11/main" uri="{470722E0-AACD-4C17-9CDC-17EF765DBC7E}">
      <x15:slicerCacheHideItemsWithNoData count="1">
        <x15:slicerCacheOlapLevelName uniqueName="[Table3].[Team].[Team]"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er_name" xr10:uid="{C81771BE-B25D-4508-AA30-4AD0AE853990}" cache="Slicer_player_name" caption="player_name" startItem="2" level="1" rowHeight="241300"/>
  <slicer name="Team" xr10:uid="{F67C09D9-0037-4A4C-9AFA-1439CDD0EEE5}" cache="Slicer_Team" caption="Team"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er_name 1" xr10:uid="{6CA5B376-22CA-46FA-9BAF-D296950D3FA1}" cache="Slicer_player_name" caption="Player Name" level="1" rowHeight="241300"/>
  <slicer name="Team 1" xr10:uid="{E87666BF-095F-4BAE-93CF-741080E98453}" cache="Slicer_Team" caption="Team" columnCount="8" showCaption="0" level="1" style="SlicerStyleLight1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171B55-AED8-4D67-83E7-A4ACD8368E81}" name="Table3" displayName="Table3" ref="A1:S147" totalsRowShown="0">
  <autoFilter ref="A1:S147" xr:uid="{20171B55-AED8-4D67-83E7-A4ACD8368E81}"/>
  <tableColumns count="19">
    <tableColumn id="1" xr3:uid="{102FEC15-2E4D-40AF-9AA0-879D5E7775BC}" name="player_name"/>
    <tableColumn id="2" xr3:uid="{42366675-C003-4945-A3CA-69B1BA898580}" name="Team"/>
    <tableColumn id="3" xr3:uid="{E0FE3BAC-66B0-4A5E-A8D1-B698C05A38BF}" name="Span"/>
    <tableColumn id="4" xr3:uid="{F71A66CD-93F5-4808-B3A4-DE1A566DE4B6}" name="Mat"/>
    <tableColumn id="5" xr3:uid="{36FC0260-41CC-4F35-AF76-830FE5046CF4}" name="Inns"/>
    <tableColumn id="6" xr3:uid="{CC25AB3E-43E6-4A62-B8B8-DFF03C8493C8}" name="NO"/>
    <tableColumn id="7" xr3:uid="{38D54327-7F27-431B-BFD0-5F342CC23FAE}" name="Runs"/>
    <tableColumn id="8" xr3:uid="{B00CE877-BD0E-4F98-A836-A28278011124}" name="HS"/>
    <tableColumn id="9" xr3:uid="{E57AFFED-E598-4412-91BD-FF490FAF11BF}" name="Ave"/>
    <tableColumn id="10" xr3:uid="{C336A9F1-659C-4117-A618-07CB9B57B908}" name="BF"/>
    <tableColumn id="11" xr3:uid="{3410D9F7-A4AC-4331-B686-3B1A00F71F13}" name="SR"/>
    <tableColumn id="12" xr3:uid="{0D3C2C8D-8486-4617-BB61-14CEDE8CB802}" name="100"/>
    <tableColumn id="13" xr3:uid="{B3E3B537-BD93-4FBA-A292-BE7E13B5DACF}" name="50"/>
    <tableColumn id="14" xr3:uid="{B149FA4C-7219-457C-8913-DEDFAF1733A8}" name="0"/>
    <tableColumn id="15" xr3:uid="{A4733552-035E-4305-9089-28739E308462}" name="4s"/>
    <tableColumn id="16" xr3:uid="{3D3F3B1D-0C0E-4E3B-8436-2BA0F82C9B05}" name="6s"/>
    <tableColumn id="17" xr3:uid="{C5DD9D38-5CB2-4EA4-8BE9-00413284DA7E}" name="runs by 4"/>
    <tableColumn id="18" xr3:uid="{7F00162A-F501-4F98-84A5-FE553146B9C1}" name="Runs by 6"/>
    <tableColumn id="19" xr3:uid="{9EB14E24-8F04-4A58-9CD4-4A81E51B6EBB}" name="RUNS BY RUNNING" dataDxfId="2">
      <calculatedColumnFormula>Table3[[#This Row],[Runs]]-(Table3[[#This Row],[runs by 4]]+Table3[[#This Row],[Runs by 6]])</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CECA37-2A3E-41F3-BC3B-C8BD20990046}" name="high_scores" displayName="high_scores" ref="A1:L101" tableType="queryTable" totalsRowShown="0">
  <autoFilter ref="A1:L101" xr:uid="{D4CECA37-2A3E-41F3-BC3B-C8BD20990046}"/>
  <tableColumns count="12">
    <tableColumn id="1" xr3:uid="{2D6D0A76-FFF2-47E2-9F25-2FEB70075B10}" uniqueName="1" name="Player" queryTableFieldId="1" dataDxfId="9"/>
    <tableColumn id="2" xr3:uid="{2BA766E4-298E-48DB-B8FE-F53DF65A9690}" uniqueName="2" name="Runs" queryTableFieldId="2" dataDxfId="8"/>
    <tableColumn id="3" xr3:uid="{5B9DA075-5BD2-433B-95A8-D81C5B759030}" uniqueName="3" name="Mins" queryTableFieldId="3"/>
    <tableColumn id="4" xr3:uid="{52FE58DD-2B19-47FA-AA20-54B0EF6FDD01}" uniqueName="4" name="Balls" queryTableFieldId="4"/>
    <tableColumn id="5" xr3:uid="{4FA39463-AB79-4D3D-9E0E-ED3BFE51D325}" uniqueName="5" name="4s" queryTableFieldId="5"/>
    <tableColumn id="6" xr3:uid="{F2BA01C7-26EB-4213-830C-284F929B7CDE}" uniqueName="6" name="6s" queryTableFieldId="6"/>
    <tableColumn id="7" xr3:uid="{5F7D604C-8B5D-4F53-8CF8-8CEFF46C2BA2}" uniqueName="7" name="SR" queryTableFieldId="7"/>
    <tableColumn id="8" xr3:uid="{F98FBB9A-5850-4B73-AD28-E1C9B4DD8CCD}" uniqueName="8" name="Team" queryTableFieldId="8" dataDxfId="7"/>
    <tableColumn id="9" xr3:uid="{69A6908F-6AB8-443E-9619-48AA2CAC6472}" uniqueName="9" name="Opposition" queryTableFieldId="9" dataDxfId="6"/>
    <tableColumn id="10" xr3:uid="{870B7E4D-B21B-483B-8F7F-97351E216607}" uniqueName="10" name="Ground" queryTableFieldId="10" dataDxfId="5"/>
    <tableColumn id="11" xr3:uid="{AB315C4B-BF02-494C-AB8E-34CEA3A6A930}" uniqueName="11" name="Match Date" queryTableFieldId="11" dataDxfId="4"/>
    <tableColumn id="12" xr3:uid="{E16C240A-50F4-4A79-A66B-1DCD2D208AE7}" uniqueName="12" name="Scorecard" queryTableFieldId="12"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16580-673E-4605-AF6A-C68F93FFE5FC}">
  <dimension ref="A1:S147"/>
  <sheetViews>
    <sheetView showGridLines="0" workbookViewId="0">
      <selection activeCell="D18" sqref="A2:S147"/>
    </sheetView>
  </sheetViews>
  <sheetFormatPr defaultRowHeight="15" x14ac:dyDescent="0.25"/>
  <cols>
    <col min="1" max="1" width="21.7109375" bestFit="1" customWidth="1"/>
    <col min="2" max="2" width="8.140625" bestFit="1" customWidth="1"/>
    <col min="3" max="3" width="9.7109375" bestFit="1" customWidth="1"/>
    <col min="4" max="4" width="6.85546875" bestFit="1" customWidth="1"/>
    <col min="5" max="5" width="7" bestFit="1" customWidth="1"/>
    <col min="6" max="6" width="6.140625" bestFit="1" customWidth="1"/>
    <col min="7" max="7" width="7.5703125" bestFit="1" customWidth="1"/>
    <col min="8" max="8" width="5.5703125" bestFit="1" customWidth="1"/>
    <col min="9" max="9" width="6.7109375" bestFit="1" customWidth="1"/>
    <col min="10" max="10" width="5.42578125" bestFit="1" customWidth="1"/>
    <col min="11" max="11" width="7" bestFit="1" customWidth="1"/>
    <col min="12" max="12" width="6.28515625" bestFit="1" customWidth="1"/>
    <col min="13" max="13" width="5.28515625" bestFit="1" customWidth="1"/>
    <col min="14" max="14" width="4.28515625" bestFit="1" customWidth="1"/>
    <col min="15" max="16" width="5.140625" bestFit="1" customWidth="1"/>
    <col min="17" max="17" width="11.140625" bestFit="1" customWidth="1"/>
    <col min="18" max="18" width="11.5703125" bestFit="1" customWidth="1"/>
    <col min="19" max="19" width="20.5703125" bestFit="1" customWidth="1"/>
  </cols>
  <sheetData>
    <row r="1" spans="1:19" x14ac:dyDescent="0.25">
      <c r="A1" t="s">
        <v>118</v>
      </c>
      <c r="B1" t="s">
        <v>119</v>
      </c>
      <c r="C1" t="s">
        <v>1</v>
      </c>
      <c r="D1" t="s">
        <v>2</v>
      </c>
      <c r="E1" t="s">
        <v>3</v>
      </c>
      <c r="F1" t="s">
        <v>4</v>
      </c>
      <c r="G1" t="s">
        <v>5</v>
      </c>
      <c r="H1" t="s">
        <v>6</v>
      </c>
      <c r="I1" t="s">
        <v>7</v>
      </c>
      <c r="J1" t="s">
        <v>8</v>
      </c>
      <c r="K1" t="s">
        <v>9</v>
      </c>
      <c r="L1" t="s">
        <v>10</v>
      </c>
      <c r="M1" t="s">
        <v>11</v>
      </c>
      <c r="N1" t="s">
        <v>12</v>
      </c>
      <c r="O1" t="s">
        <v>13</v>
      </c>
      <c r="P1" t="s">
        <v>14</v>
      </c>
      <c r="Q1" t="s">
        <v>120</v>
      </c>
      <c r="R1" t="s">
        <v>121</v>
      </c>
      <c r="S1" t="s">
        <v>377</v>
      </c>
    </row>
    <row r="2" spans="1:19" x14ac:dyDescent="0.25">
      <c r="A2" t="s">
        <v>122</v>
      </c>
      <c r="B2" t="s">
        <v>123</v>
      </c>
      <c r="C2" t="s">
        <v>15</v>
      </c>
      <c r="D2">
        <v>11</v>
      </c>
      <c r="E2">
        <v>11</v>
      </c>
      <c r="F2">
        <v>3</v>
      </c>
      <c r="G2">
        <v>765</v>
      </c>
      <c r="H2" t="s">
        <v>16</v>
      </c>
      <c r="I2">
        <v>95.62</v>
      </c>
      <c r="J2">
        <v>847</v>
      </c>
      <c r="K2">
        <v>90.31</v>
      </c>
      <c r="L2">
        <v>3</v>
      </c>
      <c r="M2">
        <v>6</v>
      </c>
      <c r="N2">
        <v>1</v>
      </c>
      <c r="O2">
        <v>68</v>
      </c>
      <c r="P2">
        <v>9</v>
      </c>
      <c r="Q2">
        <v>272</v>
      </c>
      <c r="R2">
        <v>54</v>
      </c>
      <c r="S2">
        <f>Table3[[#This Row],[Runs]]-(Table3[[#This Row],[runs by 4]]+Table3[[#This Row],[Runs by 6]])</f>
        <v>439</v>
      </c>
    </row>
    <row r="3" spans="1:19" x14ac:dyDescent="0.25">
      <c r="A3" t="s">
        <v>124</v>
      </c>
      <c r="B3" t="s">
        <v>123</v>
      </c>
      <c r="C3" t="s">
        <v>15</v>
      </c>
      <c r="D3">
        <v>11</v>
      </c>
      <c r="E3">
        <v>11</v>
      </c>
      <c r="F3">
        <v>0</v>
      </c>
      <c r="G3">
        <v>597</v>
      </c>
      <c r="H3" t="s">
        <v>18</v>
      </c>
      <c r="I3">
        <v>54.27</v>
      </c>
      <c r="J3">
        <v>474</v>
      </c>
      <c r="K3">
        <v>125.94</v>
      </c>
      <c r="L3">
        <v>1</v>
      </c>
      <c r="M3">
        <v>3</v>
      </c>
      <c r="N3">
        <v>1</v>
      </c>
      <c r="O3">
        <v>66</v>
      </c>
      <c r="P3">
        <v>31</v>
      </c>
      <c r="Q3">
        <v>264</v>
      </c>
      <c r="R3">
        <v>186</v>
      </c>
      <c r="S3">
        <f>Table3[[#This Row],[Runs]]-(Table3[[#This Row],[runs by 4]]+Table3[[#This Row],[Runs by 6]])</f>
        <v>147</v>
      </c>
    </row>
    <row r="4" spans="1:19" x14ac:dyDescent="0.25">
      <c r="A4" t="s">
        <v>125</v>
      </c>
      <c r="B4" t="s">
        <v>126</v>
      </c>
      <c r="C4" t="s">
        <v>15</v>
      </c>
      <c r="D4">
        <v>10</v>
      </c>
      <c r="E4">
        <v>10</v>
      </c>
      <c r="F4">
        <v>0</v>
      </c>
      <c r="G4">
        <v>594</v>
      </c>
      <c r="H4" t="s">
        <v>19</v>
      </c>
      <c r="I4">
        <v>59.4</v>
      </c>
      <c r="J4">
        <v>555</v>
      </c>
      <c r="K4">
        <v>107.02</v>
      </c>
      <c r="L4">
        <v>4</v>
      </c>
      <c r="M4">
        <v>0</v>
      </c>
      <c r="N4">
        <v>0</v>
      </c>
      <c r="O4">
        <v>57</v>
      </c>
      <c r="P4">
        <v>21</v>
      </c>
      <c r="Q4">
        <v>228</v>
      </c>
      <c r="R4">
        <v>126</v>
      </c>
      <c r="S4">
        <f>Table3[[#This Row],[Runs]]-(Table3[[#This Row],[runs by 4]]+Table3[[#This Row],[Runs by 6]])</f>
        <v>240</v>
      </c>
    </row>
    <row r="5" spans="1:19" x14ac:dyDescent="0.25">
      <c r="A5" t="s">
        <v>127</v>
      </c>
      <c r="B5" t="s">
        <v>128</v>
      </c>
      <c r="C5" t="s">
        <v>15</v>
      </c>
      <c r="D5">
        <v>10</v>
      </c>
      <c r="E5">
        <v>10</v>
      </c>
      <c r="F5">
        <v>1</v>
      </c>
      <c r="G5">
        <v>578</v>
      </c>
      <c r="H5" t="s">
        <v>21</v>
      </c>
      <c r="I5">
        <v>64.22</v>
      </c>
      <c r="J5">
        <v>543</v>
      </c>
      <c r="K5">
        <v>106.44</v>
      </c>
      <c r="L5">
        <v>3</v>
      </c>
      <c r="M5">
        <v>2</v>
      </c>
      <c r="N5">
        <v>0</v>
      </c>
      <c r="O5">
        <v>55</v>
      </c>
      <c r="P5">
        <v>17</v>
      </c>
      <c r="Q5">
        <v>220</v>
      </c>
      <c r="R5">
        <v>102</v>
      </c>
      <c r="S5">
        <f>Table3[[#This Row],[Runs]]-(Table3[[#This Row],[runs by 4]]+Table3[[#This Row],[Runs by 6]])</f>
        <v>256</v>
      </c>
    </row>
    <row r="6" spans="1:19" x14ac:dyDescent="0.25">
      <c r="A6" t="s">
        <v>129</v>
      </c>
      <c r="B6" t="s">
        <v>128</v>
      </c>
      <c r="C6" t="s">
        <v>15</v>
      </c>
      <c r="D6">
        <v>10</v>
      </c>
      <c r="E6">
        <v>9</v>
      </c>
      <c r="F6">
        <v>1</v>
      </c>
      <c r="G6">
        <v>552</v>
      </c>
      <c r="H6" t="s">
        <v>23</v>
      </c>
      <c r="I6">
        <v>69</v>
      </c>
      <c r="J6">
        <v>497</v>
      </c>
      <c r="K6">
        <v>111.06</v>
      </c>
      <c r="L6">
        <v>2</v>
      </c>
      <c r="M6">
        <v>2</v>
      </c>
      <c r="N6">
        <v>0</v>
      </c>
      <c r="O6">
        <v>48</v>
      </c>
      <c r="P6">
        <v>22</v>
      </c>
      <c r="Q6">
        <v>192</v>
      </c>
      <c r="R6">
        <v>132</v>
      </c>
      <c r="S6">
        <f>Table3[[#This Row],[Runs]]-(Table3[[#This Row],[runs by 4]]+Table3[[#This Row],[Runs by 6]])</f>
        <v>228</v>
      </c>
    </row>
    <row r="7" spans="1:19" x14ac:dyDescent="0.25">
      <c r="A7" t="s">
        <v>130</v>
      </c>
      <c r="B7" t="s">
        <v>131</v>
      </c>
      <c r="C7" t="s">
        <v>15</v>
      </c>
      <c r="D7">
        <v>11</v>
      </c>
      <c r="E7">
        <v>11</v>
      </c>
      <c r="F7">
        <v>0</v>
      </c>
      <c r="G7">
        <v>535</v>
      </c>
      <c r="H7" t="s">
        <v>24</v>
      </c>
      <c r="I7">
        <v>48.63</v>
      </c>
      <c r="J7">
        <v>494</v>
      </c>
      <c r="K7">
        <v>108.29</v>
      </c>
      <c r="L7">
        <v>2</v>
      </c>
      <c r="M7">
        <v>2</v>
      </c>
      <c r="N7">
        <v>0</v>
      </c>
      <c r="O7">
        <v>50</v>
      </c>
      <c r="P7">
        <v>24</v>
      </c>
      <c r="Q7">
        <v>200</v>
      </c>
      <c r="R7">
        <v>144</v>
      </c>
      <c r="S7">
        <f>Table3[[#This Row],[Runs]]-(Table3[[#This Row],[runs by 4]]+Table3[[#This Row],[Runs by 6]])</f>
        <v>191</v>
      </c>
    </row>
    <row r="8" spans="1:19" x14ac:dyDescent="0.25">
      <c r="A8" t="s">
        <v>132</v>
      </c>
      <c r="B8" t="s">
        <v>123</v>
      </c>
      <c r="C8" t="s">
        <v>15</v>
      </c>
      <c r="D8">
        <v>11</v>
      </c>
      <c r="E8">
        <v>11</v>
      </c>
      <c r="F8">
        <v>3</v>
      </c>
      <c r="G8">
        <v>530</v>
      </c>
      <c r="H8" t="s">
        <v>25</v>
      </c>
      <c r="I8">
        <v>66.25</v>
      </c>
      <c r="J8">
        <v>468</v>
      </c>
      <c r="K8">
        <v>113.24</v>
      </c>
      <c r="L8">
        <v>2</v>
      </c>
      <c r="M8">
        <v>3</v>
      </c>
      <c r="N8">
        <v>1</v>
      </c>
      <c r="O8">
        <v>37</v>
      </c>
      <c r="P8">
        <v>24</v>
      </c>
      <c r="Q8">
        <v>148</v>
      </c>
      <c r="R8">
        <v>144</v>
      </c>
      <c r="S8">
        <f>Table3[[#This Row],[Runs]]-(Table3[[#This Row],[runs by 4]]+Table3[[#This Row],[Runs by 6]])</f>
        <v>238</v>
      </c>
    </row>
    <row r="9" spans="1:19" x14ac:dyDescent="0.25">
      <c r="A9" t="s">
        <v>133</v>
      </c>
      <c r="B9" t="s">
        <v>123</v>
      </c>
      <c r="C9" t="s">
        <v>15</v>
      </c>
      <c r="D9">
        <v>11</v>
      </c>
      <c r="E9">
        <v>10</v>
      </c>
      <c r="F9">
        <v>4</v>
      </c>
      <c r="G9">
        <v>452</v>
      </c>
      <c r="H9" t="s">
        <v>26</v>
      </c>
      <c r="I9">
        <v>75.33</v>
      </c>
      <c r="J9">
        <v>498</v>
      </c>
      <c r="K9">
        <v>90.76</v>
      </c>
      <c r="L9">
        <v>1</v>
      </c>
      <c r="M9">
        <v>2</v>
      </c>
      <c r="N9">
        <v>0</v>
      </c>
      <c r="O9">
        <v>38</v>
      </c>
      <c r="P9">
        <v>9</v>
      </c>
      <c r="Q9">
        <v>152</v>
      </c>
      <c r="R9">
        <v>54</v>
      </c>
      <c r="S9">
        <f>Table3[[#This Row],[Runs]]-(Table3[[#This Row],[runs by 4]]+Table3[[#This Row],[Runs by 6]])</f>
        <v>246</v>
      </c>
    </row>
    <row r="10" spans="1:19" x14ac:dyDescent="0.25">
      <c r="A10" t="s">
        <v>134</v>
      </c>
      <c r="B10" t="s">
        <v>126</v>
      </c>
      <c r="C10" t="s">
        <v>15</v>
      </c>
      <c r="D10">
        <v>10</v>
      </c>
      <c r="E10">
        <v>10</v>
      </c>
      <c r="F10">
        <v>1</v>
      </c>
      <c r="G10">
        <v>448</v>
      </c>
      <c r="H10" t="s">
        <v>27</v>
      </c>
      <c r="I10">
        <v>49.77</v>
      </c>
      <c r="J10">
        <v>530</v>
      </c>
      <c r="K10">
        <v>84.52</v>
      </c>
      <c r="L10">
        <v>2</v>
      </c>
      <c r="M10">
        <v>2</v>
      </c>
      <c r="N10">
        <v>0</v>
      </c>
      <c r="O10">
        <v>39</v>
      </c>
      <c r="P10">
        <v>8</v>
      </c>
      <c r="Q10">
        <v>156</v>
      </c>
      <c r="R10">
        <v>48</v>
      </c>
      <c r="S10">
        <f>Table3[[#This Row],[Runs]]-(Table3[[#This Row],[runs by 4]]+Table3[[#This Row],[Runs by 6]])</f>
        <v>244</v>
      </c>
    </row>
    <row r="11" spans="1:19" x14ac:dyDescent="0.25">
      <c r="A11" t="s">
        <v>135</v>
      </c>
      <c r="B11" t="s">
        <v>131</v>
      </c>
      <c r="C11" t="s">
        <v>15</v>
      </c>
      <c r="D11">
        <v>10</v>
      </c>
      <c r="E11">
        <v>10</v>
      </c>
      <c r="F11">
        <v>1</v>
      </c>
      <c r="G11">
        <v>441</v>
      </c>
      <c r="H11" t="s">
        <v>28</v>
      </c>
      <c r="I11">
        <v>49</v>
      </c>
      <c r="J11">
        <v>410</v>
      </c>
      <c r="K11">
        <v>107.56</v>
      </c>
      <c r="L11">
        <v>2</v>
      </c>
      <c r="M11">
        <v>1</v>
      </c>
      <c r="N11">
        <v>2</v>
      </c>
      <c r="O11">
        <v>43</v>
      </c>
      <c r="P11">
        <v>21</v>
      </c>
      <c r="Q11">
        <v>172</v>
      </c>
      <c r="R11">
        <v>126</v>
      </c>
      <c r="S11">
        <f>Table3[[#This Row],[Runs]]-(Table3[[#This Row],[runs by 4]]+Table3[[#This Row],[Runs by 6]])</f>
        <v>143</v>
      </c>
    </row>
    <row r="12" spans="1:19" x14ac:dyDescent="0.25">
      <c r="A12" t="s">
        <v>136</v>
      </c>
      <c r="B12" t="s">
        <v>126</v>
      </c>
      <c r="C12" t="s">
        <v>15</v>
      </c>
      <c r="D12">
        <v>10</v>
      </c>
      <c r="E12">
        <v>10</v>
      </c>
      <c r="F12">
        <v>1</v>
      </c>
      <c r="G12">
        <v>406</v>
      </c>
      <c r="H12" t="s">
        <v>29</v>
      </c>
      <c r="I12">
        <v>45.11</v>
      </c>
      <c r="J12">
        <v>366</v>
      </c>
      <c r="K12">
        <v>110.92</v>
      </c>
      <c r="L12">
        <v>1</v>
      </c>
      <c r="M12">
        <v>3</v>
      </c>
      <c r="N12">
        <v>0</v>
      </c>
      <c r="O12">
        <v>44</v>
      </c>
      <c r="P12">
        <v>9</v>
      </c>
      <c r="Q12">
        <v>176</v>
      </c>
      <c r="R12">
        <v>54</v>
      </c>
      <c r="S12">
        <f>Table3[[#This Row],[Runs]]-(Table3[[#This Row],[runs by 4]]+Table3[[#This Row],[Runs by 6]])</f>
        <v>176</v>
      </c>
    </row>
    <row r="13" spans="1:19" x14ac:dyDescent="0.25">
      <c r="A13" t="s">
        <v>137</v>
      </c>
      <c r="B13" t="s">
        <v>138</v>
      </c>
      <c r="C13" t="s">
        <v>15</v>
      </c>
      <c r="D13">
        <v>9</v>
      </c>
      <c r="E13">
        <v>9</v>
      </c>
      <c r="F13">
        <v>0</v>
      </c>
      <c r="G13">
        <v>404</v>
      </c>
      <c r="H13" t="s">
        <v>30</v>
      </c>
      <c r="I13">
        <v>44.88</v>
      </c>
      <c r="J13">
        <v>400</v>
      </c>
      <c r="K13">
        <v>101</v>
      </c>
      <c r="L13">
        <v>1</v>
      </c>
      <c r="M13">
        <v>2</v>
      </c>
      <c r="N13">
        <v>0</v>
      </c>
      <c r="O13">
        <v>50</v>
      </c>
      <c r="P13">
        <v>9</v>
      </c>
      <c r="Q13">
        <v>200</v>
      </c>
      <c r="R13">
        <v>54</v>
      </c>
      <c r="S13">
        <f>Table3[[#This Row],[Runs]]-(Table3[[#This Row],[runs by 4]]+Table3[[#This Row],[Runs by 6]])</f>
        <v>150</v>
      </c>
    </row>
    <row r="14" spans="1:19" x14ac:dyDescent="0.25">
      <c r="A14" t="s">
        <v>139</v>
      </c>
      <c r="B14" t="s">
        <v>131</v>
      </c>
      <c r="C14" t="s">
        <v>15</v>
      </c>
      <c r="D14">
        <v>9</v>
      </c>
      <c r="E14">
        <v>9</v>
      </c>
      <c r="F14">
        <v>3</v>
      </c>
      <c r="G14">
        <v>400</v>
      </c>
      <c r="H14" t="s">
        <v>31</v>
      </c>
      <c r="I14">
        <v>66.66</v>
      </c>
      <c r="J14">
        <v>266</v>
      </c>
      <c r="K14">
        <v>150.37</v>
      </c>
      <c r="L14">
        <v>2</v>
      </c>
      <c r="M14">
        <v>0</v>
      </c>
      <c r="N14">
        <v>1</v>
      </c>
      <c r="O14">
        <v>40</v>
      </c>
      <c r="P14">
        <v>22</v>
      </c>
      <c r="Q14">
        <v>160</v>
      </c>
      <c r="R14">
        <v>132</v>
      </c>
      <c r="S14">
        <f>Table3[[#This Row],[Runs]]-(Table3[[#This Row],[runs by 4]]+Table3[[#This Row],[Runs by 6]])</f>
        <v>108</v>
      </c>
    </row>
    <row r="15" spans="1:19" x14ac:dyDescent="0.25">
      <c r="A15" t="s">
        <v>140</v>
      </c>
      <c r="B15" t="s">
        <v>141</v>
      </c>
      <c r="C15" t="s">
        <v>15</v>
      </c>
      <c r="D15">
        <v>9</v>
      </c>
      <c r="E15">
        <v>8</v>
      </c>
      <c r="F15">
        <v>2</v>
      </c>
      <c r="G15">
        <v>395</v>
      </c>
      <c r="H15" t="s">
        <v>32</v>
      </c>
      <c r="I15">
        <v>65.83</v>
      </c>
      <c r="J15">
        <v>414</v>
      </c>
      <c r="K15">
        <v>95.41</v>
      </c>
      <c r="L15">
        <v>1</v>
      </c>
      <c r="M15">
        <v>1</v>
      </c>
      <c r="N15">
        <v>0</v>
      </c>
      <c r="O15">
        <v>38</v>
      </c>
      <c r="P15">
        <v>5</v>
      </c>
      <c r="Q15">
        <v>152</v>
      </c>
      <c r="R15">
        <v>30</v>
      </c>
      <c r="S15">
        <f>Table3[[#This Row],[Runs]]-(Table3[[#This Row],[runs by 4]]+Table3[[#This Row],[Runs by 6]])</f>
        <v>213</v>
      </c>
    </row>
    <row r="16" spans="1:19" x14ac:dyDescent="0.25">
      <c r="A16" t="s">
        <v>142</v>
      </c>
      <c r="B16" t="s">
        <v>143</v>
      </c>
      <c r="C16" t="s">
        <v>15</v>
      </c>
      <c r="D16">
        <v>9</v>
      </c>
      <c r="E16">
        <v>9</v>
      </c>
      <c r="F16">
        <v>1</v>
      </c>
      <c r="G16">
        <v>376</v>
      </c>
      <c r="H16" t="s">
        <v>33</v>
      </c>
      <c r="I16">
        <v>47</v>
      </c>
      <c r="J16">
        <v>493</v>
      </c>
      <c r="K16">
        <v>76.260000000000005</v>
      </c>
      <c r="L16">
        <v>1</v>
      </c>
      <c r="M16">
        <v>1</v>
      </c>
      <c r="N16">
        <v>0</v>
      </c>
      <c r="O16">
        <v>39</v>
      </c>
      <c r="P16">
        <v>5</v>
      </c>
      <c r="Q16">
        <v>156</v>
      </c>
      <c r="R16">
        <v>30</v>
      </c>
      <c r="S16">
        <f>Table3[[#This Row],[Runs]]-(Table3[[#This Row],[runs by 4]]+Table3[[#This Row],[Runs by 6]])</f>
        <v>190</v>
      </c>
    </row>
    <row r="17" spans="1:19" x14ac:dyDescent="0.25">
      <c r="A17" t="s">
        <v>144</v>
      </c>
      <c r="B17" t="s">
        <v>145</v>
      </c>
      <c r="C17" t="s">
        <v>15</v>
      </c>
      <c r="D17">
        <v>9</v>
      </c>
      <c r="E17">
        <v>9</v>
      </c>
      <c r="F17">
        <v>2</v>
      </c>
      <c r="G17">
        <v>373</v>
      </c>
      <c r="H17" t="s">
        <v>34</v>
      </c>
      <c r="I17">
        <v>53.28</v>
      </c>
      <c r="J17">
        <v>365</v>
      </c>
      <c r="K17">
        <v>102.19</v>
      </c>
      <c r="L17">
        <v>1</v>
      </c>
      <c r="M17">
        <v>2</v>
      </c>
      <c r="N17">
        <v>1</v>
      </c>
      <c r="O17">
        <v>36</v>
      </c>
      <c r="P17">
        <v>4</v>
      </c>
      <c r="Q17">
        <v>144</v>
      </c>
      <c r="R17">
        <v>24</v>
      </c>
      <c r="S17">
        <f>Table3[[#This Row],[Runs]]-(Table3[[#This Row],[runs by 4]]+Table3[[#This Row],[Runs by 6]])</f>
        <v>205</v>
      </c>
    </row>
    <row r="18" spans="1:19" x14ac:dyDescent="0.25">
      <c r="A18" t="s">
        <v>146</v>
      </c>
      <c r="B18" t="s">
        <v>126</v>
      </c>
      <c r="C18" t="s">
        <v>15</v>
      </c>
      <c r="D18">
        <v>10</v>
      </c>
      <c r="E18">
        <v>10</v>
      </c>
      <c r="F18">
        <v>1</v>
      </c>
      <c r="G18">
        <v>373</v>
      </c>
      <c r="H18" t="s">
        <v>35</v>
      </c>
      <c r="I18">
        <v>41.44</v>
      </c>
      <c r="J18">
        <v>280</v>
      </c>
      <c r="K18">
        <v>133.21</v>
      </c>
      <c r="L18">
        <v>1</v>
      </c>
      <c r="M18">
        <v>1</v>
      </c>
      <c r="N18">
        <v>0</v>
      </c>
      <c r="O18">
        <v>28</v>
      </c>
      <c r="P18">
        <v>19</v>
      </c>
      <c r="Q18">
        <v>112</v>
      </c>
      <c r="R18">
        <v>114</v>
      </c>
      <c r="S18">
        <f>Table3[[#This Row],[Runs]]-(Table3[[#This Row],[runs by 4]]+Table3[[#This Row],[Runs by 6]])</f>
        <v>147</v>
      </c>
    </row>
    <row r="19" spans="1:19" x14ac:dyDescent="0.25">
      <c r="A19" t="s">
        <v>147</v>
      </c>
      <c r="B19" t="s">
        <v>128</v>
      </c>
      <c r="C19" t="s">
        <v>15</v>
      </c>
      <c r="D19">
        <v>10</v>
      </c>
      <c r="E19">
        <v>10</v>
      </c>
      <c r="F19">
        <v>1</v>
      </c>
      <c r="G19">
        <v>372</v>
      </c>
      <c r="H19" t="s">
        <v>36</v>
      </c>
      <c r="I19">
        <v>41.33</v>
      </c>
      <c r="J19">
        <v>366</v>
      </c>
      <c r="K19">
        <v>101.63</v>
      </c>
      <c r="L19">
        <v>1</v>
      </c>
      <c r="M19">
        <v>0</v>
      </c>
      <c r="N19">
        <v>1</v>
      </c>
      <c r="O19">
        <v>54</v>
      </c>
      <c r="P19">
        <v>4</v>
      </c>
      <c r="Q19">
        <v>216</v>
      </c>
      <c r="R19">
        <v>24</v>
      </c>
      <c r="S19">
        <f>Table3[[#This Row],[Runs]]-(Table3[[#This Row],[runs by 4]]+Table3[[#This Row],[Runs by 6]])</f>
        <v>132</v>
      </c>
    </row>
    <row r="20" spans="1:19" x14ac:dyDescent="0.25">
      <c r="A20" t="s">
        <v>148</v>
      </c>
      <c r="B20" t="s">
        <v>131</v>
      </c>
      <c r="C20" t="s">
        <v>15</v>
      </c>
      <c r="D20">
        <v>11</v>
      </c>
      <c r="E20">
        <v>10</v>
      </c>
      <c r="F20">
        <v>1</v>
      </c>
      <c r="G20">
        <v>362</v>
      </c>
      <c r="H20" t="s">
        <v>37</v>
      </c>
      <c r="I20">
        <v>40.22</v>
      </c>
      <c r="J20">
        <v>512</v>
      </c>
      <c r="K20">
        <v>70.7</v>
      </c>
      <c r="L20">
        <v>0</v>
      </c>
      <c r="M20">
        <v>3</v>
      </c>
      <c r="N20">
        <v>0</v>
      </c>
      <c r="O20">
        <v>31</v>
      </c>
      <c r="P20">
        <v>2</v>
      </c>
      <c r="Q20">
        <v>124</v>
      </c>
      <c r="R20">
        <v>12</v>
      </c>
      <c r="S20">
        <f>Table3[[#This Row],[Runs]]-(Table3[[#This Row],[runs by 4]]+Table3[[#This Row],[Runs by 6]])</f>
        <v>226</v>
      </c>
    </row>
    <row r="21" spans="1:19" x14ac:dyDescent="0.25">
      <c r="A21" t="s">
        <v>149</v>
      </c>
      <c r="B21" t="s">
        <v>126</v>
      </c>
      <c r="C21" t="s">
        <v>15</v>
      </c>
      <c r="D21">
        <v>10</v>
      </c>
      <c r="E21">
        <v>10</v>
      </c>
      <c r="F21">
        <v>2</v>
      </c>
      <c r="G21">
        <v>356</v>
      </c>
      <c r="H21" t="s">
        <v>38</v>
      </c>
      <c r="I21">
        <v>44.5</v>
      </c>
      <c r="J21">
        <v>330</v>
      </c>
      <c r="K21">
        <v>107.87</v>
      </c>
      <c r="L21">
        <v>1</v>
      </c>
      <c r="M21">
        <v>1</v>
      </c>
      <c r="N21">
        <v>0</v>
      </c>
      <c r="O21">
        <v>25</v>
      </c>
      <c r="P21">
        <v>20</v>
      </c>
      <c r="Q21">
        <v>100</v>
      </c>
      <c r="R21">
        <v>120</v>
      </c>
      <c r="S21">
        <f>Table3[[#This Row],[Runs]]-(Table3[[#This Row],[runs by 4]]+Table3[[#This Row],[Runs by 6]])</f>
        <v>136</v>
      </c>
    </row>
    <row r="22" spans="1:19" x14ac:dyDescent="0.25">
      <c r="A22" t="s">
        <v>150</v>
      </c>
      <c r="B22" t="s">
        <v>123</v>
      </c>
      <c r="C22" t="s">
        <v>15</v>
      </c>
      <c r="D22">
        <v>9</v>
      </c>
      <c r="E22">
        <v>9</v>
      </c>
      <c r="F22">
        <v>1</v>
      </c>
      <c r="G22">
        <v>354</v>
      </c>
      <c r="H22" t="s">
        <v>39</v>
      </c>
      <c r="I22">
        <v>44.25</v>
      </c>
      <c r="J22">
        <v>331</v>
      </c>
      <c r="K22">
        <v>106.94</v>
      </c>
      <c r="L22">
        <v>0</v>
      </c>
      <c r="M22">
        <v>4</v>
      </c>
      <c r="N22">
        <v>0</v>
      </c>
      <c r="O22">
        <v>41</v>
      </c>
      <c r="P22">
        <v>12</v>
      </c>
      <c r="Q22">
        <v>164</v>
      </c>
      <c r="R22">
        <v>72</v>
      </c>
      <c r="S22">
        <f>Table3[[#This Row],[Runs]]-(Table3[[#This Row],[runs by 4]]+Table3[[#This Row],[Runs by 6]])</f>
        <v>118</v>
      </c>
    </row>
    <row r="23" spans="1:19" x14ac:dyDescent="0.25">
      <c r="A23" t="s">
        <v>151</v>
      </c>
      <c r="B23" t="s">
        <v>143</v>
      </c>
      <c r="C23" t="s">
        <v>15</v>
      </c>
      <c r="D23">
        <v>9</v>
      </c>
      <c r="E23">
        <v>8</v>
      </c>
      <c r="F23">
        <v>3</v>
      </c>
      <c r="G23">
        <v>353</v>
      </c>
      <c r="H23" t="s">
        <v>40</v>
      </c>
      <c r="I23">
        <v>70.599999999999994</v>
      </c>
      <c r="J23">
        <v>361</v>
      </c>
      <c r="K23">
        <v>97.78</v>
      </c>
      <c r="L23">
        <v>0</v>
      </c>
      <c r="M23">
        <v>3</v>
      </c>
      <c r="N23">
        <v>0</v>
      </c>
      <c r="O23">
        <v>26</v>
      </c>
      <c r="P23">
        <v>13</v>
      </c>
      <c r="Q23">
        <v>104</v>
      </c>
      <c r="R23">
        <v>78</v>
      </c>
      <c r="S23">
        <f>Table3[[#This Row],[Runs]]-(Table3[[#This Row],[runs by 4]]+Table3[[#This Row],[Runs by 6]])</f>
        <v>171</v>
      </c>
    </row>
    <row r="24" spans="1:19" x14ac:dyDescent="0.25">
      <c r="A24" t="s">
        <v>152</v>
      </c>
      <c r="B24" t="s">
        <v>141</v>
      </c>
      <c r="C24" t="s">
        <v>15</v>
      </c>
      <c r="D24">
        <v>8</v>
      </c>
      <c r="E24">
        <v>8</v>
      </c>
      <c r="F24">
        <v>0</v>
      </c>
      <c r="G24">
        <v>336</v>
      </c>
      <c r="H24" t="s">
        <v>41</v>
      </c>
      <c r="I24">
        <v>42</v>
      </c>
      <c r="J24">
        <v>360</v>
      </c>
      <c r="K24">
        <v>93.33</v>
      </c>
      <c r="L24">
        <v>1</v>
      </c>
      <c r="M24">
        <v>3</v>
      </c>
      <c r="N24">
        <v>1</v>
      </c>
      <c r="O24">
        <v>36</v>
      </c>
      <c r="P24">
        <v>9</v>
      </c>
      <c r="Q24">
        <v>144</v>
      </c>
      <c r="R24">
        <v>54</v>
      </c>
      <c r="S24">
        <f>Table3[[#This Row],[Runs]]-(Table3[[#This Row],[runs by 4]]+Table3[[#This Row],[Runs by 6]])</f>
        <v>138</v>
      </c>
    </row>
    <row r="25" spans="1:19" x14ac:dyDescent="0.25">
      <c r="A25" t="s">
        <v>153</v>
      </c>
      <c r="B25" t="s">
        <v>145</v>
      </c>
      <c r="C25" t="s">
        <v>15</v>
      </c>
      <c r="D25">
        <v>9</v>
      </c>
      <c r="E25">
        <v>9</v>
      </c>
      <c r="F25">
        <v>1</v>
      </c>
      <c r="G25">
        <v>332</v>
      </c>
      <c r="H25" t="s">
        <v>42</v>
      </c>
      <c r="I25">
        <v>41.5</v>
      </c>
      <c r="J25">
        <v>371</v>
      </c>
      <c r="K25">
        <v>89.48</v>
      </c>
      <c r="L25">
        <v>0</v>
      </c>
      <c r="M25">
        <v>4</v>
      </c>
      <c r="N25">
        <v>2</v>
      </c>
      <c r="O25">
        <v>44</v>
      </c>
      <c r="P25">
        <v>3</v>
      </c>
      <c r="Q25">
        <v>176</v>
      </c>
      <c r="R25">
        <v>18</v>
      </c>
      <c r="S25">
        <f>Table3[[#This Row],[Runs]]-(Table3[[#This Row],[runs by 4]]+Table3[[#This Row],[Runs by 6]])</f>
        <v>138</v>
      </c>
    </row>
    <row r="26" spans="1:19" x14ac:dyDescent="0.25">
      <c r="A26" t="s">
        <v>154</v>
      </c>
      <c r="B26" t="s">
        <v>131</v>
      </c>
      <c r="C26" t="s">
        <v>15</v>
      </c>
      <c r="D26">
        <v>6</v>
      </c>
      <c r="E26">
        <v>6</v>
      </c>
      <c r="F26">
        <v>0</v>
      </c>
      <c r="G26">
        <v>329</v>
      </c>
      <c r="H26" t="s">
        <v>43</v>
      </c>
      <c r="I26">
        <v>54.83</v>
      </c>
      <c r="J26">
        <v>258</v>
      </c>
      <c r="K26">
        <v>127.51</v>
      </c>
      <c r="L26">
        <v>2</v>
      </c>
      <c r="M26">
        <v>1</v>
      </c>
      <c r="N26">
        <v>1</v>
      </c>
      <c r="O26">
        <v>37</v>
      </c>
      <c r="P26">
        <v>13</v>
      </c>
      <c r="Q26">
        <v>148</v>
      </c>
      <c r="R26">
        <v>78</v>
      </c>
      <c r="S26">
        <f>Table3[[#This Row],[Runs]]-(Table3[[#This Row],[runs by 4]]+Table3[[#This Row],[Runs by 6]])</f>
        <v>103</v>
      </c>
    </row>
    <row r="27" spans="1:19" x14ac:dyDescent="0.25">
      <c r="A27" t="s">
        <v>155</v>
      </c>
      <c r="B27" t="s">
        <v>156</v>
      </c>
      <c r="C27" t="s">
        <v>15</v>
      </c>
      <c r="D27">
        <v>8</v>
      </c>
      <c r="E27">
        <v>7</v>
      </c>
      <c r="F27">
        <v>1</v>
      </c>
      <c r="G27">
        <v>328</v>
      </c>
      <c r="H27" t="s">
        <v>44</v>
      </c>
      <c r="I27">
        <v>54.66</v>
      </c>
      <c r="J27">
        <v>358</v>
      </c>
      <c r="K27">
        <v>91.62</v>
      </c>
      <c r="L27">
        <v>1</v>
      </c>
      <c r="M27">
        <v>1</v>
      </c>
      <c r="N27">
        <v>0</v>
      </c>
      <c r="O27">
        <v>28</v>
      </c>
      <c r="P27">
        <v>14</v>
      </c>
      <c r="Q27">
        <v>112</v>
      </c>
      <c r="R27">
        <v>84</v>
      </c>
      <c r="S27">
        <f>Table3[[#This Row],[Runs]]-(Table3[[#This Row],[runs by 4]]+Table3[[#This Row],[Runs by 6]])</f>
        <v>132</v>
      </c>
    </row>
    <row r="28" spans="1:19" x14ac:dyDescent="0.25">
      <c r="A28" t="s">
        <v>157</v>
      </c>
      <c r="B28" t="s">
        <v>141</v>
      </c>
      <c r="C28" t="s">
        <v>15</v>
      </c>
      <c r="D28">
        <v>9</v>
      </c>
      <c r="E28">
        <v>9</v>
      </c>
      <c r="F28">
        <v>1</v>
      </c>
      <c r="G28">
        <v>320</v>
      </c>
      <c r="H28" t="s">
        <v>45</v>
      </c>
      <c r="I28">
        <v>40</v>
      </c>
      <c r="J28">
        <v>386</v>
      </c>
      <c r="K28">
        <v>82.9</v>
      </c>
      <c r="L28">
        <v>0</v>
      </c>
      <c r="M28">
        <v>4</v>
      </c>
      <c r="N28">
        <v>0</v>
      </c>
      <c r="O28">
        <v>32</v>
      </c>
      <c r="P28">
        <v>4</v>
      </c>
      <c r="Q28">
        <v>128</v>
      </c>
      <c r="R28">
        <v>24</v>
      </c>
      <c r="S28">
        <f>Table3[[#This Row],[Runs]]-(Table3[[#This Row],[runs by 4]]+Table3[[#This Row],[Runs by 6]])</f>
        <v>168</v>
      </c>
    </row>
    <row r="29" spans="1:19" x14ac:dyDescent="0.25">
      <c r="A29" t="s">
        <v>158</v>
      </c>
      <c r="B29" t="s">
        <v>143</v>
      </c>
      <c r="C29" t="s">
        <v>15</v>
      </c>
      <c r="D29">
        <v>9</v>
      </c>
      <c r="E29">
        <v>9</v>
      </c>
      <c r="F29">
        <v>1</v>
      </c>
      <c r="G29">
        <v>320</v>
      </c>
      <c r="H29" t="s">
        <v>42</v>
      </c>
      <c r="I29">
        <v>40</v>
      </c>
      <c r="J29">
        <v>419</v>
      </c>
      <c r="K29">
        <v>76.37</v>
      </c>
      <c r="L29">
        <v>0</v>
      </c>
      <c r="M29">
        <v>3</v>
      </c>
      <c r="N29">
        <v>0</v>
      </c>
      <c r="O29">
        <v>28</v>
      </c>
      <c r="P29">
        <v>2</v>
      </c>
      <c r="Q29">
        <v>112</v>
      </c>
      <c r="R29">
        <v>12</v>
      </c>
      <c r="S29">
        <f>Table3[[#This Row],[Runs]]-(Table3[[#This Row],[runs by 4]]+Table3[[#This Row],[Runs by 6]])</f>
        <v>196</v>
      </c>
    </row>
    <row r="30" spans="1:19" x14ac:dyDescent="0.25">
      <c r="A30" t="s">
        <v>159</v>
      </c>
      <c r="B30" t="s">
        <v>143</v>
      </c>
      <c r="C30" t="s">
        <v>15</v>
      </c>
      <c r="D30">
        <v>9</v>
      </c>
      <c r="E30">
        <v>9</v>
      </c>
      <c r="F30">
        <v>3</v>
      </c>
      <c r="G30">
        <v>310</v>
      </c>
      <c r="H30" t="s">
        <v>46</v>
      </c>
      <c r="I30">
        <v>51.66</v>
      </c>
      <c r="J30">
        <v>424</v>
      </c>
      <c r="K30">
        <v>73.11</v>
      </c>
      <c r="L30">
        <v>0</v>
      </c>
      <c r="M30">
        <v>3</v>
      </c>
      <c r="N30">
        <v>0</v>
      </c>
      <c r="O30">
        <v>25</v>
      </c>
      <c r="P30">
        <v>2</v>
      </c>
      <c r="Q30">
        <v>100</v>
      </c>
      <c r="R30">
        <v>12</v>
      </c>
      <c r="S30">
        <f>Table3[[#This Row],[Runs]]-(Table3[[#This Row],[runs by 4]]+Table3[[#This Row],[Runs by 6]])</f>
        <v>198</v>
      </c>
    </row>
    <row r="31" spans="1:19" x14ac:dyDescent="0.25">
      <c r="A31" t="s">
        <v>160</v>
      </c>
      <c r="B31" t="s">
        <v>138</v>
      </c>
      <c r="C31" t="s">
        <v>15</v>
      </c>
      <c r="D31">
        <v>6</v>
      </c>
      <c r="E31">
        <v>6</v>
      </c>
      <c r="F31">
        <v>0</v>
      </c>
      <c r="G31">
        <v>304</v>
      </c>
      <c r="H31" t="s">
        <v>34</v>
      </c>
      <c r="I31">
        <v>50.66</v>
      </c>
      <c r="J31">
        <v>341</v>
      </c>
      <c r="K31">
        <v>89.14</v>
      </c>
      <c r="L31">
        <v>1</v>
      </c>
      <c r="M31">
        <v>2</v>
      </c>
      <c r="N31">
        <v>1</v>
      </c>
      <c r="O31">
        <v>26</v>
      </c>
      <c r="P31">
        <v>11</v>
      </c>
      <c r="Q31">
        <v>104</v>
      </c>
      <c r="R31">
        <v>66</v>
      </c>
      <c r="S31">
        <f>Table3[[#This Row],[Runs]]-(Table3[[#This Row],[runs by 4]]+Table3[[#This Row],[Runs by 6]])</f>
        <v>134</v>
      </c>
    </row>
    <row r="32" spans="1:19" x14ac:dyDescent="0.25">
      <c r="A32" t="s">
        <v>161</v>
      </c>
      <c r="B32" t="s">
        <v>131</v>
      </c>
      <c r="C32" t="s">
        <v>15</v>
      </c>
      <c r="D32">
        <v>10</v>
      </c>
      <c r="E32">
        <v>10</v>
      </c>
      <c r="F32">
        <v>1</v>
      </c>
      <c r="G32">
        <v>302</v>
      </c>
      <c r="H32" t="s">
        <v>37</v>
      </c>
      <c r="I32">
        <v>33.549999999999997</v>
      </c>
      <c r="J32">
        <v>373</v>
      </c>
      <c r="K32">
        <v>80.959999999999994</v>
      </c>
      <c r="L32">
        <v>0</v>
      </c>
      <c r="M32">
        <v>2</v>
      </c>
      <c r="N32">
        <v>1</v>
      </c>
      <c r="O32">
        <v>30</v>
      </c>
      <c r="P32">
        <v>2</v>
      </c>
      <c r="Q32">
        <v>120</v>
      </c>
      <c r="R32">
        <v>12</v>
      </c>
      <c r="S32">
        <f>Table3[[#This Row],[Runs]]-(Table3[[#This Row],[runs by 4]]+Table3[[#This Row],[Runs by 6]])</f>
        <v>170</v>
      </c>
    </row>
    <row r="33" spans="1:19" x14ac:dyDescent="0.25">
      <c r="A33" t="s">
        <v>162</v>
      </c>
      <c r="B33" t="s">
        <v>163</v>
      </c>
      <c r="C33" t="s">
        <v>15</v>
      </c>
      <c r="D33">
        <v>8</v>
      </c>
      <c r="E33">
        <v>8</v>
      </c>
      <c r="F33">
        <v>0</v>
      </c>
      <c r="G33">
        <v>300</v>
      </c>
      <c r="H33" t="s">
        <v>47</v>
      </c>
      <c r="I33">
        <v>37.5</v>
      </c>
      <c r="J33">
        <v>450</v>
      </c>
      <c r="K33">
        <v>66.66</v>
      </c>
      <c r="L33">
        <v>0</v>
      </c>
      <c r="M33">
        <v>2</v>
      </c>
      <c r="N33">
        <v>0</v>
      </c>
      <c r="O33">
        <v>25</v>
      </c>
      <c r="P33">
        <v>3</v>
      </c>
      <c r="Q33">
        <v>100</v>
      </c>
      <c r="R33">
        <v>18</v>
      </c>
      <c r="S33">
        <f>Table3[[#This Row],[Runs]]-(Table3[[#This Row],[runs by 4]]+Table3[[#This Row],[Runs by 6]])</f>
        <v>182</v>
      </c>
    </row>
    <row r="34" spans="1:19" x14ac:dyDescent="0.25">
      <c r="A34" t="s">
        <v>164</v>
      </c>
      <c r="B34" t="s">
        <v>145</v>
      </c>
      <c r="C34" t="s">
        <v>15</v>
      </c>
      <c r="D34">
        <v>9</v>
      </c>
      <c r="E34">
        <v>9</v>
      </c>
      <c r="F34">
        <v>0</v>
      </c>
      <c r="G34">
        <v>294</v>
      </c>
      <c r="H34" t="s">
        <v>48</v>
      </c>
      <c r="I34">
        <v>32.659999999999997</v>
      </c>
      <c r="J34">
        <v>258</v>
      </c>
      <c r="K34">
        <v>113.95</v>
      </c>
      <c r="L34">
        <v>1</v>
      </c>
      <c r="M34">
        <v>1</v>
      </c>
      <c r="N34">
        <v>0</v>
      </c>
      <c r="O34">
        <v>27</v>
      </c>
      <c r="P34">
        <v>15</v>
      </c>
      <c r="Q34">
        <v>108</v>
      </c>
      <c r="R34">
        <v>90</v>
      </c>
      <c r="S34">
        <f>Table3[[#This Row],[Runs]]-(Table3[[#This Row],[runs by 4]]+Table3[[#This Row],[Runs by 6]])</f>
        <v>96</v>
      </c>
    </row>
    <row r="35" spans="1:19" x14ac:dyDescent="0.25">
      <c r="A35" t="s">
        <v>165</v>
      </c>
      <c r="B35" t="s">
        <v>145</v>
      </c>
      <c r="C35" t="s">
        <v>15</v>
      </c>
      <c r="D35">
        <v>9</v>
      </c>
      <c r="E35">
        <v>8</v>
      </c>
      <c r="F35">
        <v>0</v>
      </c>
      <c r="G35">
        <v>288</v>
      </c>
      <c r="H35" t="s">
        <v>34</v>
      </c>
      <c r="I35">
        <v>36</v>
      </c>
      <c r="J35">
        <v>338</v>
      </c>
      <c r="K35">
        <v>85.2</v>
      </c>
      <c r="L35">
        <v>1</v>
      </c>
      <c r="M35">
        <v>1</v>
      </c>
      <c r="N35">
        <v>0</v>
      </c>
      <c r="O35">
        <v>19</v>
      </c>
      <c r="P35">
        <v>11</v>
      </c>
      <c r="Q35">
        <v>76</v>
      </c>
      <c r="R35">
        <v>66</v>
      </c>
      <c r="S35">
        <f>Table3[[#This Row],[Runs]]-(Table3[[#This Row],[runs by 4]]+Table3[[#This Row],[Runs by 6]])</f>
        <v>146</v>
      </c>
    </row>
    <row r="36" spans="1:19" x14ac:dyDescent="0.25">
      <c r="A36" t="s">
        <v>166</v>
      </c>
      <c r="B36" t="s">
        <v>128</v>
      </c>
      <c r="C36" t="s">
        <v>15</v>
      </c>
      <c r="D36">
        <v>10</v>
      </c>
      <c r="E36">
        <v>9</v>
      </c>
      <c r="F36">
        <v>2</v>
      </c>
      <c r="G36">
        <v>285</v>
      </c>
      <c r="H36" t="s">
        <v>37</v>
      </c>
      <c r="I36">
        <v>40.71</v>
      </c>
      <c r="J36">
        <v>255</v>
      </c>
      <c r="K36">
        <v>111.76</v>
      </c>
      <c r="L36">
        <v>0</v>
      </c>
      <c r="M36">
        <v>2</v>
      </c>
      <c r="N36">
        <v>0</v>
      </c>
      <c r="O36">
        <v>22</v>
      </c>
      <c r="P36">
        <v>14</v>
      </c>
      <c r="Q36">
        <v>88</v>
      </c>
      <c r="R36">
        <v>84</v>
      </c>
      <c r="S36">
        <f>Table3[[#This Row],[Runs]]-(Table3[[#This Row],[runs by 4]]+Table3[[#This Row],[Runs by 6]])</f>
        <v>113</v>
      </c>
    </row>
    <row r="37" spans="1:19" x14ac:dyDescent="0.25">
      <c r="A37" t="s">
        <v>167</v>
      </c>
      <c r="B37" t="s">
        <v>156</v>
      </c>
      <c r="C37" t="s">
        <v>15</v>
      </c>
      <c r="D37">
        <v>9</v>
      </c>
      <c r="E37">
        <v>9</v>
      </c>
      <c r="F37">
        <v>0</v>
      </c>
      <c r="G37">
        <v>284</v>
      </c>
      <c r="H37" t="s">
        <v>49</v>
      </c>
      <c r="I37">
        <v>31.55</v>
      </c>
      <c r="J37">
        <v>354</v>
      </c>
      <c r="K37">
        <v>80.22</v>
      </c>
      <c r="L37">
        <v>0</v>
      </c>
      <c r="M37">
        <v>2</v>
      </c>
      <c r="N37">
        <v>1</v>
      </c>
      <c r="O37">
        <v>32</v>
      </c>
      <c r="P37">
        <v>5</v>
      </c>
      <c r="Q37">
        <v>128</v>
      </c>
      <c r="R37">
        <v>30</v>
      </c>
      <c r="S37">
        <f>Table3[[#This Row],[Runs]]-(Table3[[#This Row],[runs by 4]]+Table3[[#This Row],[Runs by 6]])</f>
        <v>126</v>
      </c>
    </row>
    <row r="38" spans="1:19" x14ac:dyDescent="0.25">
      <c r="A38" t="s">
        <v>168</v>
      </c>
      <c r="B38" t="s">
        <v>143</v>
      </c>
      <c r="C38" t="s">
        <v>15</v>
      </c>
      <c r="D38">
        <v>9</v>
      </c>
      <c r="E38">
        <v>9</v>
      </c>
      <c r="F38">
        <v>0</v>
      </c>
      <c r="G38">
        <v>280</v>
      </c>
      <c r="H38" t="s">
        <v>46</v>
      </c>
      <c r="I38">
        <v>31.11</v>
      </c>
      <c r="J38">
        <v>283</v>
      </c>
      <c r="K38">
        <v>98.93</v>
      </c>
      <c r="L38">
        <v>0</v>
      </c>
      <c r="M38">
        <v>2</v>
      </c>
      <c r="N38">
        <v>1</v>
      </c>
      <c r="O38">
        <v>31</v>
      </c>
      <c r="P38">
        <v>9</v>
      </c>
      <c r="Q38">
        <v>124</v>
      </c>
      <c r="R38">
        <v>54</v>
      </c>
      <c r="S38">
        <f>Table3[[#This Row],[Runs]]-(Table3[[#This Row],[runs by 4]]+Table3[[#This Row],[Runs by 6]])</f>
        <v>102</v>
      </c>
    </row>
    <row r="39" spans="1:19" x14ac:dyDescent="0.25">
      <c r="A39" t="s">
        <v>169</v>
      </c>
      <c r="B39" t="s">
        <v>138</v>
      </c>
      <c r="C39" t="s">
        <v>15</v>
      </c>
      <c r="D39">
        <v>9</v>
      </c>
      <c r="E39">
        <v>9</v>
      </c>
      <c r="F39">
        <v>0</v>
      </c>
      <c r="G39">
        <v>276</v>
      </c>
      <c r="H39" t="s">
        <v>50</v>
      </c>
      <c r="I39">
        <v>30.66</v>
      </c>
      <c r="J39">
        <v>312</v>
      </c>
      <c r="K39">
        <v>88.46</v>
      </c>
      <c r="L39">
        <v>0</v>
      </c>
      <c r="M39">
        <v>3</v>
      </c>
      <c r="N39">
        <v>1</v>
      </c>
      <c r="O39">
        <v>21</v>
      </c>
      <c r="P39">
        <v>2</v>
      </c>
      <c r="Q39">
        <v>84</v>
      </c>
      <c r="R39">
        <v>12</v>
      </c>
      <c r="S39">
        <f>Table3[[#This Row],[Runs]]-(Table3[[#This Row],[runs by 4]]+Table3[[#This Row],[Runs by 6]])</f>
        <v>180</v>
      </c>
    </row>
    <row r="40" spans="1:19" x14ac:dyDescent="0.25">
      <c r="A40" t="s">
        <v>170</v>
      </c>
      <c r="B40" t="s">
        <v>163</v>
      </c>
      <c r="C40" t="s">
        <v>15</v>
      </c>
      <c r="D40">
        <v>9</v>
      </c>
      <c r="E40">
        <v>9</v>
      </c>
      <c r="F40">
        <v>2</v>
      </c>
      <c r="G40">
        <v>259</v>
      </c>
      <c r="H40" t="s">
        <v>51</v>
      </c>
      <c r="I40">
        <v>37</v>
      </c>
      <c r="J40">
        <v>298</v>
      </c>
      <c r="K40">
        <v>86.91</v>
      </c>
      <c r="L40">
        <v>0</v>
      </c>
      <c r="M40">
        <v>2</v>
      </c>
      <c r="N40">
        <v>2</v>
      </c>
      <c r="O40">
        <v>22</v>
      </c>
      <c r="P40">
        <v>3</v>
      </c>
      <c r="Q40">
        <v>88</v>
      </c>
      <c r="R40">
        <v>18</v>
      </c>
      <c r="S40">
        <f>Table3[[#This Row],[Runs]]-(Table3[[#This Row],[runs by 4]]+Table3[[#This Row],[Runs by 6]])</f>
        <v>153</v>
      </c>
    </row>
    <row r="41" spans="1:19" x14ac:dyDescent="0.25">
      <c r="A41" t="s">
        <v>171</v>
      </c>
      <c r="B41" t="s">
        <v>128</v>
      </c>
      <c r="C41" t="s">
        <v>15</v>
      </c>
      <c r="D41">
        <v>4</v>
      </c>
      <c r="E41">
        <v>4</v>
      </c>
      <c r="F41">
        <v>1</v>
      </c>
      <c r="G41">
        <v>256</v>
      </c>
      <c r="H41" t="s">
        <v>52</v>
      </c>
      <c r="I41">
        <v>85.33</v>
      </c>
      <c r="J41">
        <v>274</v>
      </c>
      <c r="K41">
        <v>93.43</v>
      </c>
      <c r="L41">
        <v>0</v>
      </c>
      <c r="M41">
        <v>3</v>
      </c>
      <c r="N41">
        <v>0</v>
      </c>
      <c r="O41">
        <v>28</v>
      </c>
      <c r="P41">
        <v>4</v>
      </c>
      <c r="Q41">
        <v>112</v>
      </c>
      <c r="R41">
        <v>24</v>
      </c>
      <c r="S41">
        <f>Table3[[#This Row],[Runs]]-(Table3[[#This Row],[runs by 4]]+Table3[[#This Row],[Runs by 6]])</f>
        <v>120</v>
      </c>
    </row>
    <row r="42" spans="1:19" x14ac:dyDescent="0.25">
      <c r="A42" t="s">
        <v>172</v>
      </c>
      <c r="B42" t="s">
        <v>141</v>
      </c>
      <c r="C42" t="s">
        <v>15</v>
      </c>
      <c r="D42">
        <v>9</v>
      </c>
      <c r="E42">
        <v>7</v>
      </c>
      <c r="F42">
        <v>0</v>
      </c>
      <c r="G42">
        <v>241</v>
      </c>
      <c r="H42" t="s">
        <v>53</v>
      </c>
      <c r="I42">
        <v>34.42</v>
      </c>
      <c r="J42">
        <v>246</v>
      </c>
      <c r="K42">
        <v>97.96</v>
      </c>
      <c r="L42">
        <v>0</v>
      </c>
      <c r="M42">
        <v>2</v>
      </c>
      <c r="N42">
        <v>0</v>
      </c>
      <c r="O42">
        <v>30</v>
      </c>
      <c r="P42">
        <v>1</v>
      </c>
      <c r="Q42">
        <v>120</v>
      </c>
      <c r="R42">
        <v>6</v>
      </c>
      <c r="S42">
        <f>Table3[[#This Row],[Runs]]-(Table3[[#This Row],[runs by 4]]+Table3[[#This Row],[Runs by 6]])</f>
        <v>115</v>
      </c>
    </row>
    <row r="43" spans="1:19" x14ac:dyDescent="0.25">
      <c r="A43" t="s">
        <v>173</v>
      </c>
      <c r="B43" t="s">
        <v>156</v>
      </c>
      <c r="C43" t="s">
        <v>15</v>
      </c>
      <c r="D43">
        <v>9</v>
      </c>
      <c r="E43">
        <v>9</v>
      </c>
      <c r="F43">
        <v>1</v>
      </c>
      <c r="G43">
        <v>222</v>
      </c>
      <c r="H43" t="s">
        <v>54</v>
      </c>
      <c r="I43">
        <v>27.75</v>
      </c>
      <c r="J43">
        <v>289</v>
      </c>
      <c r="K43">
        <v>76.81</v>
      </c>
      <c r="L43">
        <v>0</v>
      </c>
      <c r="M43">
        <v>2</v>
      </c>
      <c r="N43">
        <v>2</v>
      </c>
      <c r="O43">
        <v>25</v>
      </c>
      <c r="P43">
        <v>1</v>
      </c>
      <c r="Q43">
        <v>100</v>
      </c>
      <c r="R43">
        <v>6</v>
      </c>
      <c r="S43">
        <f>Table3[[#This Row],[Runs]]-(Table3[[#This Row],[runs by 4]]+Table3[[#This Row],[Runs by 6]])</f>
        <v>116</v>
      </c>
    </row>
    <row r="44" spans="1:19" x14ac:dyDescent="0.25">
      <c r="A44" t="s">
        <v>174</v>
      </c>
      <c r="B44" t="s">
        <v>141</v>
      </c>
      <c r="C44" t="s">
        <v>15</v>
      </c>
      <c r="D44">
        <v>4</v>
      </c>
      <c r="E44">
        <v>4</v>
      </c>
      <c r="F44">
        <v>1</v>
      </c>
      <c r="G44">
        <v>220</v>
      </c>
      <c r="H44" t="s">
        <v>55</v>
      </c>
      <c r="I44">
        <v>73.33</v>
      </c>
      <c r="J44">
        <v>179</v>
      </c>
      <c r="K44">
        <v>122.9</v>
      </c>
      <c r="L44">
        <v>1</v>
      </c>
      <c r="M44">
        <v>1</v>
      </c>
      <c r="N44">
        <v>0</v>
      </c>
      <c r="O44">
        <v>14</v>
      </c>
      <c r="P44">
        <v>18</v>
      </c>
      <c r="Q44">
        <v>56</v>
      </c>
      <c r="R44">
        <v>108</v>
      </c>
      <c r="S44">
        <f>Table3[[#This Row],[Runs]]-(Table3[[#This Row],[runs by 4]]+Table3[[#This Row],[Runs by 6]])</f>
        <v>56</v>
      </c>
    </row>
    <row r="45" spans="1:19" x14ac:dyDescent="0.25">
      <c r="A45" t="s">
        <v>175</v>
      </c>
      <c r="B45" t="s">
        <v>163</v>
      </c>
      <c r="C45" t="s">
        <v>15</v>
      </c>
      <c r="D45">
        <v>9</v>
      </c>
      <c r="E45">
        <v>9</v>
      </c>
      <c r="F45">
        <v>0</v>
      </c>
      <c r="G45">
        <v>216</v>
      </c>
      <c r="H45" t="s">
        <v>56</v>
      </c>
      <c r="I45">
        <v>24</v>
      </c>
      <c r="J45">
        <v>263</v>
      </c>
      <c r="K45">
        <v>82.12</v>
      </c>
      <c r="L45">
        <v>0</v>
      </c>
      <c r="M45">
        <v>1</v>
      </c>
      <c r="N45">
        <v>1</v>
      </c>
      <c r="O45">
        <v>27</v>
      </c>
      <c r="P45">
        <v>0</v>
      </c>
      <c r="Q45">
        <v>108</v>
      </c>
      <c r="R45">
        <v>0</v>
      </c>
      <c r="S45">
        <f>Table3[[#This Row],[Runs]]-(Table3[[#This Row],[runs by 4]]+Table3[[#This Row],[Runs by 6]])</f>
        <v>108</v>
      </c>
    </row>
    <row r="46" spans="1:19" x14ac:dyDescent="0.25">
      <c r="A46" t="s">
        <v>176</v>
      </c>
      <c r="B46" t="s">
        <v>138</v>
      </c>
      <c r="C46" t="s">
        <v>15</v>
      </c>
      <c r="D46">
        <v>9</v>
      </c>
      <c r="E46">
        <v>9</v>
      </c>
      <c r="F46">
        <v>0</v>
      </c>
      <c r="G46">
        <v>215</v>
      </c>
      <c r="H46" t="s">
        <v>57</v>
      </c>
      <c r="I46">
        <v>23.88</v>
      </c>
      <c r="J46">
        <v>243</v>
      </c>
      <c r="K46">
        <v>88.47</v>
      </c>
      <c r="L46">
        <v>0</v>
      </c>
      <c r="M46">
        <v>2</v>
      </c>
      <c r="N46">
        <v>1</v>
      </c>
      <c r="O46">
        <v>27</v>
      </c>
      <c r="P46">
        <v>3</v>
      </c>
      <c r="Q46">
        <v>108</v>
      </c>
      <c r="R46">
        <v>18</v>
      </c>
      <c r="S46">
        <f>Table3[[#This Row],[Runs]]-(Table3[[#This Row],[runs by 4]]+Table3[[#This Row],[Runs by 6]])</f>
        <v>89</v>
      </c>
    </row>
    <row r="47" spans="1:19" x14ac:dyDescent="0.25">
      <c r="A47" t="s">
        <v>177</v>
      </c>
      <c r="B47" t="s">
        <v>128</v>
      </c>
      <c r="C47" t="s">
        <v>15</v>
      </c>
      <c r="D47">
        <v>6</v>
      </c>
      <c r="E47">
        <v>6</v>
      </c>
      <c r="F47">
        <v>0</v>
      </c>
      <c r="G47">
        <v>206</v>
      </c>
      <c r="H47" t="s">
        <v>47</v>
      </c>
      <c r="I47">
        <v>34.33</v>
      </c>
      <c r="J47">
        <v>246</v>
      </c>
      <c r="K47">
        <v>83.73</v>
      </c>
      <c r="L47">
        <v>0</v>
      </c>
      <c r="M47">
        <v>2</v>
      </c>
      <c r="N47">
        <v>1</v>
      </c>
      <c r="O47">
        <v>23</v>
      </c>
      <c r="P47">
        <v>6</v>
      </c>
      <c r="Q47">
        <v>92</v>
      </c>
      <c r="R47">
        <v>36</v>
      </c>
      <c r="S47">
        <f>Table3[[#This Row],[Runs]]-(Table3[[#This Row],[runs by 4]]+Table3[[#This Row],[Runs by 6]])</f>
        <v>78</v>
      </c>
    </row>
    <row r="48" spans="1:19" x14ac:dyDescent="0.25">
      <c r="A48" t="s">
        <v>178</v>
      </c>
      <c r="B48" t="s">
        <v>156</v>
      </c>
      <c r="C48" t="s">
        <v>15</v>
      </c>
      <c r="D48">
        <v>9</v>
      </c>
      <c r="E48">
        <v>9</v>
      </c>
      <c r="F48">
        <v>1</v>
      </c>
      <c r="G48">
        <v>202</v>
      </c>
      <c r="H48" t="s">
        <v>58</v>
      </c>
      <c r="I48">
        <v>25.25</v>
      </c>
      <c r="J48">
        <v>255</v>
      </c>
      <c r="K48">
        <v>79.209999999999994</v>
      </c>
      <c r="L48">
        <v>0</v>
      </c>
      <c r="M48">
        <v>2</v>
      </c>
      <c r="N48">
        <v>0</v>
      </c>
      <c r="O48">
        <v>14</v>
      </c>
      <c r="P48">
        <v>4</v>
      </c>
      <c r="Q48">
        <v>56</v>
      </c>
      <c r="R48">
        <v>24</v>
      </c>
      <c r="S48">
        <f>Table3[[#This Row],[Runs]]-(Table3[[#This Row],[runs by 4]]+Table3[[#This Row],[Runs by 6]])</f>
        <v>122</v>
      </c>
    </row>
    <row r="49" spans="1:19" x14ac:dyDescent="0.25">
      <c r="A49" t="s">
        <v>179</v>
      </c>
      <c r="B49" t="s">
        <v>156</v>
      </c>
      <c r="C49" t="s">
        <v>15</v>
      </c>
      <c r="D49">
        <v>9</v>
      </c>
      <c r="E49">
        <v>9</v>
      </c>
      <c r="F49">
        <v>0</v>
      </c>
      <c r="G49">
        <v>201</v>
      </c>
      <c r="H49" t="s">
        <v>59</v>
      </c>
      <c r="I49">
        <v>22.33</v>
      </c>
      <c r="J49">
        <v>253</v>
      </c>
      <c r="K49">
        <v>79.44</v>
      </c>
      <c r="L49">
        <v>0</v>
      </c>
      <c r="M49">
        <v>1</v>
      </c>
      <c r="N49">
        <v>0</v>
      </c>
      <c r="O49">
        <v>21</v>
      </c>
      <c r="P49">
        <v>2</v>
      </c>
      <c r="Q49">
        <v>84</v>
      </c>
      <c r="R49">
        <v>12</v>
      </c>
      <c r="S49">
        <f>Table3[[#This Row],[Runs]]-(Table3[[#This Row],[runs by 4]]+Table3[[#This Row],[Runs by 6]])</f>
        <v>105</v>
      </c>
    </row>
    <row r="50" spans="1:19" x14ac:dyDescent="0.25">
      <c r="A50" t="s">
        <v>180</v>
      </c>
      <c r="B50" t="s">
        <v>156</v>
      </c>
      <c r="C50" t="s">
        <v>15</v>
      </c>
      <c r="D50">
        <v>7</v>
      </c>
      <c r="E50">
        <v>7</v>
      </c>
      <c r="F50">
        <v>0</v>
      </c>
      <c r="G50">
        <v>186</v>
      </c>
      <c r="H50" t="s">
        <v>50</v>
      </c>
      <c r="I50">
        <v>26.57</v>
      </c>
      <c r="J50">
        <v>226</v>
      </c>
      <c r="K50">
        <v>82.3</v>
      </c>
      <c r="L50">
        <v>0</v>
      </c>
      <c r="M50">
        <v>1</v>
      </c>
      <c r="N50">
        <v>0</v>
      </c>
      <c r="O50">
        <v>21</v>
      </c>
      <c r="P50">
        <v>4</v>
      </c>
      <c r="Q50">
        <v>84</v>
      </c>
      <c r="R50">
        <v>24</v>
      </c>
      <c r="S50">
        <f>Table3[[#This Row],[Runs]]-(Table3[[#This Row],[runs by 4]]+Table3[[#This Row],[Runs by 6]])</f>
        <v>78</v>
      </c>
    </row>
    <row r="51" spans="1:19" x14ac:dyDescent="0.25">
      <c r="A51" t="s">
        <v>181</v>
      </c>
      <c r="B51" t="s">
        <v>138</v>
      </c>
      <c r="C51" t="s">
        <v>15</v>
      </c>
      <c r="D51">
        <v>6</v>
      </c>
      <c r="E51">
        <v>6</v>
      </c>
      <c r="F51">
        <v>0</v>
      </c>
      <c r="G51">
        <v>169</v>
      </c>
      <c r="H51" t="s">
        <v>58</v>
      </c>
      <c r="I51">
        <v>28.16</v>
      </c>
      <c r="J51">
        <v>150</v>
      </c>
      <c r="K51">
        <v>112.66</v>
      </c>
      <c r="L51">
        <v>0</v>
      </c>
      <c r="M51">
        <v>1</v>
      </c>
      <c r="N51">
        <v>0</v>
      </c>
      <c r="O51">
        <v>20</v>
      </c>
      <c r="P51">
        <v>5</v>
      </c>
      <c r="Q51">
        <v>80</v>
      </c>
      <c r="R51">
        <v>30</v>
      </c>
      <c r="S51">
        <f>Table3[[#This Row],[Runs]]-(Table3[[#This Row],[runs by 4]]+Table3[[#This Row],[Runs by 6]])</f>
        <v>59</v>
      </c>
    </row>
    <row r="52" spans="1:19" x14ac:dyDescent="0.25">
      <c r="A52" t="s">
        <v>182</v>
      </c>
      <c r="B52" t="s">
        <v>156</v>
      </c>
      <c r="C52" t="s">
        <v>15</v>
      </c>
      <c r="D52">
        <v>7</v>
      </c>
      <c r="E52">
        <v>6</v>
      </c>
      <c r="F52">
        <v>1</v>
      </c>
      <c r="G52">
        <v>164</v>
      </c>
      <c r="H52" t="s">
        <v>45</v>
      </c>
      <c r="I52">
        <v>32.799999999999997</v>
      </c>
      <c r="J52">
        <v>210</v>
      </c>
      <c r="K52">
        <v>78.09</v>
      </c>
      <c r="L52">
        <v>0</v>
      </c>
      <c r="M52">
        <v>1</v>
      </c>
      <c r="N52">
        <v>0</v>
      </c>
      <c r="O52">
        <v>7</v>
      </c>
      <c r="P52">
        <v>5</v>
      </c>
      <c r="Q52">
        <v>28</v>
      </c>
      <c r="R52">
        <v>30</v>
      </c>
      <c r="S52">
        <f>Table3[[#This Row],[Runs]]-(Table3[[#This Row],[runs by 4]]+Table3[[#This Row],[Runs by 6]])</f>
        <v>106</v>
      </c>
    </row>
    <row r="53" spans="1:19" x14ac:dyDescent="0.25">
      <c r="A53" t="s">
        <v>183</v>
      </c>
      <c r="B53" t="s">
        <v>163</v>
      </c>
      <c r="C53" t="s">
        <v>15</v>
      </c>
      <c r="D53">
        <v>7</v>
      </c>
      <c r="E53">
        <v>7</v>
      </c>
      <c r="F53">
        <v>1</v>
      </c>
      <c r="G53">
        <v>164</v>
      </c>
      <c r="H53" t="s">
        <v>60</v>
      </c>
      <c r="I53">
        <v>27.33</v>
      </c>
      <c r="J53">
        <v>167</v>
      </c>
      <c r="K53">
        <v>98.2</v>
      </c>
      <c r="L53">
        <v>0</v>
      </c>
      <c r="M53">
        <v>1</v>
      </c>
      <c r="N53">
        <v>0</v>
      </c>
      <c r="O53">
        <v>11</v>
      </c>
      <c r="P53">
        <v>10</v>
      </c>
      <c r="Q53">
        <v>44</v>
      </c>
      <c r="R53">
        <v>60</v>
      </c>
      <c r="S53">
        <f>Table3[[#This Row],[Runs]]-(Table3[[#This Row],[runs by 4]]+Table3[[#This Row],[Runs by 6]])</f>
        <v>60</v>
      </c>
    </row>
    <row r="54" spans="1:19" x14ac:dyDescent="0.25">
      <c r="A54" t="s">
        <v>184</v>
      </c>
      <c r="B54" t="s">
        <v>141</v>
      </c>
      <c r="C54" t="s">
        <v>15</v>
      </c>
      <c r="D54">
        <v>6</v>
      </c>
      <c r="E54">
        <v>6</v>
      </c>
      <c r="F54">
        <v>0</v>
      </c>
      <c r="G54">
        <v>162</v>
      </c>
      <c r="H54" t="s">
        <v>47</v>
      </c>
      <c r="I54">
        <v>27</v>
      </c>
      <c r="J54">
        <v>180</v>
      </c>
      <c r="K54">
        <v>90</v>
      </c>
      <c r="L54">
        <v>0</v>
      </c>
      <c r="M54">
        <v>1</v>
      </c>
      <c r="N54">
        <v>0</v>
      </c>
      <c r="O54">
        <v>23</v>
      </c>
      <c r="P54">
        <v>0</v>
      </c>
      <c r="Q54">
        <v>92</v>
      </c>
      <c r="R54">
        <v>0</v>
      </c>
      <c r="S54">
        <f>Table3[[#This Row],[Runs]]-(Table3[[#This Row],[runs by 4]]+Table3[[#This Row],[Runs by 6]])</f>
        <v>70</v>
      </c>
    </row>
    <row r="55" spans="1:19" x14ac:dyDescent="0.25">
      <c r="A55" t="s">
        <v>185</v>
      </c>
      <c r="B55" t="s">
        <v>131</v>
      </c>
      <c r="C55" t="s">
        <v>15</v>
      </c>
      <c r="D55">
        <v>10</v>
      </c>
      <c r="E55">
        <v>8</v>
      </c>
      <c r="F55">
        <v>0</v>
      </c>
      <c r="G55">
        <v>159</v>
      </c>
      <c r="H55" t="s">
        <v>61</v>
      </c>
      <c r="I55">
        <v>19.87</v>
      </c>
      <c r="J55">
        <v>168</v>
      </c>
      <c r="K55">
        <v>94.64</v>
      </c>
      <c r="L55">
        <v>0</v>
      </c>
      <c r="M55">
        <v>1</v>
      </c>
      <c r="N55">
        <v>1</v>
      </c>
      <c r="O55">
        <v>17</v>
      </c>
      <c r="P55">
        <v>3</v>
      </c>
      <c r="Q55">
        <v>68</v>
      </c>
      <c r="R55">
        <v>18</v>
      </c>
      <c r="S55">
        <f>Table3[[#This Row],[Runs]]-(Table3[[#This Row],[runs by 4]]+Table3[[#This Row],[Runs by 6]])</f>
        <v>73</v>
      </c>
    </row>
    <row r="56" spans="1:19" x14ac:dyDescent="0.25">
      <c r="A56" t="s">
        <v>186</v>
      </c>
      <c r="B56" t="s">
        <v>126</v>
      </c>
      <c r="C56" t="s">
        <v>15</v>
      </c>
      <c r="D56">
        <v>9</v>
      </c>
      <c r="E56">
        <v>8</v>
      </c>
      <c r="F56">
        <v>3</v>
      </c>
      <c r="G56">
        <v>157</v>
      </c>
      <c r="H56" t="s">
        <v>62</v>
      </c>
      <c r="I56">
        <v>31.4</v>
      </c>
      <c r="J56">
        <v>142</v>
      </c>
      <c r="K56">
        <v>110.56</v>
      </c>
      <c r="L56">
        <v>0</v>
      </c>
      <c r="M56">
        <v>1</v>
      </c>
      <c r="N56">
        <v>1</v>
      </c>
      <c r="O56">
        <v>9</v>
      </c>
      <c r="P56">
        <v>9</v>
      </c>
      <c r="Q56">
        <v>36</v>
      </c>
      <c r="R56">
        <v>54</v>
      </c>
      <c r="S56">
        <f>Table3[[#This Row],[Runs]]-(Table3[[#This Row],[runs by 4]]+Table3[[#This Row],[Runs by 6]])</f>
        <v>67</v>
      </c>
    </row>
    <row r="57" spans="1:19" x14ac:dyDescent="0.25">
      <c r="A57" t="s">
        <v>187</v>
      </c>
      <c r="B57" t="s">
        <v>128</v>
      </c>
      <c r="C57" t="s">
        <v>15</v>
      </c>
      <c r="D57">
        <v>10</v>
      </c>
      <c r="E57">
        <v>8</v>
      </c>
      <c r="F57">
        <v>2</v>
      </c>
      <c r="G57">
        <v>155</v>
      </c>
      <c r="H57" t="s">
        <v>53</v>
      </c>
      <c r="I57">
        <v>25.83</v>
      </c>
      <c r="J57">
        <v>170</v>
      </c>
      <c r="K57">
        <v>91.17</v>
      </c>
      <c r="L57">
        <v>0</v>
      </c>
      <c r="M57">
        <v>2</v>
      </c>
      <c r="N57">
        <v>1</v>
      </c>
      <c r="O57">
        <v>12</v>
      </c>
      <c r="P57">
        <v>3</v>
      </c>
      <c r="Q57">
        <v>48</v>
      </c>
      <c r="R57">
        <v>18</v>
      </c>
      <c r="S57">
        <f>Table3[[#This Row],[Runs]]-(Table3[[#This Row],[runs by 4]]+Table3[[#This Row],[Runs by 6]])</f>
        <v>89</v>
      </c>
    </row>
    <row r="58" spans="1:19" x14ac:dyDescent="0.25">
      <c r="A58" t="s">
        <v>188</v>
      </c>
      <c r="B58" t="s">
        <v>145</v>
      </c>
      <c r="C58" t="s">
        <v>15</v>
      </c>
      <c r="D58">
        <v>7</v>
      </c>
      <c r="E58">
        <v>7</v>
      </c>
      <c r="F58">
        <v>0</v>
      </c>
      <c r="G58">
        <v>149</v>
      </c>
      <c r="H58" t="s">
        <v>63</v>
      </c>
      <c r="I58">
        <v>21.28</v>
      </c>
      <c r="J58">
        <v>147</v>
      </c>
      <c r="K58">
        <v>101.36</v>
      </c>
      <c r="L58">
        <v>0</v>
      </c>
      <c r="M58">
        <v>2</v>
      </c>
      <c r="N58">
        <v>1</v>
      </c>
      <c r="O58">
        <v>25</v>
      </c>
      <c r="P58">
        <v>2</v>
      </c>
      <c r="Q58">
        <v>100</v>
      </c>
      <c r="R58">
        <v>12</v>
      </c>
      <c r="S58">
        <f>Table3[[#This Row],[Runs]]-(Table3[[#This Row],[runs by 4]]+Table3[[#This Row],[Runs by 6]])</f>
        <v>37</v>
      </c>
    </row>
    <row r="59" spans="1:19" x14ac:dyDescent="0.25">
      <c r="A59" t="s">
        <v>189</v>
      </c>
      <c r="B59" t="s">
        <v>126</v>
      </c>
      <c r="C59" t="s">
        <v>15</v>
      </c>
      <c r="D59">
        <v>8</v>
      </c>
      <c r="E59">
        <v>8</v>
      </c>
      <c r="F59">
        <v>0</v>
      </c>
      <c r="G59">
        <v>145</v>
      </c>
      <c r="H59" t="s">
        <v>64</v>
      </c>
      <c r="I59">
        <v>18.12</v>
      </c>
      <c r="J59">
        <v>197</v>
      </c>
      <c r="K59">
        <v>73.599999999999994</v>
      </c>
      <c r="L59">
        <v>0</v>
      </c>
      <c r="M59">
        <v>0</v>
      </c>
      <c r="N59">
        <v>1</v>
      </c>
      <c r="O59">
        <v>18</v>
      </c>
      <c r="P59">
        <v>3</v>
      </c>
      <c r="Q59">
        <v>72</v>
      </c>
      <c r="R59">
        <v>18</v>
      </c>
      <c r="S59">
        <f>Table3[[#This Row],[Runs]]-(Table3[[#This Row],[runs by 4]]+Table3[[#This Row],[Runs by 6]])</f>
        <v>55</v>
      </c>
    </row>
    <row r="60" spans="1:19" x14ac:dyDescent="0.25">
      <c r="A60" t="s">
        <v>190</v>
      </c>
      <c r="B60" t="s">
        <v>156</v>
      </c>
      <c r="C60" t="s">
        <v>15</v>
      </c>
      <c r="D60">
        <v>9</v>
      </c>
      <c r="E60">
        <v>9</v>
      </c>
      <c r="F60">
        <v>0</v>
      </c>
      <c r="G60">
        <v>145</v>
      </c>
      <c r="H60" t="s">
        <v>65</v>
      </c>
      <c r="I60">
        <v>16.11</v>
      </c>
      <c r="J60">
        <v>152</v>
      </c>
      <c r="K60">
        <v>95.39</v>
      </c>
      <c r="L60">
        <v>0</v>
      </c>
      <c r="M60">
        <v>1</v>
      </c>
      <c r="N60">
        <v>1</v>
      </c>
      <c r="O60">
        <v>22</v>
      </c>
      <c r="P60">
        <v>3</v>
      </c>
      <c r="Q60">
        <v>88</v>
      </c>
      <c r="R60">
        <v>18</v>
      </c>
      <c r="S60">
        <f>Table3[[#This Row],[Runs]]-(Table3[[#This Row],[runs by 4]]+Table3[[#This Row],[Runs by 6]])</f>
        <v>39</v>
      </c>
    </row>
    <row r="61" spans="1:19" x14ac:dyDescent="0.25">
      <c r="A61" t="s">
        <v>191</v>
      </c>
      <c r="B61" t="s">
        <v>141</v>
      </c>
      <c r="C61" t="s">
        <v>15</v>
      </c>
      <c r="D61">
        <v>9</v>
      </c>
      <c r="E61">
        <v>8</v>
      </c>
      <c r="F61">
        <v>2</v>
      </c>
      <c r="G61">
        <v>142</v>
      </c>
      <c r="H61" t="s">
        <v>66</v>
      </c>
      <c r="I61">
        <v>23.66</v>
      </c>
      <c r="J61">
        <v>123</v>
      </c>
      <c r="K61">
        <v>115.44</v>
      </c>
      <c r="L61">
        <v>0</v>
      </c>
      <c r="M61">
        <v>0</v>
      </c>
      <c r="N61">
        <v>0</v>
      </c>
      <c r="O61">
        <v>11</v>
      </c>
      <c r="P61">
        <v>8</v>
      </c>
      <c r="Q61">
        <v>44</v>
      </c>
      <c r="R61">
        <v>48</v>
      </c>
      <c r="S61">
        <f>Table3[[#This Row],[Runs]]-(Table3[[#This Row],[runs by 4]]+Table3[[#This Row],[Runs by 6]])</f>
        <v>50</v>
      </c>
    </row>
    <row r="62" spans="1:19" x14ac:dyDescent="0.25">
      <c r="A62" t="s">
        <v>192</v>
      </c>
      <c r="B62" t="s">
        <v>145</v>
      </c>
      <c r="C62" t="s">
        <v>15</v>
      </c>
      <c r="D62">
        <v>8</v>
      </c>
      <c r="E62">
        <v>7</v>
      </c>
      <c r="F62">
        <v>0</v>
      </c>
      <c r="G62">
        <v>140</v>
      </c>
      <c r="H62" t="s">
        <v>67</v>
      </c>
      <c r="I62">
        <v>20</v>
      </c>
      <c r="J62">
        <v>184</v>
      </c>
      <c r="K62">
        <v>76.08</v>
      </c>
      <c r="L62">
        <v>0</v>
      </c>
      <c r="M62">
        <v>0</v>
      </c>
      <c r="N62">
        <v>0</v>
      </c>
      <c r="O62">
        <v>13</v>
      </c>
      <c r="P62">
        <v>4</v>
      </c>
      <c r="Q62">
        <v>52</v>
      </c>
      <c r="R62">
        <v>24</v>
      </c>
      <c r="S62">
        <f>Table3[[#This Row],[Runs]]-(Table3[[#This Row],[runs by 4]]+Table3[[#This Row],[Runs by 6]])</f>
        <v>64</v>
      </c>
    </row>
    <row r="63" spans="1:19" x14ac:dyDescent="0.25">
      <c r="A63" t="s">
        <v>193</v>
      </c>
      <c r="B63" t="s">
        <v>163</v>
      </c>
      <c r="C63" t="s">
        <v>15</v>
      </c>
      <c r="D63">
        <v>8</v>
      </c>
      <c r="E63">
        <v>8</v>
      </c>
      <c r="F63">
        <v>2</v>
      </c>
      <c r="G63">
        <v>140</v>
      </c>
      <c r="H63" t="s">
        <v>57</v>
      </c>
      <c r="I63">
        <v>23.33</v>
      </c>
      <c r="J63">
        <v>179</v>
      </c>
      <c r="K63">
        <v>78.209999999999994</v>
      </c>
      <c r="L63">
        <v>0</v>
      </c>
      <c r="M63">
        <v>1</v>
      </c>
      <c r="N63">
        <v>1</v>
      </c>
      <c r="O63">
        <v>9</v>
      </c>
      <c r="P63">
        <v>3</v>
      </c>
      <c r="Q63">
        <v>36</v>
      </c>
      <c r="R63">
        <v>18</v>
      </c>
      <c r="S63">
        <f>Table3[[#This Row],[Runs]]-(Table3[[#This Row],[runs by 4]]+Table3[[#This Row],[Runs by 6]])</f>
        <v>86</v>
      </c>
    </row>
    <row r="64" spans="1:19" x14ac:dyDescent="0.25">
      <c r="A64" t="s">
        <v>194</v>
      </c>
      <c r="B64" t="s">
        <v>163</v>
      </c>
      <c r="C64" t="s">
        <v>15</v>
      </c>
      <c r="D64">
        <v>9</v>
      </c>
      <c r="E64">
        <v>9</v>
      </c>
      <c r="F64">
        <v>0</v>
      </c>
      <c r="G64">
        <v>139</v>
      </c>
      <c r="H64" t="s">
        <v>68</v>
      </c>
      <c r="I64">
        <v>15.44</v>
      </c>
      <c r="J64">
        <v>199</v>
      </c>
      <c r="K64">
        <v>69.84</v>
      </c>
      <c r="L64">
        <v>0</v>
      </c>
      <c r="M64">
        <v>1</v>
      </c>
      <c r="N64">
        <v>0</v>
      </c>
      <c r="O64">
        <v>15</v>
      </c>
      <c r="P64">
        <v>2</v>
      </c>
      <c r="Q64">
        <v>60</v>
      </c>
      <c r="R64">
        <v>12</v>
      </c>
      <c r="S64">
        <f>Table3[[#This Row],[Runs]]-(Table3[[#This Row],[runs by 4]]+Table3[[#This Row],[Runs by 6]])</f>
        <v>67</v>
      </c>
    </row>
    <row r="65" spans="1:19" x14ac:dyDescent="0.25">
      <c r="A65" t="s">
        <v>195</v>
      </c>
      <c r="B65" t="s">
        <v>138</v>
      </c>
      <c r="C65" t="s">
        <v>15</v>
      </c>
      <c r="D65">
        <v>9</v>
      </c>
      <c r="E65">
        <v>9</v>
      </c>
      <c r="F65">
        <v>0</v>
      </c>
      <c r="G65">
        <v>138</v>
      </c>
      <c r="H65" t="s">
        <v>69</v>
      </c>
      <c r="I65">
        <v>15.33</v>
      </c>
      <c r="J65">
        <v>142</v>
      </c>
      <c r="K65">
        <v>97.18</v>
      </c>
      <c r="L65">
        <v>0</v>
      </c>
      <c r="M65">
        <v>0</v>
      </c>
      <c r="N65">
        <v>0</v>
      </c>
      <c r="O65">
        <v>11</v>
      </c>
      <c r="P65">
        <v>5</v>
      </c>
      <c r="Q65">
        <v>44</v>
      </c>
      <c r="R65">
        <v>30</v>
      </c>
      <c r="S65">
        <f>Table3[[#This Row],[Runs]]-(Table3[[#This Row],[runs by 4]]+Table3[[#This Row],[Runs by 6]])</f>
        <v>64</v>
      </c>
    </row>
    <row r="66" spans="1:19" x14ac:dyDescent="0.25">
      <c r="A66" t="s">
        <v>196</v>
      </c>
      <c r="B66" t="s">
        <v>163</v>
      </c>
      <c r="C66" t="s">
        <v>15</v>
      </c>
      <c r="D66">
        <v>9</v>
      </c>
      <c r="E66">
        <v>9</v>
      </c>
      <c r="F66">
        <v>0</v>
      </c>
      <c r="G66">
        <v>138</v>
      </c>
      <c r="H66" t="s">
        <v>70</v>
      </c>
      <c r="I66">
        <v>15.33</v>
      </c>
      <c r="J66">
        <v>200</v>
      </c>
      <c r="K66">
        <v>69</v>
      </c>
      <c r="L66">
        <v>0</v>
      </c>
      <c r="M66">
        <v>0</v>
      </c>
      <c r="N66">
        <v>1</v>
      </c>
      <c r="O66">
        <v>22</v>
      </c>
      <c r="P66">
        <v>2</v>
      </c>
      <c r="Q66">
        <v>88</v>
      </c>
      <c r="R66">
        <v>12</v>
      </c>
      <c r="S66">
        <f>Table3[[#This Row],[Runs]]-(Table3[[#This Row],[runs by 4]]+Table3[[#This Row],[Runs by 6]])</f>
        <v>38</v>
      </c>
    </row>
    <row r="67" spans="1:19" x14ac:dyDescent="0.25">
      <c r="A67" t="s">
        <v>197</v>
      </c>
      <c r="B67" t="s">
        <v>138</v>
      </c>
      <c r="C67" t="s">
        <v>15</v>
      </c>
      <c r="D67">
        <v>8</v>
      </c>
      <c r="E67">
        <v>8</v>
      </c>
      <c r="F67">
        <v>1</v>
      </c>
      <c r="G67">
        <v>131</v>
      </c>
      <c r="H67" t="s">
        <v>65</v>
      </c>
      <c r="I67">
        <v>18.71</v>
      </c>
      <c r="J67">
        <v>155</v>
      </c>
      <c r="K67">
        <v>84.51</v>
      </c>
      <c r="L67">
        <v>0</v>
      </c>
      <c r="M67">
        <v>1</v>
      </c>
      <c r="N67">
        <v>1</v>
      </c>
      <c r="O67">
        <v>15</v>
      </c>
      <c r="P67">
        <v>2</v>
      </c>
      <c r="Q67">
        <v>60</v>
      </c>
      <c r="R67">
        <v>12</v>
      </c>
      <c r="S67">
        <f>Table3[[#This Row],[Runs]]-(Table3[[#This Row],[runs by 4]]+Table3[[#This Row],[Runs by 6]])</f>
        <v>59</v>
      </c>
    </row>
    <row r="68" spans="1:19" x14ac:dyDescent="0.25">
      <c r="A68" t="s">
        <v>198</v>
      </c>
      <c r="B68" t="s">
        <v>131</v>
      </c>
      <c r="C68" t="s">
        <v>15</v>
      </c>
      <c r="D68">
        <v>11</v>
      </c>
      <c r="E68">
        <v>8</v>
      </c>
      <c r="F68">
        <v>4</v>
      </c>
      <c r="G68">
        <v>128</v>
      </c>
      <c r="H68" t="s">
        <v>71</v>
      </c>
      <c r="I68">
        <v>32</v>
      </c>
      <c r="J68">
        <v>186</v>
      </c>
      <c r="K68">
        <v>68.81</v>
      </c>
      <c r="L68">
        <v>0</v>
      </c>
      <c r="M68">
        <v>0</v>
      </c>
      <c r="N68">
        <v>0</v>
      </c>
      <c r="O68">
        <v>13</v>
      </c>
      <c r="P68">
        <v>5</v>
      </c>
      <c r="Q68">
        <v>52</v>
      </c>
      <c r="R68">
        <v>30</v>
      </c>
      <c r="S68">
        <f>Table3[[#This Row],[Runs]]-(Table3[[#This Row],[runs by 4]]+Table3[[#This Row],[Runs by 6]])</f>
        <v>46</v>
      </c>
    </row>
    <row r="69" spans="1:19" x14ac:dyDescent="0.25">
      <c r="A69" t="s">
        <v>199</v>
      </c>
      <c r="B69" t="s">
        <v>141</v>
      </c>
      <c r="C69" t="s">
        <v>15</v>
      </c>
      <c r="D69">
        <v>6</v>
      </c>
      <c r="E69">
        <v>5</v>
      </c>
      <c r="F69">
        <v>0</v>
      </c>
      <c r="G69">
        <v>121</v>
      </c>
      <c r="H69" t="s">
        <v>69</v>
      </c>
      <c r="I69">
        <v>24.2</v>
      </c>
      <c r="J69">
        <v>120</v>
      </c>
      <c r="K69">
        <v>100.83</v>
      </c>
      <c r="L69">
        <v>0</v>
      </c>
      <c r="M69">
        <v>0</v>
      </c>
      <c r="N69">
        <v>0</v>
      </c>
      <c r="O69">
        <v>7</v>
      </c>
      <c r="P69">
        <v>4</v>
      </c>
      <c r="Q69">
        <v>28</v>
      </c>
      <c r="R69">
        <v>24</v>
      </c>
      <c r="S69">
        <f>Table3[[#This Row],[Runs]]-(Table3[[#This Row],[runs by 4]]+Table3[[#This Row],[Runs by 6]])</f>
        <v>69</v>
      </c>
    </row>
    <row r="70" spans="1:19" x14ac:dyDescent="0.25">
      <c r="A70" t="s">
        <v>200</v>
      </c>
      <c r="B70" t="s">
        <v>123</v>
      </c>
      <c r="C70" t="s">
        <v>15</v>
      </c>
      <c r="D70">
        <v>11</v>
      </c>
      <c r="E70">
        <v>5</v>
      </c>
      <c r="F70">
        <v>2</v>
      </c>
      <c r="G70">
        <v>120</v>
      </c>
      <c r="H70" t="s">
        <v>73</v>
      </c>
      <c r="I70">
        <v>40</v>
      </c>
      <c r="J70">
        <v>118</v>
      </c>
      <c r="K70">
        <v>101.69</v>
      </c>
      <c r="L70">
        <v>0</v>
      </c>
      <c r="M70">
        <v>0</v>
      </c>
      <c r="N70">
        <v>0</v>
      </c>
      <c r="O70">
        <v>7</v>
      </c>
      <c r="P70">
        <v>3</v>
      </c>
      <c r="Q70">
        <v>28</v>
      </c>
      <c r="R70">
        <v>18</v>
      </c>
      <c r="S70">
        <f>Table3[[#This Row],[Runs]]-(Table3[[#This Row],[runs by 4]]+Table3[[#This Row],[Runs by 6]])</f>
        <v>74</v>
      </c>
    </row>
    <row r="71" spans="1:19" x14ac:dyDescent="0.25">
      <c r="A71" t="s">
        <v>201</v>
      </c>
      <c r="B71" t="s">
        <v>123</v>
      </c>
      <c r="C71" t="s">
        <v>15</v>
      </c>
      <c r="D71">
        <v>7</v>
      </c>
      <c r="E71">
        <v>7</v>
      </c>
      <c r="F71">
        <v>1</v>
      </c>
      <c r="G71">
        <v>106</v>
      </c>
      <c r="H71" t="s">
        <v>74</v>
      </c>
      <c r="I71">
        <v>17.66</v>
      </c>
      <c r="J71">
        <v>105</v>
      </c>
      <c r="K71">
        <v>100.95</v>
      </c>
      <c r="L71">
        <v>0</v>
      </c>
      <c r="M71">
        <v>0</v>
      </c>
      <c r="N71">
        <v>0</v>
      </c>
      <c r="O71">
        <v>12</v>
      </c>
      <c r="P71">
        <v>1</v>
      </c>
      <c r="Q71">
        <v>48</v>
      </c>
      <c r="R71">
        <v>6</v>
      </c>
      <c r="S71">
        <f>Table3[[#This Row],[Runs]]-(Table3[[#This Row],[runs by 4]]+Table3[[#This Row],[Runs by 6]])</f>
        <v>52</v>
      </c>
    </row>
    <row r="72" spans="1:19" x14ac:dyDescent="0.25">
      <c r="A72" t="s">
        <v>202</v>
      </c>
      <c r="B72" t="s">
        <v>143</v>
      </c>
      <c r="C72" t="s">
        <v>15</v>
      </c>
      <c r="D72">
        <v>9</v>
      </c>
      <c r="E72">
        <v>6</v>
      </c>
      <c r="F72">
        <v>1</v>
      </c>
      <c r="G72">
        <v>105</v>
      </c>
      <c r="H72" t="s">
        <v>76</v>
      </c>
      <c r="I72">
        <v>21</v>
      </c>
      <c r="J72">
        <v>111</v>
      </c>
      <c r="K72">
        <v>94.59</v>
      </c>
      <c r="L72">
        <v>0</v>
      </c>
      <c r="M72">
        <v>0</v>
      </c>
      <c r="N72">
        <v>0</v>
      </c>
      <c r="O72">
        <v>7</v>
      </c>
      <c r="P72">
        <v>5</v>
      </c>
      <c r="Q72">
        <v>28</v>
      </c>
      <c r="R72">
        <v>30</v>
      </c>
      <c r="S72">
        <f>Table3[[#This Row],[Runs]]-(Table3[[#This Row],[runs by 4]]+Table3[[#This Row],[Runs by 6]])</f>
        <v>47</v>
      </c>
    </row>
    <row r="73" spans="1:19" x14ac:dyDescent="0.25">
      <c r="A73" t="s">
        <v>203</v>
      </c>
      <c r="B73" t="s">
        <v>128</v>
      </c>
      <c r="C73" t="s">
        <v>15</v>
      </c>
      <c r="D73">
        <v>10</v>
      </c>
      <c r="E73">
        <v>7</v>
      </c>
      <c r="F73">
        <v>3</v>
      </c>
      <c r="G73">
        <v>103</v>
      </c>
      <c r="H73" t="s">
        <v>77</v>
      </c>
      <c r="I73">
        <v>25.75</v>
      </c>
      <c r="J73">
        <v>81</v>
      </c>
      <c r="K73">
        <v>127.16</v>
      </c>
      <c r="L73">
        <v>0</v>
      </c>
      <c r="M73">
        <v>0</v>
      </c>
      <c r="N73">
        <v>0</v>
      </c>
      <c r="O73">
        <v>6</v>
      </c>
      <c r="P73">
        <v>5</v>
      </c>
      <c r="Q73">
        <v>24</v>
      </c>
      <c r="R73">
        <v>30</v>
      </c>
      <c r="S73">
        <f>Table3[[#This Row],[Runs]]-(Table3[[#This Row],[runs by 4]]+Table3[[#This Row],[Runs by 6]])</f>
        <v>49</v>
      </c>
    </row>
    <row r="74" spans="1:19" x14ac:dyDescent="0.25">
      <c r="A74" t="s">
        <v>204</v>
      </c>
      <c r="B74" t="s">
        <v>145</v>
      </c>
      <c r="C74" t="s">
        <v>15</v>
      </c>
      <c r="D74">
        <v>8</v>
      </c>
      <c r="E74">
        <v>6</v>
      </c>
      <c r="F74">
        <v>2</v>
      </c>
      <c r="G74">
        <v>100</v>
      </c>
      <c r="H74" t="s">
        <v>78</v>
      </c>
      <c r="I74">
        <v>25</v>
      </c>
      <c r="J74">
        <v>185</v>
      </c>
      <c r="K74">
        <v>54.05</v>
      </c>
      <c r="L74">
        <v>0</v>
      </c>
      <c r="M74">
        <v>0</v>
      </c>
      <c r="N74">
        <v>2</v>
      </c>
      <c r="O74">
        <v>11</v>
      </c>
      <c r="P74">
        <v>1</v>
      </c>
      <c r="Q74">
        <v>44</v>
      </c>
      <c r="R74">
        <v>6</v>
      </c>
      <c r="S74">
        <f>Table3[[#This Row],[Runs]]-(Table3[[#This Row],[runs by 4]]+Table3[[#This Row],[Runs by 6]])</f>
        <v>50</v>
      </c>
    </row>
    <row r="75" spans="1:19" x14ac:dyDescent="0.25">
      <c r="A75" t="s">
        <v>205</v>
      </c>
      <c r="B75" t="s">
        <v>163</v>
      </c>
      <c r="C75" t="s">
        <v>15</v>
      </c>
      <c r="D75">
        <v>6</v>
      </c>
      <c r="E75">
        <v>6</v>
      </c>
      <c r="F75">
        <v>0</v>
      </c>
      <c r="G75">
        <v>98</v>
      </c>
      <c r="H75" t="s">
        <v>79</v>
      </c>
      <c r="I75">
        <v>16.329999999999998</v>
      </c>
      <c r="J75">
        <v>150</v>
      </c>
      <c r="K75">
        <v>65.33</v>
      </c>
      <c r="L75">
        <v>0</v>
      </c>
      <c r="M75">
        <v>1</v>
      </c>
      <c r="N75">
        <v>0</v>
      </c>
      <c r="O75">
        <v>12</v>
      </c>
      <c r="P75">
        <v>1</v>
      </c>
      <c r="Q75">
        <v>48</v>
      </c>
      <c r="R75">
        <v>6</v>
      </c>
      <c r="S75">
        <f>Table3[[#This Row],[Runs]]-(Table3[[#This Row],[runs by 4]]+Table3[[#This Row],[Runs by 6]])</f>
        <v>44</v>
      </c>
    </row>
    <row r="76" spans="1:19" x14ac:dyDescent="0.25">
      <c r="A76" t="s">
        <v>206</v>
      </c>
      <c r="B76" t="s">
        <v>126</v>
      </c>
      <c r="C76" t="s">
        <v>15</v>
      </c>
      <c r="D76">
        <v>2</v>
      </c>
      <c r="E76">
        <v>2</v>
      </c>
      <c r="F76">
        <v>0</v>
      </c>
      <c r="G76">
        <v>97</v>
      </c>
      <c r="H76" t="s">
        <v>80</v>
      </c>
      <c r="I76">
        <v>48.5</v>
      </c>
      <c r="J76">
        <v>94</v>
      </c>
      <c r="K76">
        <v>103.19</v>
      </c>
      <c r="L76">
        <v>0</v>
      </c>
      <c r="M76">
        <v>1</v>
      </c>
      <c r="N76">
        <v>0</v>
      </c>
      <c r="O76">
        <v>10</v>
      </c>
      <c r="P76">
        <v>3</v>
      </c>
      <c r="Q76">
        <v>40</v>
      </c>
      <c r="R76">
        <v>18</v>
      </c>
      <c r="S76">
        <f>Table3[[#This Row],[Runs]]-(Table3[[#This Row],[runs by 4]]+Table3[[#This Row],[Runs by 6]])</f>
        <v>39</v>
      </c>
    </row>
    <row r="77" spans="1:19" x14ac:dyDescent="0.25">
      <c r="A77" t="s">
        <v>207</v>
      </c>
      <c r="B77" t="s">
        <v>138</v>
      </c>
      <c r="C77" t="s">
        <v>15</v>
      </c>
      <c r="D77">
        <v>6</v>
      </c>
      <c r="E77">
        <v>6</v>
      </c>
      <c r="F77">
        <v>0</v>
      </c>
      <c r="G77">
        <v>95</v>
      </c>
      <c r="H77" t="s">
        <v>70</v>
      </c>
      <c r="I77">
        <v>15.83</v>
      </c>
      <c r="J77">
        <v>127</v>
      </c>
      <c r="K77">
        <v>74.8</v>
      </c>
      <c r="L77">
        <v>0</v>
      </c>
      <c r="M77">
        <v>0</v>
      </c>
      <c r="N77">
        <v>0</v>
      </c>
      <c r="O77">
        <v>8</v>
      </c>
      <c r="P77">
        <v>1</v>
      </c>
      <c r="Q77">
        <v>32</v>
      </c>
      <c r="R77">
        <v>6</v>
      </c>
      <c r="S77">
        <f>Table3[[#This Row],[Runs]]-(Table3[[#This Row],[runs by 4]]+Table3[[#This Row],[Runs by 6]])</f>
        <v>57</v>
      </c>
    </row>
    <row r="78" spans="1:19" x14ac:dyDescent="0.25">
      <c r="A78" t="s">
        <v>208</v>
      </c>
      <c r="B78" t="s">
        <v>138</v>
      </c>
      <c r="C78" t="s">
        <v>15</v>
      </c>
      <c r="D78">
        <v>9</v>
      </c>
      <c r="E78">
        <v>9</v>
      </c>
      <c r="F78">
        <v>3</v>
      </c>
      <c r="G78">
        <v>92</v>
      </c>
      <c r="H78" t="s">
        <v>81</v>
      </c>
      <c r="I78">
        <v>15.33</v>
      </c>
      <c r="J78">
        <v>91</v>
      </c>
      <c r="K78">
        <v>101.09</v>
      </c>
      <c r="L78">
        <v>0</v>
      </c>
      <c r="M78">
        <v>0</v>
      </c>
      <c r="N78">
        <v>0</v>
      </c>
      <c r="O78">
        <v>7</v>
      </c>
      <c r="P78">
        <v>2</v>
      </c>
      <c r="Q78">
        <v>28</v>
      </c>
      <c r="R78">
        <v>12</v>
      </c>
      <c r="S78">
        <f>Table3[[#This Row],[Runs]]-(Table3[[#This Row],[runs by 4]]+Table3[[#This Row],[Runs by 6]])</f>
        <v>52</v>
      </c>
    </row>
    <row r="79" spans="1:19" x14ac:dyDescent="0.25">
      <c r="A79" t="s">
        <v>209</v>
      </c>
      <c r="B79" t="s">
        <v>143</v>
      </c>
      <c r="C79" t="s">
        <v>15</v>
      </c>
      <c r="D79">
        <v>7</v>
      </c>
      <c r="E79">
        <v>3</v>
      </c>
      <c r="F79">
        <v>1</v>
      </c>
      <c r="G79">
        <v>89</v>
      </c>
      <c r="H79" t="s">
        <v>61</v>
      </c>
      <c r="I79">
        <v>44.5</v>
      </c>
      <c r="J79">
        <v>101</v>
      </c>
      <c r="K79">
        <v>88.11</v>
      </c>
      <c r="L79">
        <v>0</v>
      </c>
      <c r="M79">
        <v>1</v>
      </c>
      <c r="N79">
        <v>0</v>
      </c>
      <c r="O79">
        <v>7</v>
      </c>
      <c r="P79">
        <v>3</v>
      </c>
      <c r="Q79">
        <v>28</v>
      </c>
      <c r="R79">
        <v>18</v>
      </c>
      <c r="S79">
        <f>Table3[[#This Row],[Runs]]-(Table3[[#This Row],[runs by 4]]+Table3[[#This Row],[Runs by 6]])</f>
        <v>43</v>
      </c>
    </row>
    <row r="80" spans="1:19" x14ac:dyDescent="0.25">
      <c r="A80" t="s">
        <v>210</v>
      </c>
      <c r="B80" t="s">
        <v>131</v>
      </c>
      <c r="C80" t="s">
        <v>15</v>
      </c>
      <c r="D80">
        <v>6</v>
      </c>
      <c r="E80">
        <v>5</v>
      </c>
      <c r="F80">
        <v>1</v>
      </c>
      <c r="G80">
        <v>87</v>
      </c>
      <c r="H80" t="s">
        <v>64</v>
      </c>
      <c r="I80">
        <v>21.75</v>
      </c>
      <c r="J80">
        <v>77</v>
      </c>
      <c r="K80">
        <v>112.98</v>
      </c>
      <c r="L80">
        <v>0</v>
      </c>
      <c r="M80">
        <v>0</v>
      </c>
      <c r="N80">
        <v>0</v>
      </c>
      <c r="O80">
        <v>8</v>
      </c>
      <c r="P80">
        <v>4</v>
      </c>
      <c r="Q80">
        <v>32</v>
      </c>
      <c r="R80">
        <v>24</v>
      </c>
      <c r="S80">
        <f>Table3[[#This Row],[Runs]]-(Table3[[#This Row],[runs by 4]]+Table3[[#This Row],[Runs by 6]])</f>
        <v>31</v>
      </c>
    </row>
    <row r="81" spans="1:19" x14ac:dyDescent="0.25">
      <c r="A81" t="s">
        <v>211</v>
      </c>
      <c r="B81" t="s">
        <v>131</v>
      </c>
      <c r="C81" t="s">
        <v>15</v>
      </c>
      <c r="D81">
        <v>10</v>
      </c>
      <c r="E81">
        <v>8</v>
      </c>
      <c r="F81">
        <v>1</v>
      </c>
      <c r="G81">
        <v>87</v>
      </c>
      <c r="H81" t="s">
        <v>83</v>
      </c>
      <c r="I81">
        <v>12.42</v>
      </c>
      <c r="J81">
        <v>151</v>
      </c>
      <c r="K81">
        <v>57.61</v>
      </c>
      <c r="L81">
        <v>0</v>
      </c>
      <c r="M81">
        <v>0</v>
      </c>
      <c r="N81">
        <v>1</v>
      </c>
      <c r="O81">
        <v>7</v>
      </c>
      <c r="P81">
        <v>1</v>
      </c>
      <c r="Q81">
        <v>28</v>
      </c>
      <c r="R81">
        <v>6</v>
      </c>
      <c r="S81">
        <f>Table3[[#This Row],[Runs]]-(Table3[[#This Row],[runs by 4]]+Table3[[#This Row],[Runs by 6]])</f>
        <v>53</v>
      </c>
    </row>
    <row r="82" spans="1:19" x14ac:dyDescent="0.25">
      <c r="A82" t="s">
        <v>212</v>
      </c>
      <c r="B82" t="s">
        <v>138</v>
      </c>
      <c r="C82" t="s">
        <v>15</v>
      </c>
      <c r="D82">
        <v>7</v>
      </c>
      <c r="E82">
        <v>7</v>
      </c>
      <c r="F82">
        <v>4</v>
      </c>
      <c r="G82">
        <v>85</v>
      </c>
      <c r="H82" t="s">
        <v>84</v>
      </c>
      <c r="I82">
        <v>28.33</v>
      </c>
      <c r="J82">
        <v>65</v>
      </c>
      <c r="K82">
        <v>130.76</v>
      </c>
      <c r="L82">
        <v>0</v>
      </c>
      <c r="M82">
        <v>0</v>
      </c>
      <c r="N82">
        <v>1</v>
      </c>
      <c r="O82">
        <v>7</v>
      </c>
      <c r="P82">
        <v>5</v>
      </c>
      <c r="Q82">
        <v>28</v>
      </c>
      <c r="R82">
        <v>30</v>
      </c>
      <c r="S82">
        <f>Table3[[#This Row],[Runs]]-(Table3[[#This Row],[runs by 4]]+Table3[[#This Row],[Runs by 6]])</f>
        <v>27</v>
      </c>
    </row>
    <row r="83" spans="1:19" x14ac:dyDescent="0.25">
      <c r="A83" t="s">
        <v>213</v>
      </c>
      <c r="B83" t="s">
        <v>128</v>
      </c>
      <c r="C83" t="s">
        <v>15</v>
      </c>
      <c r="D83">
        <v>8</v>
      </c>
      <c r="E83">
        <v>6</v>
      </c>
      <c r="F83">
        <v>1</v>
      </c>
      <c r="G83">
        <v>84</v>
      </c>
      <c r="H83" t="s">
        <v>86</v>
      </c>
      <c r="I83">
        <v>16.8</v>
      </c>
      <c r="J83">
        <v>71</v>
      </c>
      <c r="K83">
        <v>118.3</v>
      </c>
      <c r="L83">
        <v>0</v>
      </c>
      <c r="M83">
        <v>0</v>
      </c>
      <c r="N83">
        <v>0</v>
      </c>
      <c r="O83">
        <v>10</v>
      </c>
      <c r="P83">
        <v>1</v>
      </c>
      <c r="Q83">
        <v>40</v>
      </c>
      <c r="R83">
        <v>6</v>
      </c>
      <c r="S83">
        <f>Table3[[#This Row],[Runs]]-(Table3[[#This Row],[runs by 4]]+Table3[[#This Row],[Runs by 6]])</f>
        <v>38</v>
      </c>
    </row>
    <row r="84" spans="1:19" x14ac:dyDescent="0.25">
      <c r="A84" t="s">
        <v>214</v>
      </c>
      <c r="B84" t="s">
        <v>163</v>
      </c>
      <c r="C84" t="s">
        <v>15</v>
      </c>
      <c r="D84">
        <v>4</v>
      </c>
      <c r="E84">
        <v>4</v>
      </c>
      <c r="F84">
        <v>0</v>
      </c>
      <c r="G84">
        <v>83</v>
      </c>
      <c r="H84" t="s">
        <v>87</v>
      </c>
      <c r="I84">
        <v>20.75</v>
      </c>
      <c r="J84">
        <v>112</v>
      </c>
      <c r="K84">
        <v>74.099999999999994</v>
      </c>
      <c r="L84">
        <v>0</v>
      </c>
      <c r="M84">
        <v>0</v>
      </c>
      <c r="N84">
        <v>0</v>
      </c>
      <c r="O84">
        <v>11</v>
      </c>
      <c r="P84">
        <v>1</v>
      </c>
      <c r="Q84">
        <v>44</v>
      </c>
      <c r="R84">
        <v>6</v>
      </c>
      <c r="S84">
        <f>Table3[[#This Row],[Runs]]-(Table3[[#This Row],[runs by 4]]+Table3[[#This Row],[Runs by 6]])</f>
        <v>33</v>
      </c>
    </row>
    <row r="85" spans="1:19" x14ac:dyDescent="0.25">
      <c r="A85" t="s">
        <v>215</v>
      </c>
      <c r="B85" t="s">
        <v>141</v>
      </c>
      <c r="C85" t="s">
        <v>15</v>
      </c>
      <c r="D85">
        <v>5</v>
      </c>
      <c r="E85">
        <v>4</v>
      </c>
      <c r="F85">
        <v>0</v>
      </c>
      <c r="G85">
        <v>81</v>
      </c>
      <c r="H85" t="s">
        <v>86</v>
      </c>
      <c r="I85">
        <v>20.25</v>
      </c>
      <c r="J85">
        <v>97</v>
      </c>
      <c r="K85">
        <v>83.5</v>
      </c>
      <c r="L85">
        <v>0</v>
      </c>
      <c r="M85">
        <v>0</v>
      </c>
      <c r="N85">
        <v>0</v>
      </c>
      <c r="O85">
        <v>5</v>
      </c>
      <c r="P85">
        <v>3</v>
      </c>
      <c r="Q85">
        <v>20</v>
      </c>
      <c r="R85">
        <v>18</v>
      </c>
      <c r="S85">
        <f>Table3[[#This Row],[Runs]]-(Table3[[#This Row],[runs by 4]]+Table3[[#This Row],[Runs by 6]])</f>
        <v>43</v>
      </c>
    </row>
    <row r="86" spans="1:19" x14ac:dyDescent="0.25">
      <c r="A86" t="s">
        <v>216</v>
      </c>
      <c r="B86" t="s">
        <v>145</v>
      </c>
      <c r="C86" t="s">
        <v>15</v>
      </c>
      <c r="D86">
        <v>2</v>
      </c>
      <c r="E86">
        <v>2</v>
      </c>
      <c r="F86">
        <v>0</v>
      </c>
      <c r="G86">
        <v>80</v>
      </c>
      <c r="H86" t="s">
        <v>53</v>
      </c>
      <c r="I86">
        <v>40</v>
      </c>
      <c r="J86">
        <v>80</v>
      </c>
      <c r="K86">
        <v>100</v>
      </c>
      <c r="L86">
        <v>0</v>
      </c>
      <c r="M86">
        <v>1</v>
      </c>
      <c r="N86">
        <v>0</v>
      </c>
      <c r="O86">
        <v>6</v>
      </c>
      <c r="P86">
        <v>3</v>
      </c>
      <c r="Q86">
        <v>24</v>
      </c>
      <c r="R86">
        <v>18</v>
      </c>
      <c r="S86">
        <f>Table3[[#This Row],[Runs]]-(Table3[[#This Row],[runs by 4]]+Table3[[#This Row],[Runs by 6]])</f>
        <v>38</v>
      </c>
    </row>
    <row r="87" spans="1:19" x14ac:dyDescent="0.25">
      <c r="A87" t="s">
        <v>217</v>
      </c>
      <c r="B87" t="s">
        <v>138</v>
      </c>
      <c r="C87" t="s">
        <v>15</v>
      </c>
      <c r="D87">
        <v>6</v>
      </c>
      <c r="E87">
        <v>6</v>
      </c>
      <c r="F87">
        <v>2</v>
      </c>
      <c r="G87">
        <v>78</v>
      </c>
      <c r="H87" t="s">
        <v>89</v>
      </c>
      <c r="I87">
        <v>19.5</v>
      </c>
      <c r="J87">
        <v>67</v>
      </c>
      <c r="K87">
        <v>116.41</v>
      </c>
      <c r="L87">
        <v>0</v>
      </c>
      <c r="M87">
        <v>0</v>
      </c>
      <c r="N87">
        <v>0</v>
      </c>
      <c r="O87">
        <v>7</v>
      </c>
      <c r="P87">
        <v>6</v>
      </c>
      <c r="Q87">
        <v>28</v>
      </c>
      <c r="R87">
        <v>36</v>
      </c>
      <c r="S87">
        <f>Table3[[#This Row],[Runs]]-(Table3[[#This Row],[runs by 4]]+Table3[[#This Row],[Runs by 6]])</f>
        <v>14</v>
      </c>
    </row>
    <row r="88" spans="1:19" x14ac:dyDescent="0.25">
      <c r="A88" t="s">
        <v>218</v>
      </c>
      <c r="B88" t="s">
        <v>163</v>
      </c>
      <c r="C88" t="s">
        <v>15</v>
      </c>
      <c r="D88">
        <v>9</v>
      </c>
      <c r="E88">
        <v>9</v>
      </c>
      <c r="F88">
        <v>3</v>
      </c>
      <c r="G88">
        <v>70</v>
      </c>
      <c r="H88" t="s">
        <v>90</v>
      </c>
      <c r="I88">
        <v>11.66</v>
      </c>
      <c r="J88">
        <v>87</v>
      </c>
      <c r="K88">
        <v>80.45</v>
      </c>
      <c r="L88">
        <v>0</v>
      </c>
      <c r="M88">
        <v>0</v>
      </c>
      <c r="N88">
        <v>0</v>
      </c>
      <c r="O88">
        <v>1</v>
      </c>
      <c r="P88">
        <v>5</v>
      </c>
      <c r="Q88">
        <v>4</v>
      </c>
      <c r="R88">
        <v>30</v>
      </c>
      <c r="S88">
        <f>Table3[[#This Row],[Runs]]-(Table3[[#This Row],[runs by 4]]+Table3[[#This Row],[Runs by 6]])</f>
        <v>36</v>
      </c>
    </row>
    <row r="89" spans="1:19" x14ac:dyDescent="0.25">
      <c r="A89" t="s">
        <v>219</v>
      </c>
      <c r="B89" t="s">
        <v>163</v>
      </c>
      <c r="C89" t="s">
        <v>15</v>
      </c>
      <c r="D89">
        <v>8</v>
      </c>
      <c r="E89">
        <v>8</v>
      </c>
      <c r="F89">
        <v>0</v>
      </c>
      <c r="G89">
        <v>68</v>
      </c>
      <c r="H89" t="s">
        <v>91</v>
      </c>
      <c r="I89">
        <v>8.5</v>
      </c>
      <c r="J89">
        <v>85</v>
      </c>
      <c r="K89">
        <v>80</v>
      </c>
      <c r="L89">
        <v>0</v>
      </c>
      <c r="M89">
        <v>0</v>
      </c>
      <c r="N89">
        <v>2</v>
      </c>
      <c r="O89">
        <v>4</v>
      </c>
      <c r="P89">
        <v>3</v>
      </c>
      <c r="Q89">
        <v>16</v>
      </c>
      <c r="R89">
        <v>18</v>
      </c>
      <c r="S89">
        <f>Table3[[#This Row],[Runs]]-(Table3[[#This Row],[runs by 4]]+Table3[[#This Row],[Runs by 6]])</f>
        <v>34</v>
      </c>
    </row>
    <row r="90" spans="1:19" x14ac:dyDescent="0.25">
      <c r="A90" t="s">
        <v>220</v>
      </c>
      <c r="B90" t="s">
        <v>131</v>
      </c>
      <c r="C90" t="s">
        <v>15</v>
      </c>
      <c r="D90">
        <v>3</v>
      </c>
      <c r="E90">
        <v>3</v>
      </c>
      <c r="F90">
        <v>0</v>
      </c>
      <c r="G90">
        <v>63</v>
      </c>
      <c r="H90" t="s">
        <v>92</v>
      </c>
      <c r="I90">
        <v>21</v>
      </c>
      <c r="J90">
        <v>83</v>
      </c>
      <c r="K90">
        <v>75.900000000000006</v>
      </c>
      <c r="L90">
        <v>0</v>
      </c>
      <c r="M90">
        <v>0</v>
      </c>
      <c r="N90">
        <v>0</v>
      </c>
      <c r="O90">
        <v>6</v>
      </c>
      <c r="P90">
        <v>0</v>
      </c>
      <c r="Q90">
        <v>24</v>
      </c>
      <c r="R90">
        <v>0</v>
      </c>
      <c r="S90">
        <f>Table3[[#This Row],[Runs]]-(Table3[[#This Row],[runs by 4]]+Table3[[#This Row],[Runs by 6]])</f>
        <v>39</v>
      </c>
    </row>
    <row r="91" spans="1:19" x14ac:dyDescent="0.25">
      <c r="A91" t="s">
        <v>221</v>
      </c>
      <c r="B91" t="s">
        <v>138</v>
      </c>
      <c r="C91" t="s">
        <v>15</v>
      </c>
      <c r="D91">
        <v>6</v>
      </c>
      <c r="E91">
        <v>6</v>
      </c>
      <c r="F91">
        <v>0</v>
      </c>
      <c r="G91">
        <v>60</v>
      </c>
      <c r="H91" t="s">
        <v>93</v>
      </c>
      <c r="I91">
        <v>10</v>
      </c>
      <c r="J91">
        <v>94</v>
      </c>
      <c r="K91">
        <v>63.82</v>
      </c>
      <c r="L91">
        <v>0</v>
      </c>
      <c r="M91">
        <v>0</v>
      </c>
      <c r="N91">
        <v>1</v>
      </c>
      <c r="O91">
        <v>6</v>
      </c>
      <c r="P91">
        <v>0</v>
      </c>
      <c r="Q91">
        <v>24</v>
      </c>
      <c r="R91">
        <v>0</v>
      </c>
      <c r="S91">
        <f>Table3[[#This Row],[Runs]]-(Table3[[#This Row],[runs by 4]]+Table3[[#This Row],[Runs by 6]])</f>
        <v>36</v>
      </c>
    </row>
    <row r="92" spans="1:19" x14ac:dyDescent="0.25">
      <c r="A92" t="s">
        <v>222</v>
      </c>
      <c r="B92" t="s">
        <v>126</v>
      </c>
      <c r="C92" t="s">
        <v>15</v>
      </c>
      <c r="D92">
        <v>10</v>
      </c>
      <c r="E92">
        <v>6</v>
      </c>
      <c r="F92">
        <v>3</v>
      </c>
      <c r="G92">
        <v>59</v>
      </c>
      <c r="H92" t="s">
        <v>66</v>
      </c>
      <c r="I92">
        <v>19.66</v>
      </c>
      <c r="J92">
        <v>80</v>
      </c>
      <c r="K92">
        <v>73.75</v>
      </c>
      <c r="L92">
        <v>0</v>
      </c>
      <c r="M92">
        <v>0</v>
      </c>
      <c r="N92">
        <v>0</v>
      </c>
      <c r="O92">
        <v>7</v>
      </c>
      <c r="P92">
        <v>1</v>
      </c>
      <c r="Q92">
        <v>28</v>
      </c>
      <c r="R92">
        <v>6</v>
      </c>
      <c r="S92">
        <f>Table3[[#This Row],[Runs]]-(Table3[[#This Row],[runs by 4]]+Table3[[#This Row],[Runs by 6]])</f>
        <v>25</v>
      </c>
    </row>
    <row r="93" spans="1:19" x14ac:dyDescent="0.25">
      <c r="A93" t="s">
        <v>223</v>
      </c>
      <c r="B93" t="s">
        <v>128</v>
      </c>
      <c r="C93" t="s">
        <v>15</v>
      </c>
      <c r="D93">
        <v>3</v>
      </c>
      <c r="E93">
        <v>2</v>
      </c>
      <c r="F93">
        <v>0</v>
      </c>
      <c r="G93">
        <v>58</v>
      </c>
      <c r="H93" t="s">
        <v>61</v>
      </c>
      <c r="I93">
        <v>29</v>
      </c>
      <c r="J93">
        <v>47</v>
      </c>
      <c r="K93">
        <v>123.4</v>
      </c>
      <c r="L93">
        <v>0</v>
      </c>
      <c r="M93">
        <v>1</v>
      </c>
      <c r="N93">
        <v>1</v>
      </c>
      <c r="O93">
        <v>3</v>
      </c>
      <c r="P93">
        <v>3</v>
      </c>
      <c r="Q93">
        <v>12</v>
      </c>
      <c r="R93">
        <v>18</v>
      </c>
      <c r="S93">
        <f>Table3[[#This Row],[Runs]]-(Table3[[#This Row],[runs by 4]]+Table3[[#This Row],[Runs by 6]])</f>
        <v>28</v>
      </c>
    </row>
    <row r="94" spans="1:19" x14ac:dyDescent="0.25">
      <c r="A94" t="s">
        <v>224</v>
      </c>
      <c r="B94" t="s">
        <v>143</v>
      </c>
      <c r="C94" t="s">
        <v>15</v>
      </c>
      <c r="D94">
        <v>9</v>
      </c>
      <c r="E94">
        <v>6</v>
      </c>
      <c r="F94">
        <v>0</v>
      </c>
      <c r="G94">
        <v>55</v>
      </c>
      <c r="H94" t="s">
        <v>94</v>
      </c>
      <c r="I94">
        <v>9.16</v>
      </c>
      <c r="J94">
        <v>76</v>
      </c>
      <c r="K94">
        <v>72.36</v>
      </c>
      <c r="L94">
        <v>0</v>
      </c>
      <c r="M94">
        <v>0</v>
      </c>
      <c r="N94">
        <v>0</v>
      </c>
      <c r="O94">
        <v>3</v>
      </c>
      <c r="P94">
        <v>1</v>
      </c>
      <c r="Q94">
        <v>12</v>
      </c>
      <c r="R94">
        <v>6</v>
      </c>
      <c r="S94">
        <f>Table3[[#This Row],[Runs]]-(Table3[[#This Row],[runs by 4]]+Table3[[#This Row],[Runs by 6]])</f>
        <v>37</v>
      </c>
    </row>
    <row r="95" spans="1:19" x14ac:dyDescent="0.25">
      <c r="A95" t="s">
        <v>225</v>
      </c>
      <c r="B95" t="s">
        <v>141</v>
      </c>
      <c r="C95" t="s">
        <v>15</v>
      </c>
      <c r="D95">
        <v>9</v>
      </c>
      <c r="E95">
        <v>6</v>
      </c>
      <c r="F95">
        <v>3</v>
      </c>
      <c r="G95">
        <v>55</v>
      </c>
      <c r="H95" t="s">
        <v>95</v>
      </c>
      <c r="I95">
        <v>18.329999999999998</v>
      </c>
      <c r="J95">
        <v>60</v>
      </c>
      <c r="K95">
        <v>91.66</v>
      </c>
      <c r="L95">
        <v>0</v>
      </c>
      <c r="M95">
        <v>0</v>
      </c>
      <c r="N95">
        <v>0</v>
      </c>
      <c r="O95">
        <v>7</v>
      </c>
      <c r="P95">
        <v>1</v>
      </c>
      <c r="Q95">
        <v>28</v>
      </c>
      <c r="R95">
        <v>6</v>
      </c>
      <c r="S95">
        <f>Table3[[#This Row],[Runs]]-(Table3[[#This Row],[runs by 4]]+Table3[[#This Row],[Runs by 6]])</f>
        <v>21</v>
      </c>
    </row>
    <row r="96" spans="1:19" x14ac:dyDescent="0.25">
      <c r="A96" t="s">
        <v>226</v>
      </c>
      <c r="B96" t="s">
        <v>126</v>
      </c>
      <c r="C96" t="s">
        <v>15</v>
      </c>
      <c r="D96">
        <v>8</v>
      </c>
      <c r="E96">
        <v>4</v>
      </c>
      <c r="F96">
        <v>0</v>
      </c>
      <c r="G96">
        <v>54</v>
      </c>
      <c r="H96" t="s">
        <v>96</v>
      </c>
      <c r="I96">
        <v>13.5</v>
      </c>
      <c r="J96">
        <v>78</v>
      </c>
      <c r="K96">
        <v>69.23</v>
      </c>
      <c r="L96">
        <v>0</v>
      </c>
      <c r="M96">
        <v>0</v>
      </c>
      <c r="N96">
        <v>0</v>
      </c>
      <c r="O96">
        <v>4</v>
      </c>
      <c r="P96">
        <v>1</v>
      </c>
      <c r="Q96">
        <v>16</v>
      </c>
      <c r="R96">
        <v>6</v>
      </c>
      <c r="S96">
        <f>Table3[[#This Row],[Runs]]-(Table3[[#This Row],[runs by 4]]+Table3[[#This Row],[Runs by 6]])</f>
        <v>32</v>
      </c>
    </row>
    <row r="97" spans="1:19" x14ac:dyDescent="0.25">
      <c r="A97" t="s">
        <v>227</v>
      </c>
      <c r="B97" t="s">
        <v>141</v>
      </c>
      <c r="C97" t="s">
        <v>15</v>
      </c>
      <c r="D97">
        <v>9</v>
      </c>
      <c r="E97">
        <v>5</v>
      </c>
      <c r="F97">
        <v>2</v>
      </c>
      <c r="G97">
        <v>53</v>
      </c>
      <c r="H97" t="s">
        <v>64</v>
      </c>
      <c r="I97">
        <v>17.66</v>
      </c>
      <c r="J97">
        <v>45</v>
      </c>
      <c r="K97">
        <v>117.77</v>
      </c>
      <c r="L97">
        <v>0</v>
      </c>
      <c r="M97">
        <v>0</v>
      </c>
      <c r="N97">
        <v>0</v>
      </c>
      <c r="O97">
        <v>5</v>
      </c>
      <c r="P97">
        <v>4</v>
      </c>
      <c r="Q97">
        <v>20</v>
      </c>
      <c r="R97">
        <v>24</v>
      </c>
      <c r="S97">
        <f>Table3[[#This Row],[Runs]]-(Table3[[#This Row],[runs by 4]]+Table3[[#This Row],[Runs by 6]])</f>
        <v>9</v>
      </c>
    </row>
    <row r="98" spans="1:19" x14ac:dyDescent="0.25">
      <c r="A98" t="s">
        <v>228</v>
      </c>
      <c r="B98" t="s">
        <v>145</v>
      </c>
      <c r="C98" t="s">
        <v>15</v>
      </c>
      <c r="D98">
        <v>6</v>
      </c>
      <c r="E98">
        <v>4</v>
      </c>
      <c r="F98">
        <v>0</v>
      </c>
      <c r="G98">
        <v>52</v>
      </c>
      <c r="H98" t="s">
        <v>97</v>
      </c>
      <c r="I98">
        <v>13</v>
      </c>
      <c r="J98">
        <v>57</v>
      </c>
      <c r="K98">
        <v>91.22</v>
      </c>
      <c r="L98">
        <v>0</v>
      </c>
      <c r="M98">
        <v>0</v>
      </c>
      <c r="N98">
        <v>1</v>
      </c>
      <c r="O98">
        <v>6</v>
      </c>
      <c r="P98">
        <v>1</v>
      </c>
      <c r="Q98">
        <v>24</v>
      </c>
      <c r="R98">
        <v>6</v>
      </c>
      <c r="S98">
        <f>Table3[[#This Row],[Runs]]-(Table3[[#This Row],[runs by 4]]+Table3[[#This Row],[Runs by 6]])</f>
        <v>22</v>
      </c>
    </row>
    <row r="99" spans="1:19" x14ac:dyDescent="0.25">
      <c r="A99" t="s">
        <v>229</v>
      </c>
      <c r="B99" t="s">
        <v>141</v>
      </c>
      <c r="C99" t="s">
        <v>15</v>
      </c>
      <c r="D99">
        <v>3</v>
      </c>
      <c r="E99">
        <v>1</v>
      </c>
      <c r="F99">
        <v>0</v>
      </c>
      <c r="G99">
        <v>51</v>
      </c>
      <c r="H99" t="s">
        <v>65</v>
      </c>
      <c r="I99">
        <v>51</v>
      </c>
      <c r="J99">
        <v>45</v>
      </c>
      <c r="K99">
        <v>113.33</v>
      </c>
      <c r="L99">
        <v>0</v>
      </c>
      <c r="M99">
        <v>1</v>
      </c>
      <c r="N99">
        <v>0</v>
      </c>
      <c r="O99">
        <v>6</v>
      </c>
      <c r="P99">
        <v>1</v>
      </c>
      <c r="Q99">
        <v>24</v>
      </c>
      <c r="R99">
        <v>6</v>
      </c>
      <c r="S99">
        <f>Table3[[#This Row],[Runs]]-(Table3[[#This Row],[runs by 4]]+Table3[[#This Row],[Runs by 6]])</f>
        <v>21</v>
      </c>
    </row>
    <row r="100" spans="1:19" x14ac:dyDescent="0.25">
      <c r="A100" t="s">
        <v>230</v>
      </c>
      <c r="B100" t="s">
        <v>145</v>
      </c>
      <c r="C100" t="s">
        <v>15</v>
      </c>
      <c r="D100">
        <v>5</v>
      </c>
      <c r="E100">
        <v>4</v>
      </c>
      <c r="F100">
        <v>0</v>
      </c>
      <c r="G100">
        <v>51</v>
      </c>
      <c r="H100" t="s">
        <v>98</v>
      </c>
      <c r="I100">
        <v>12.75</v>
      </c>
      <c r="J100">
        <v>78</v>
      </c>
      <c r="K100">
        <v>65.38</v>
      </c>
      <c r="L100">
        <v>0</v>
      </c>
      <c r="M100">
        <v>0</v>
      </c>
      <c r="N100">
        <v>1</v>
      </c>
      <c r="O100">
        <v>4</v>
      </c>
      <c r="P100">
        <v>1</v>
      </c>
      <c r="Q100">
        <v>16</v>
      </c>
      <c r="R100">
        <v>6</v>
      </c>
      <c r="S100">
        <f>Table3[[#This Row],[Runs]]-(Table3[[#This Row],[runs by 4]]+Table3[[#This Row],[Runs by 6]])</f>
        <v>29</v>
      </c>
    </row>
    <row r="101" spans="1:19" x14ac:dyDescent="0.25">
      <c r="A101" t="s">
        <v>231</v>
      </c>
      <c r="B101" t="s">
        <v>143</v>
      </c>
      <c r="C101" t="s">
        <v>15</v>
      </c>
      <c r="D101">
        <v>9</v>
      </c>
      <c r="E101">
        <v>5</v>
      </c>
      <c r="F101">
        <v>1</v>
      </c>
      <c r="G101">
        <v>51</v>
      </c>
      <c r="H101" t="s">
        <v>83</v>
      </c>
      <c r="I101">
        <v>12.75</v>
      </c>
      <c r="J101">
        <v>40</v>
      </c>
      <c r="K101">
        <v>127.5</v>
      </c>
      <c r="L101">
        <v>0</v>
      </c>
      <c r="M101">
        <v>0</v>
      </c>
      <c r="N101">
        <v>0</v>
      </c>
      <c r="O101">
        <v>6</v>
      </c>
      <c r="P101">
        <v>2</v>
      </c>
      <c r="Q101">
        <v>24</v>
      </c>
      <c r="R101">
        <v>12</v>
      </c>
      <c r="S101">
        <f>Table3[[#This Row],[Runs]]-(Table3[[#This Row],[runs by 4]]+Table3[[#This Row],[Runs by 6]])</f>
        <v>15</v>
      </c>
    </row>
    <row r="102" spans="1:19" x14ac:dyDescent="0.25">
      <c r="A102" t="s">
        <v>232</v>
      </c>
      <c r="B102" t="s">
        <v>156</v>
      </c>
      <c r="C102" t="s">
        <v>15</v>
      </c>
      <c r="D102">
        <v>7</v>
      </c>
      <c r="E102">
        <v>5</v>
      </c>
      <c r="F102">
        <v>1</v>
      </c>
      <c r="G102">
        <v>49</v>
      </c>
      <c r="H102" t="s">
        <v>99</v>
      </c>
      <c r="I102">
        <v>12.25</v>
      </c>
      <c r="J102">
        <v>93</v>
      </c>
      <c r="K102">
        <v>52.68</v>
      </c>
      <c r="L102">
        <v>0</v>
      </c>
      <c r="M102">
        <v>0</v>
      </c>
      <c r="N102">
        <v>0</v>
      </c>
      <c r="O102">
        <v>1</v>
      </c>
      <c r="P102">
        <v>3</v>
      </c>
      <c r="Q102">
        <v>4</v>
      </c>
      <c r="R102">
        <v>18</v>
      </c>
      <c r="S102">
        <f>Table3[[#This Row],[Runs]]-(Table3[[#This Row],[runs by 4]]+Table3[[#This Row],[Runs by 6]])</f>
        <v>27</v>
      </c>
    </row>
    <row r="103" spans="1:19" x14ac:dyDescent="0.25">
      <c r="A103" t="s">
        <v>233</v>
      </c>
      <c r="B103" t="s">
        <v>131</v>
      </c>
      <c r="C103" t="s">
        <v>15</v>
      </c>
      <c r="D103">
        <v>11</v>
      </c>
      <c r="E103">
        <v>6</v>
      </c>
      <c r="F103">
        <v>3</v>
      </c>
      <c r="G103">
        <v>48</v>
      </c>
      <c r="H103" t="s">
        <v>91</v>
      </c>
      <c r="I103">
        <v>16</v>
      </c>
      <c r="J103">
        <v>60</v>
      </c>
      <c r="K103">
        <v>80</v>
      </c>
      <c r="L103">
        <v>0</v>
      </c>
      <c r="M103">
        <v>0</v>
      </c>
      <c r="N103">
        <v>1</v>
      </c>
      <c r="O103">
        <v>5</v>
      </c>
      <c r="P103">
        <v>0</v>
      </c>
      <c r="Q103">
        <v>20</v>
      </c>
      <c r="R103">
        <v>0</v>
      </c>
      <c r="S103">
        <f>Table3[[#This Row],[Runs]]-(Table3[[#This Row],[runs by 4]]+Table3[[#This Row],[Runs by 6]])</f>
        <v>28</v>
      </c>
    </row>
    <row r="104" spans="1:19" x14ac:dyDescent="0.25">
      <c r="A104" t="s">
        <v>234</v>
      </c>
      <c r="B104" t="s">
        <v>123</v>
      </c>
      <c r="C104" t="s">
        <v>15</v>
      </c>
      <c r="D104">
        <v>2</v>
      </c>
      <c r="E104">
        <v>2</v>
      </c>
      <c r="F104">
        <v>0</v>
      </c>
      <c r="G104">
        <v>47</v>
      </c>
      <c r="H104" t="s">
        <v>92</v>
      </c>
      <c r="I104">
        <v>23.5</v>
      </c>
      <c r="J104">
        <v>48</v>
      </c>
      <c r="K104">
        <v>97.91</v>
      </c>
      <c r="L104">
        <v>0</v>
      </c>
      <c r="M104">
        <v>0</v>
      </c>
      <c r="N104">
        <v>1</v>
      </c>
      <c r="O104">
        <v>5</v>
      </c>
      <c r="P104">
        <v>2</v>
      </c>
      <c r="Q104">
        <v>20</v>
      </c>
      <c r="R104">
        <v>12</v>
      </c>
      <c r="S104">
        <f>Table3[[#This Row],[Runs]]-(Table3[[#This Row],[runs by 4]]+Table3[[#This Row],[Runs by 6]])</f>
        <v>15</v>
      </c>
    </row>
    <row r="105" spans="1:19" x14ac:dyDescent="0.25">
      <c r="A105" t="s">
        <v>235</v>
      </c>
      <c r="B105" t="s">
        <v>156</v>
      </c>
      <c r="C105" t="s">
        <v>15</v>
      </c>
      <c r="D105">
        <v>8</v>
      </c>
      <c r="E105">
        <v>6</v>
      </c>
      <c r="F105">
        <v>2</v>
      </c>
      <c r="G105">
        <v>42</v>
      </c>
      <c r="H105" t="s">
        <v>81</v>
      </c>
      <c r="I105">
        <v>10.5</v>
      </c>
      <c r="J105">
        <v>89</v>
      </c>
      <c r="K105">
        <v>47.19</v>
      </c>
      <c r="L105">
        <v>0</v>
      </c>
      <c r="M105">
        <v>0</v>
      </c>
      <c r="N105">
        <v>0</v>
      </c>
      <c r="O105">
        <v>4</v>
      </c>
      <c r="P105">
        <v>1</v>
      </c>
      <c r="Q105">
        <v>16</v>
      </c>
      <c r="R105">
        <v>6</v>
      </c>
      <c r="S105">
        <f>Table3[[#This Row],[Runs]]-(Table3[[#This Row],[runs by 4]]+Table3[[#This Row],[Runs by 6]])</f>
        <v>20</v>
      </c>
    </row>
    <row r="106" spans="1:19" x14ac:dyDescent="0.25">
      <c r="A106" t="s">
        <v>236</v>
      </c>
      <c r="B106" t="s">
        <v>156</v>
      </c>
      <c r="C106" t="s">
        <v>15</v>
      </c>
      <c r="D106">
        <v>3</v>
      </c>
      <c r="E106">
        <v>3</v>
      </c>
      <c r="F106">
        <v>0</v>
      </c>
      <c r="G106">
        <v>40</v>
      </c>
      <c r="H106" t="s">
        <v>94</v>
      </c>
      <c r="I106">
        <v>13.33</v>
      </c>
      <c r="J106">
        <v>48</v>
      </c>
      <c r="K106">
        <v>83.33</v>
      </c>
      <c r="L106">
        <v>0</v>
      </c>
      <c r="M106">
        <v>0</v>
      </c>
      <c r="N106">
        <v>0</v>
      </c>
      <c r="O106">
        <v>5</v>
      </c>
      <c r="P106">
        <v>0</v>
      </c>
      <c r="Q106">
        <v>20</v>
      </c>
      <c r="R106">
        <v>0</v>
      </c>
      <c r="S106">
        <f>Table3[[#This Row],[Runs]]-(Table3[[#This Row],[runs by 4]]+Table3[[#This Row],[Runs by 6]])</f>
        <v>20</v>
      </c>
    </row>
    <row r="107" spans="1:19" x14ac:dyDescent="0.25">
      <c r="A107" t="s">
        <v>237</v>
      </c>
      <c r="B107" t="s">
        <v>126</v>
      </c>
      <c r="C107" t="s">
        <v>15</v>
      </c>
      <c r="D107">
        <v>1</v>
      </c>
      <c r="E107">
        <v>1</v>
      </c>
      <c r="F107">
        <v>1</v>
      </c>
      <c r="G107">
        <v>39</v>
      </c>
      <c r="H107" t="s">
        <v>73</v>
      </c>
      <c r="I107">
        <v>0</v>
      </c>
      <c r="J107">
        <v>37</v>
      </c>
      <c r="K107">
        <v>105.4</v>
      </c>
      <c r="L107">
        <v>0</v>
      </c>
      <c r="M107">
        <v>0</v>
      </c>
      <c r="N107">
        <v>0</v>
      </c>
      <c r="O107">
        <v>1</v>
      </c>
      <c r="P107">
        <v>3</v>
      </c>
      <c r="Q107">
        <v>4</v>
      </c>
      <c r="R107">
        <v>18</v>
      </c>
      <c r="S107">
        <f>Table3[[#This Row],[Runs]]-(Table3[[#This Row],[runs by 4]]+Table3[[#This Row],[Runs by 6]])</f>
        <v>17</v>
      </c>
    </row>
    <row r="108" spans="1:19" x14ac:dyDescent="0.25">
      <c r="A108" t="s">
        <v>238</v>
      </c>
      <c r="B108" t="s">
        <v>138</v>
      </c>
      <c r="C108" t="s">
        <v>15</v>
      </c>
      <c r="D108">
        <v>3</v>
      </c>
      <c r="E108">
        <v>3</v>
      </c>
      <c r="F108">
        <v>1</v>
      </c>
      <c r="G108">
        <v>37</v>
      </c>
      <c r="H108" t="s">
        <v>64</v>
      </c>
      <c r="I108">
        <v>18.5</v>
      </c>
      <c r="J108">
        <v>23</v>
      </c>
      <c r="K108">
        <v>160.86000000000001</v>
      </c>
      <c r="L108">
        <v>0</v>
      </c>
      <c r="M108">
        <v>0</v>
      </c>
      <c r="N108">
        <v>1</v>
      </c>
      <c r="O108">
        <v>7</v>
      </c>
      <c r="P108">
        <v>0</v>
      </c>
      <c r="Q108">
        <v>28</v>
      </c>
      <c r="R108">
        <v>0</v>
      </c>
      <c r="S108">
        <f>Table3[[#This Row],[Runs]]-(Table3[[#This Row],[runs by 4]]+Table3[[#This Row],[Runs by 6]])</f>
        <v>9</v>
      </c>
    </row>
    <row r="109" spans="1:19" x14ac:dyDescent="0.25">
      <c r="A109" t="s">
        <v>239</v>
      </c>
      <c r="B109" t="s">
        <v>138</v>
      </c>
      <c r="C109" t="s">
        <v>15</v>
      </c>
      <c r="D109">
        <v>3</v>
      </c>
      <c r="E109">
        <v>3</v>
      </c>
      <c r="F109">
        <v>0</v>
      </c>
      <c r="G109">
        <v>35</v>
      </c>
      <c r="H109" t="s">
        <v>100</v>
      </c>
      <c r="I109">
        <v>11.66</v>
      </c>
      <c r="J109">
        <v>57</v>
      </c>
      <c r="K109">
        <v>61.4</v>
      </c>
      <c r="L109">
        <v>0</v>
      </c>
      <c r="M109">
        <v>0</v>
      </c>
      <c r="N109">
        <v>0</v>
      </c>
      <c r="O109">
        <v>1</v>
      </c>
      <c r="P109">
        <v>0</v>
      </c>
      <c r="Q109">
        <v>4</v>
      </c>
      <c r="R109">
        <v>0</v>
      </c>
      <c r="S109">
        <f>Table3[[#This Row],[Runs]]-(Table3[[#This Row],[runs by 4]]+Table3[[#This Row],[Runs by 6]])</f>
        <v>31</v>
      </c>
    </row>
    <row r="110" spans="1:19" x14ac:dyDescent="0.25">
      <c r="A110" t="s">
        <v>240</v>
      </c>
      <c r="B110" t="s">
        <v>156</v>
      </c>
      <c r="C110" t="s">
        <v>15</v>
      </c>
      <c r="D110">
        <v>3</v>
      </c>
      <c r="E110">
        <v>3</v>
      </c>
      <c r="F110">
        <v>1</v>
      </c>
      <c r="G110">
        <v>33</v>
      </c>
      <c r="H110" t="s">
        <v>99</v>
      </c>
      <c r="I110">
        <v>16.5</v>
      </c>
      <c r="J110">
        <v>73</v>
      </c>
      <c r="K110">
        <v>45.2</v>
      </c>
      <c r="L110">
        <v>0</v>
      </c>
      <c r="M110">
        <v>0</v>
      </c>
      <c r="N110">
        <v>0</v>
      </c>
      <c r="O110">
        <v>2</v>
      </c>
      <c r="P110">
        <v>0</v>
      </c>
      <c r="Q110">
        <v>8</v>
      </c>
      <c r="R110">
        <v>0</v>
      </c>
      <c r="S110">
        <f>Table3[[#This Row],[Runs]]-(Table3[[#This Row],[runs by 4]]+Table3[[#This Row],[Runs by 6]])</f>
        <v>25</v>
      </c>
    </row>
    <row r="111" spans="1:19" x14ac:dyDescent="0.25">
      <c r="A111" t="s">
        <v>241</v>
      </c>
      <c r="B111" t="s">
        <v>145</v>
      </c>
      <c r="C111" t="s">
        <v>15</v>
      </c>
      <c r="D111">
        <v>9</v>
      </c>
      <c r="E111">
        <v>6</v>
      </c>
      <c r="F111">
        <v>4</v>
      </c>
      <c r="G111">
        <v>28</v>
      </c>
      <c r="H111" t="s">
        <v>94</v>
      </c>
      <c r="I111">
        <v>14</v>
      </c>
      <c r="J111">
        <v>67</v>
      </c>
      <c r="K111">
        <v>41.79</v>
      </c>
      <c r="L111">
        <v>0</v>
      </c>
      <c r="M111">
        <v>0</v>
      </c>
      <c r="N111">
        <v>0</v>
      </c>
      <c r="O111">
        <v>4</v>
      </c>
      <c r="P111">
        <v>0</v>
      </c>
      <c r="Q111">
        <v>16</v>
      </c>
      <c r="R111">
        <v>0</v>
      </c>
      <c r="S111">
        <f>Table3[[#This Row],[Runs]]-(Table3[[#This Row],[runs by 4]]+Table3[[#This Row],[Runs by 6]])</f>
        <v>12</v>
      </c>
    </row>
    <row r="112" spans="1:19" x14ac:dyDescent="0.25">
      <c r="A112" t="s">
        <v>242</v>
      </c>
      <c r="B112" t="s">
        <v>156</v>
      </c>
      <c r="C112" t="s">
        <v>15</v>
      </c>
      <c r="D112">
        <v>8</v>
      </c>
      <c r="E112">
        <v>6</v>
      </c>
      <c r="F112">
        <v>5</v>
      </c>
      <c r="G112">
        <v>28</v>
      </c>
      <c r="H112" t="s">
        <v>101</v>
      </c>
      <c r="I112">
        <v>28</v>
      </c>
      <c r="J112">
        <v>28</v>
      </c>
      <c r="K112">
        <v>100</v>
      </c>
      <c r="L112">
        <v>0</v>
      </c>
      <c r="M112">
        <v>0</v>
      </c>
      <c r="N112">
        <v>0</v>
      </c>
      <c r="O112">
        <v>3</v>
      </c>
      <c r="P112">
        <v>1</v>
      </c>
      <c r="Q112">
        <v>12</v>
      </c>
      <c r="R112">
        <v>6</v>
      </c>
      <c r="S112">
        <f>Table3[[#This Row],[Runs]]-(Table3[[#This Row],[runs by 4]]+Table3[[#This Row],[Runs by 6]])</f>
        <v>10</v>
      </c>
    </row>
    <row r="113" spans="1:19" x14ac:dyDescent="0.25">
      <c r="A113" t="s">
        <v>243</v>
      </c>
      <c r="B113" t="s">
        <v>143</v>
      </c>
      <c r="C113" t="s">
        <v>15</v>
      </c>
      <c r="D113">
        <v>4</v>
      </c>
      <c r="E113">
        <v>1</v>
      </c>
      <c r="F113">
        <v>0</v>
      </c>
      <c r="G113">
        <v>26</v>
      </c>
      <c r="H113" t="s">
        <v>102</v>
      </c>
      <c r="I113">
        <v>26</v>
      </c>
      <c r="J113">
        <v>32</v>
      </c>
      <c r="K113">
        <v>81.25</v>
      </c>
      <c r="L113">
        <v>0</v>
      </c>
      <c r="M113">
        <v>0</v>
      </c>
      <c r="N113">
        <v>0</v>
      </c>
      <c r="O113">
        <v>4</v>
      </c>
      <c r="P113">
        <v>0</v>
      </c>
      <c r="Q113">
        <v>16</v>
      </c>
      <c r="R113">
        <v>0</v>
      </c>
      <c r="S113">
        <f>Table3[[#This Row],[Runs]]-(Table3[[#This Row],[runs by 4]]+Table3[[#This Row],[Runs by 6]])</f>
        <v>10</v>
      </c>
    </row>
    <row r="114" spans="1:19" x14ac:dyDescent="0.25">
      <c r="A114" t="s">
        <v>244</v>
      </c>
      <c r="B114" t="s">
        <v>163</v>
      </c>
      <c r="C114" t="s">
        <v>15</v>
      </c>
      <c r="D114">
        <v>9</v>
      </c>
      <c r="E114">
        <v>8</v>
      </c>
      <c r="F114">
        <v>2</v>
      </c>
      <c r="G114">
        <v>26</v>
      </c>
      <c r="H114" t="s">
        <v>103</v>
      </c>
      <c r="I114">
        <v>4.33</v>
      </c>
      <c r="J114">
        <v>54</v>
      </c>
      <c r="K114">
        <v>48.14</v>
      </c>
      <c r="L114">
        <v>0</v>
      </c>
      <c r="M114">
        <v>0</v>
      </c>
      <c r="N114">
        <v>2</v>
      </c>
      <c r="O114">
        <v>3</v>
      </c>
      <c r="P114">
        <v>0</v>
      </c>
      <c r="Q114">
        <v>12</v>
      </c>
      <c r="R114">
        <v>0</v>
      </c>
      <c r="S114">
        <f>Table3[[#This Row],[Runs]]-(Table3[[#This Row],[runs by 4]]+Table3[[#This Row],[Runs by 6]])</f>
        <v>14</v>
      </c>
    </row>
    <row r="115" spans="1:19" x14ac:dyDescent="0.25">
      <c r="A115" t="s">
        <v>245</v>
      </c>
      <c r="B115" t="s">
        <v>126</v>
      </c>
      <c r="C115" t="s">
        <v>15</v>
      </c>
      <c r="D115">
        <v>9</v>
      </c>
      <c r="E115">
        <v>4</v>
      </c>
      <c r="F115">
        <v>1</v>
      </c>
      <c r="G115">
        <v>25</v>
      </c>
      <c r="H115" t="s">
        <v>104</v>
      </c>
      <c r="I115">
        <v>8.33</v>
      </c>
      <c r="J115">
        <v>45</v>
      </c>
      <c r="K115">
        <v>55.55</v>
      </c>
      <c r="L115">
        <v>0</v>
      </c>
      <c r="M115">
        <v>0</v>
      </c>
      <c r="N115">
        <v>0</v>
      </c>
      <c r="O115">
        <v>0</v>
      </c>
      <c r="P115">
        <v>2</v>
      </c>
      <c r="Q115">
        <v>0</v>
      </c>
      <c r="R115">
        <v>12</v>
      </c>
      <c r="S115">
        <f>Table3[[#This Row],[Runs]]-(Table3[[#This Row],[runs by 4]]+Table3[[#This Row],[Runs by 6]])</f>
        <v>13</v>
      </c>
    </row>
    <row r="116" spans="1:19" x14ac:dyDescent="0.25">
      <c r="A116" t="s">
        <v>246</v>
      </c>
      <c r="B116" t="s">
        <v>141</v>
      </c>
      <c r="C116" t="s">
        <v>15</v>
      </c>
      <c r="D116">
        <v>4</v>
      </c>
      <c r="E116">
        <v>2</v>
      </c>
      <c r="F116">
        <v>1</v>
      </c>
      <c r="G116">
        <v>23</v>
      </c>
      <c r="H116" t="s">
        <v>89</v>
      </c>
      <c r="I116">
        <v>23</v>
      </c>
      <c r="J116">
        <v>23</v>
      </c>
      <c r="K116">
        <v>100</v>
      </c>
      <c r="L116">
        <v>0</v>
      </c>
      <c r="M116">
        <v>0</v>
      </c>
      <c r="N116">
        <v>0</v>
      </c>
      <c r="O116">
        <v>2</v>
      </c>
      <c r="P116">
        <v>2</v>
      </c>
      <c r="Q116">
        <v>8</v>
      </c>
      <c r="R116">
        <v>12</v>
      </c>
      <c r="S116">
        <f>Table3[[#This Row],[Runs]]-(Table3[[#This Row],[runs by 4]]+Table3[[#This Row],[Runs by 6]])</f>
        <v>3</v>
      </c>
    </row>
    <row r="117" spans="1:19" x14ac:dyDescent="0.25">
      <c r="A117" t="s">
        <v>247</v>
      </c>
      <c r="B117" t="s">
        <v>128</v>
      </c>
      <c r="C117" t="s">
        <v>15</v>
      </c>
      <c r="D117">
        <v>10</v>
      </c>
      <c r="E117">
        <v>4</v>
      </c>
      <c r="F117">
        <v>3</v>
      </c>
      <c r="G117">
        <v>21</v>
      </c>
      <c r="H117" t="s">
        <v>105</v>
      </c>
      <c r="I117">
        <v>21</v>
      </c>
      <c r="J117">
        <v>25</v>
      </c>
      <c r="K117">
        <v>84</v>
      </c>
      <c r="L117">
        <v>0</v>
      </c>
      <c r="M117">
        <v>0</v>
      </c>
      <c r="N117">
        <v>0</v>
      </c>
      <c r="O117">
        <v>1</v>
      </c>
      <c r="P117">
        <v>1</v>
      </c>
      <c r="Q117">
        <v>4</v>
      </c>
      <c r="R117">
        <v>6</v>
      </c>
      <c r="S117">
        <f>Table3[[#This Row],[Runs]]-(Table3[[#This Row],[runs by 4]]+Table3[[#This Row],[Runs by 6]])</f>
        <v>11</v>
      </c>
    </row>
    <row r="118" spans="1:19" x14ac:dyDescent="0.25">
      <c r="A118" t="s">
        <v>248</v>
      </c>
      <c r="B118" t="s">
        <v>141</v>
      </c>
      <c r="C118" t="s">
        <v>15</v>
      </c>
      <c r="D118">
        <v>6</v>
      </c>
      <c r="E118">
        <v>3</v>
      </c>
      <c r="F118">
        <v>0</v>
      </c>
      <c r="G118">
        <v>20</v>
      </c>
      <c r="H118" t="s">
        <v>101</v>
      </c>
      <c r="I118">
        <v>6.66</v>
      </c>
      <c r="J118">
        <v>28</v>
      </c>
      <c r="K118">
        <v>71.42</v>
      </c>
      <c r="L118">
        <v>0</v>
      </c>
      <c r="M118">
        <v>0</v>
      </c>
      <c r="N118">
        <v>1</v>
      </c>
      <c r="O118">
        <v>4</v>
      </c>
      <c r="P118">
        <v>0</v>
      </c>
      <c r="Q118">
        <v>16</v>
      </c>
      <c r="R118">
        <v>0</v>
      </c>
      <c r="S118">
        <f>Table3[[#This Row],[Runs]]-(Table3[[#This Row],[runs by 4]]+Table3[[#This Row],[Runs by 6]])</f>
        <v>4</v>
      </c>
    </row>
    <row r="119" spans="1:19" x14ac:dyDescent="0.25">
      <c r="A119" t="s">
        <v>249</v>
      </c>
      <c r="B119" t="s">
        <v>123</v>
      </c>
      <c r="C119" t="s">
        <v>15</v>
      </c>
      <c r="D119">
        <v>11</v>
      </c>
      <c r="E119">
        <v>2</v>
      </c>
      <c r="F119">
        <v>1</v>
      </c>
      <c r="G119">
        <v>19</v>
      </c>
      <c r="H119" t="s">
        <v>104</v>
      </c>
      <c r="I119">
        <v>19</v>
      </c>
      <c r="J119">
        <v>31</v>
      </c>
      <c r="K119">
        <v>61.29</v>
      </c>
      <c r="L119">
        <v>0</v>
      </c>
      <c r="M119">
        <v>0</v>
      </c>
      <c r="N119">
        <v>0</v>
      </c>
      <c r="O119">
        <v>1</v>
      </c>
      <c r="P119">
        <v>0</v>
      </c>
      <c r="Q119">
        <v>4</v>
      </c>
      <c r="R119">
        <v>0</v>
      </c>
      <c r="S119">
        <f>Table3[[#This Row],[Runs]]-(Table3[[#This Row],[runs by 4]]+Table3[[#This Row],[Runs by 6]])</f>
        <v>15</v>
      </c>
    </row>
    <row r="120" spans="1:19" x14ac:dyDescent="0.25">
      <c r="A120" t="s">
        <v>250</v>
      </c>
      <c r="B120" t="s">
        <v>128</v>
      </c>
      <c r="C120" t="s">
        <v>15</v>
      </c>
      <c r="D120">
        <v>7</v>
      </c>
      <c r="E120">
        <v>4</v>
      </c>
      <c r="F120">
        <v>2</v>
      </c>
      <c r="G120">
        <v>19</v>
      </c>
      <c r="H120" t="s">
        <v>105</v>
      </c>
      <c r="I120">
        <v>9.5</v>
      </c>
      <c r="J120">
        <v>22</v>
      </c>
      <c r="K120">
        <v>86.36</v>
      </c>
      <c r="L120">
        <v>0</v>
      </c>
      <c r="M120">
        <v>0</v>
      </c>
      <c r="N120">
        <v>1</v>
      </c>
      <c r="O120">
        <v>1</v>
      </c>
      <c r="P120">
        <v>1</v>
      </c>
      <c r="Q120">
        <v>4</v>
      </c>
      <c r="R120">
        <v>6</v>
      </c>
      <c r="S120">
        <f>Table3[[#This Row],[Runs]]-(Table3[[#This Row],[runs by 4]]+Table3[[#This Row],[Runs by 6]])</f>
        <v>9</v>
      </c>
    </row>
    <row r="121" spans="1:19" x14ac:dyDescent="0.25">
      <c r="A121" t="s">
        <v>251</v>
      </c>
      <c r="B121" t="s">
        <v>123</v>
      </c>
      <c r="C121" t="s">
        <v>15</v>
      </c>
      <c r="D121">
        <v>11</v>
      </c>
      <c r="E121">
        <v>3</v>
      </c>
      <c r="F121">
        <v>1</v>
      </c>
      <c r="G121">
        <v>18</v>
      </c>
      <c r="H121" t="s">
        <v>106</v>
      </c>
      <c r="I121">
        <v>9</v>
      </c>
      <c r="J121">
        <v>29</v>
      </c>
      <c r="K121">
        <v>62.06</v>
      </c>
      <c r="L121">
        <v>0</v>
      </c>
      <c r="M121">
        <v>0</v>
      </c>
      <c r="N121">
        <v>0</v>
      </c>
      <c r="O121">
        <v>1</v>
      </c>
      <c r="P121">
        <v>0</v>
      </c>
      <c r="Q121">
        <v>4</v>
      </c>
      <c r="R121">
        <v>0</v>
      </c>
      <c r="S121">
        <f>Table3[[#This Row],[Runs]]-(Table3[[#This Row],[runs by 4]]+Table3[[#This Row],[Runs by 6]])</f>
        <v>14</v>
      </c>
    </row>
    <row r="122" spans="1:19" x14ac:dyDescent="0.25">
      <c r="A122" t="s">
        <v>252</v>
      </c>
      <c r="B122" t="s">
        <v>128</v>
      </c>
      <c r="C122" t="s">
        <v>15</v>
      </c>
      <c r="D122">
        <v>4</v>
      </c>
      <c r="E122">
        <v>2</v>
      </c>
      <c r="F122">
        <v>0</v>
      </c>
      <c r="G122">
        <v>16</v>
      </c>
      <c r="H122" t="s">
        <v>107</v>
      </c>
      <c r="I122">
        <v>8</v>
      </c>
      <c r="J122">
        <v>21</v>
      </c>
      <c r="K122">
        <v>76.19</v>
      </c>
      <c r="L122">
        <v>0</v>
      </c>
      <c r="M122">
        <v>0</v>
      </c>
      <c r="N122">
        <v>0</v>
      </c>
      <c r="O122">
        <v>2</v>
      </c>
      <c r="P122">
        <v>0</v>
      </c>
      <c r="Q122">
        <v>8</v>
      </c>
      <c r="R122">
        <v>0</v>
      </c>
      <c r="S122">
        <f>Table3[[#This Row],[Runs]]-(Table3[[#This Row],[runs by 4]]+Table3[[#This Row],[Runs by 6]])</f>
        <v>8</v>
      </c>
    </row>
    <row r="123" spans="1:19" x14ac:dyDescent="0.25">
      <c r="A123" t="s">
        <v>253</v>
      </c>
      <c r="B123" t="s">
        <v>138</v>
      </c>
      <c r="C123" t="s">
        <v>15</v>
      </c>
      <c r="D123">
        <v>3</v>
      </c>
      <c r="E123">
        <v>2</v>
      </c>
      <c r="F123">
        <v>2</v>
      </c>
      <c r="G123">
        <v>16</v>
      </c>
      <c r="H123" t="s">
        <v>108</v>
      </c>
      <c r="I123">
        <v>0</v>
      </c>
      <c r="J123">
        <v>9</v>
      </c>
      <c r="K123">
        <v>177.77</v>
      </c>
      <c r="L123">
        <v>0</v>
      </c>
      <c r="M123">
        <v>0</v>
      </c>
      <c r="N123">
        <v>0</v>
      </c>
      <c r="O123">
        <v>3</v>
      </c>
      <c r="P123">
        <v>0</v>
      </c>
      <c r="Q123">
        <v>12</v>
      </c>
      <c r="R123">
        <v>0</v>
      </c>
      <c r="S123">
        <f>Table3[[#This Row],[Runs]]-(Table3[[#This Row],[runs by 4]]+Table3[[#This Row],[Runs by 6]])</f>
        <v>4</v>
      </c>
    </row>
    <row r="124" spans="1:19" x14ac:dyDescent="0.25">
      <c r="A124" t="s">
        <v>254</v>
      </c>
      <c r="B124" t="s">
        <v>143</v>
      </c>
      <c r="C124" t="s">
        <v>15</v>
      </c>
      <c r="D124">
        <v>8</v>
      </c>
      <c r="E124">
        <v>5</v>
      </c>
      <c r="F124">
        <v>1</v>
      </c>
      <c r="G124">
        <v>16</v>
      </c>
      <c r="H124" t="s">
        <v>109</v>
      </c>
      <c r="I124">
        <v>4</v>
      </c>
      <c r="J124">
        <v>25</v>
      </c>
      <c r="K124">
        <v>64</v>
      </c>
      <c r="L124">
        <v>0</v>
      </c>
      <c r="M124">
        <v>0</v>
      </c>
      <c r="N124">
        <v>2</v>
      </c>
      <c r="O124">
        <v>2</v>
      </c>
      <c r="P124">
        <v>0</v>
      </c>
      <c r="Q124">
        <v>8</v>
      </c>
      <c r="R124">
        <v>0</v>
      </c>
      <c r="S124">
        <f>Table3[[#This Row],[Runs]]-(Table3[[#This Row],[runs by 4]]+Table3[[#This Row],[Runs by 6]])</f>
        <v>8</v>
      </c>
    </row>
    <row r="125" spans="1:19" x14ac:dyDescent="0.25">
      <c r="A125" t="s">
        <v>255</v>
      </c>
      <c r="B125" t="s">
        <v>156</v>
      </c>
      <c r="C125" t="s">
        <v>15</v>
      </c>
      <c r="D125">
        <v>2</v>
      </c>
      <c r="E125">
        <v>1</v>
      </c>
      <c r="F125">
        <v>0</v>
      </c>
      <c r="G125">
        <v>15</v>
      </c>
      <c r="H125" t="s">
        <v>110</v>
      </c>
      <c r="I125">
        <v>15</v>
      </c>
      <c r="J125">
        <v>25</v>
      </c>
      <c r="K125">
        <v>60</v>
      </c>
      <c r="L125">
        <v>0</v>
      </c>
      <c r="M125">
        <v>0</v>
      </c>
      <c r="N125">
        <v>0</v>
      </c>
      <c r="O125">
        <v>2</v>
      </c>
      <c r="P125">
        <v>0</v>
      </c>
      <c r="Q125">
        <v>8</v>
      </c>
      <c r="R125">
        <v>0</v>
      </c>
      <c r="S125">
        <f>Table3[[#This Row],[Runs]]-(Table3[[#This Row],[runs by 4]]+Table3[[#This Row],[Runs by 6]])</f>
        <v>7</v>
      </c>
    </row>
    <row r="126" spans="1:19" x14ac:dyDescent="0.25">
      <c r="A126" t="s">
        <v>256</v>
      </c>
      <c r="B126" t="s">
        <v>145</v>
      </c>
      <c r="C126" t="s">
        <v>15</v>
      </c>
      <c r="D126">
        <v>2</v>
      </c>
      <c r="E126">
        <v>2</v>
      </c>
      <c r="F126">
        <v>0</v>
      </c>
      <c r="G126">
        <v>15</v>
      </c>
      <c r="H126" t="s">
        <v>110</v>
      </c>
      <c r="I126">
        <v>7.5</v>
      </c>
      <c r="J126">
        <v>22</v>
      </c>
      <c r="K126">
        <v>68.180000000000007</v>
      </c>
      <c r="L126">
        <v>0</v>
      </c>
      <c r="M126">
        <v>0</v>
      </c>
      <c r="N126">
        <v>1</v>
      </c>
      <c r="O126">
        <v>1</v>
      </c>
      <c r="P126">
        <v>0</v>
      </c>
      <c r="Q126">
        <v>4</v>
      </c>
      <c r="R126">
        <v>0</v>
      </c>
      <c r="S126">
        <f>Table3[[#This Row],[Runs]]-(Table3[[#This Row],[runs by 4]]+Table3[[#This Row],[Runs by 6]])</f>
        <v>11</v>
      </c>
    </row>
    <row r="127" spans="1:19" x14ac:dyDescent="0.25">
      <c r="A127" t="s">
        <v>257</v>
      </c>
      <c r="B127" t="s">
        <v>163</v>
      </c>
      <c r="C127" t="s">
        <v>15</v>
      </c>
      <c r="D127">
        <v>2</v>
      </c>
      <c r="E127">
        <v>2</v>
      </c>
      <c r="F127">
        <v>0</v>
      </c>
      <c r="G127">
        <v>13</v>
      </c>
      <c r="H127" t="s">
        <v>104</v>
      </c>
      <c r="I127">
        <v>6.5</v>
      </c>
      <c r="J127">
        <v>33</v>
      </c>
      <c r="K127">
        <v>39.39</v>
      </c>
      <c r="L127">
        <v>0</v>
      </c>
      <c r="M127">
        <v>0</v>
      </c>
      <c r="N127">
        <v>0</v>
      </c>
      <c r="O127">
        <v>1</v>
      </c>
      <c r="P127">
        <v>0</v>
      </c>
      <c r="Q127">
        <v>4</v>
      </c>
      <c r="R127">
        <v>0</v>
      </c>
      <c r="S127">
        <f>Table3[[#This Row],[Runs]]-(Table3[[#This Row],[runs by 4]]+Table3[[#This Row],[Runs by 6]])</f>
        <v>9</v>
      </c>
    </row>
    <row r="128" spans="1:19" x14ac:dyDescent="0.25">
      <c r="A128" t="s">
        <v>258</v>
      </c>
      <c r="B128" t="s">
        <v>145</v>
      </c>
      <c r="C128" t="s">
        <v>15</v>
      </c>
      <c r="D128">
        <v>3</v>
      </c>
      <c r="E128">
        <v>3</v>
      </c>
      <c r="F128">
        <v>0</v>
      </c>
      <c r="G128">
        <v>12</v>
      </c>
      <c r="H128" t="s">
        <v>104</v>
      </c>
      <c r="I128">
        <v>4</v>
      </c>
      <c r="J128">
        <v>18</v>
      </c>
      <c r="K128">
        <v>66.66</v>
      </c>
      <c r="L128">
        <v>0</v>
      </c>
      <c r="M128">
        <v>0</v>
      </c>
      <c r="N128">
        <v>1</v>
      </c>
      <c r="O128">
        <v>1</v>
      </c>
      <c r="P128">
        <v>0</v>
      </c>
      <c r="Q128">
        <v>4</v>
      </c>
      <c r="R128">
        <v>0</v>
      </c>
      <c r="S128">
        <f>Table3[[#This Row],[Runs]]-(Table3[[#This Row],[runs by 4]]+Table3[[#This Row],[Runs by 6]])</f>
        <v>8</v>
      </c>
    </row>
    <row r="129" spans="1:19" x14ac:dyDescent="0.25">
      <c r="A129" t="s">
        <v>259</v>
      </c>
      <c r="B129" t="s">
        <v>123</v>
      </c>
      <c r="C129" t="s">
        <v>15</v>
      </c>
      <c r="D129">
        <v>4</v>
      </c>
      <c r="E129">
        <v>1</v>
      </c>
      <c r="F129">
        <v>1</v>
      </c>
      <c r="G129">
        <v>11</v>
      </c>
      <c r="H129" t="s">
        <v>111</v>
      </c>
      <c r="I129">
        <v>0</v>
      </c>
      <c r="J129">
        <v>8</v>
      </c>
      <c r="K129">
        <v>137.5</v>
      </c>
      <c r="L129">
        <v>0</v>
      </c>
      <c r="M129">
        <v>0</v>
      </c>
      <c r="N129">
        <v>0</v>
      </c>
      <c r="O129">
        <v>0</v>
      </c>
      <c r="P129">
        <v>1</v>
      </c>
      <c r="Q129">
        <v>0</v>
      </c>
      <c r="R129">
        <v>6</v>
      </c>
      <c r="S129">
        <f>Table3[[#This Row],[Runs]]-(Table3[[#This Row],[runs by 4]]+Table3[[#This Row],[Runs by 6]])</f>
        <v>5</v>
      </c>
    </row>
    <row r="130" spans="1:19" x14ac:dyDescent="0.25">
      <c r="A130" t="s">
        <v>260</v>
      </c>
      <c r="B130" t="s">
        <v>126</v>
      </c>
      <c r="C130" t="s">
        <v>15</v>
      </c>
      <c r="D130">
        <v>8</v>
      </c>
      <c r="E130">
        <v>3</v>
      </c>
      <c r="F130">
        <v>1</v>
      </c>
      <c r="G130">
        <v>11</v>
      </c>
      <c r="H130" t="s">
        <v>112</v>
      </c>
      <c r="I130">
        <v>5.5</v>
      </c>
      <c r="J130">
        <v>41</v>
      </c>
      <c r="K130">
        <v>26.82</v>
      </c>
      <c r="L130">
        <v>0</v>
      </c>
      <c r="M130">
        <v>0</v>
      </c>
      <c r="N130">
        <v>1</v>
      </c>
      <c r="O130">
        <v>0</v>
      </c>
      <c r="P130">
        <v>0</v>
      </c>
      <c r="Q130">
        <v>0</v>
      </c>
      <c r="R130">
        <v>0</v>
      </c>
      <c r="S130">
        <f>Table3[[#This Row],[Runs]]-(Table3[[#This Row],[runs by 4]]+Table3[[#This Row],[Runs by 6]])</f>
        <v>11</v>
      </c>
    </row>
    <row r="131" spans="1:19" x14ac:dyDescent="0.25">
      <c r="A131" t="s">
        <v>261</v>
      </c>
      <c r="B131" t="s">
        <v>123</v>
      </c>
      <c r="C131" t="s">
        <v>15</v>
      </c>
      <c r="D131">
        <v>7</v>
      </c>
      <c r="E131">
        <v>4</v>
      </c>
      <c r="F131">
        <v>1</v>
      </c>
      <c r="G131">
        <v>10</v>
      </c>
      <c r="H131" t="s">
        <v>17</v>
      </c>
      <c r="I131">
        <v>3.33</v>
      </c>
      <c r="J131">
        <v>20</v>
      </c>
      <c r="K131">
        <v>50</v>
      </c>
      <c r="L131">
        <v>0</v>
      </c>
      <c r="M131">
        <v>0</v>
      </c>
      <c r="N131">
        <v>0</v>
      </c>
      <c r="O131">
        <v>1</v>
      </c>
      <c r="P131">
        <v>0</v>
      </c>
      <c r="Q131">
        <v>4</v>
      </c>
      <c r="R131">
        <v>0</v>
      </c>
      <c r="S131">
        <f>Table3[[#This Row],[Runs]]-(Table3[[#This Row],[runs by 4]]+Table3[[#This Row],[Runs by 6]])</f>
        <v>6</v>
      </c>
    </row>
    <row r="132" spans="1:19" x14ac:dyDescent="0.25">
      <c r="A132" t="s">
        <v>262</v>
      </c>
      <c r="B132" t="s">
        <v>123</v>
      </c>
      <c r="C132" t="s">
        <v>15</v>
      </c>
      <c r="D132">
        <v>11</v>
      </c>
      <c r="E132">
        <v>1</v>
      </c>
      <c r="F132">
        <v>1</v>
      </c>
      <c r="G132">
        <v>9</v>
      </c>
      <c r="H132" t="s">
        <v>109</v>
      </c>
      <c r="I132">
        <v>0</v>
      </c>
      <c r="J132">
        <v>8</v>
      </c>
      <c r="K132">
        <v>112.5</v>
      </c>
      <c r="L132">
        <v>0</v>
      </c>
      <c r="M132">
        <v>0</v>
      </c>
      <c r="N132">
        <v>0</v>
      </c>
      <c r="O132">
        <v>1</v>
      </c>
      <c r="P132">
        <v>0</v>
      </c>
      <c r="Q132">
        <v>4</v>
      </c>
      <c r="R132">
        <v>0</v>
      </c>
      <c r="S132">
        <f>Table3[[#This Row],[Runs]]-(Table3[[#This Row],[runs by 4]]+Table3[[#This Row],[Runs by 6]])</f>
        <v>5</v>
      </c>
    </row>
    <row r="133" spans="1:19" x14ac:dyDescent="0.25">
      <c r="A133" t="s">
        <v>263</v>
      </c>
      <c r="B133" t="s">
        <v>126</v>
      </c>
      <c r="C133" t="s">
        <v>15</v>
      </c>
      <c r="D133">
        <v>4</v>
      </c>
      <c r="E133">
        <v>3</v>
      </c>
      <c r="F133">
        <v>3</v>
      </c>
      <c r="G133">
        <v>9</v>
      </c>
      <c r="H133" t="s">
        <v>113</v>
      </c>
      <c r="I133">
        <v>0</v>
      </c>
      <c r="J133">
        <v>15</v>
      </c>
      <c r="K133">
        <v>60</v>
      </c>
      <c r="L133">
        <v>0</v>
      </c>
      <c r="M133">
        <v>0</v>
      </c>
      <c r="N133">
        <v>0</v>
      </c>
      <c r="O133">
        <v>1</v>
      </c>
      <c r="P133">
        <v>0</v>
      </c>
      <c r="Q133">
        <v>4</v>
      </c>
      <c r="R133">
        <v>0</v>
      </c>
      <c r="S133">
        <f>Table3[[#This Row],[Runs]]-(Table3[[#This Row],[runs by 4]]+Table3[[#This Row],[Runs by 6]])</f>
        <v>5</v>
      </c>
    </row>
    <row r="134" spans="1:19" x14ac:dyDescent="0.25">
      <c r="A134" t="s">
        <v>264</v>
      </c>
      <c r="B134" t="s">
        <v>163</v>
      </c>
      <c r="C134" t="s">
        <v>15</v>
      </c>
      <c r="D134">
        <v>1</v>
      </c>
      <c r="E134">
        <v>1</v>
      </c>
      <c r="F134">
        <v>0</v>
      </c>
      <c r="G134">
        <v>8</v>
      </c>
      <c r="H134" t="s">
        <v>114</v>
      </c>
      <c r="I134">
        <v>8</v>
      </c>
      <c r="J134">
        <v>15</v>
      </c>
      <c r="K134">
        <v>53.33</v>
      </c>
      <c r="L134">
        <v>0</v>
      </c>
      <c r="M134">
        <v>0</v>
      </c>
      <c r="N134">
        <v>0</v>
      </c>
      <c r="O134">
        <v>0</v>
      </c>
      <c r="P134">
        <v>0</v>
      </c>
      <c r="Q134">
        <v>0</v>
      </c>
      <c r="R134">
        <v>0</v>
      </c>
      <c r="S134">
        <f>Table3[[#This Row],[Runs]]-(Table3[[#This Row],[runs by 4]]+Table3[[#This Row],[Runs by 6]])</f>
        <v>8</v>
      </c>
    </row>
    <row r="135" spans="1:19" x14ac:dyDescent="0.25">
      <c r="A135" t="s">
        <v>265</v>
      </c>
      <c r="B135" t="s">
        <v>145</v>
      </c>
      <c r="C135" t="s">
        <v>15</v>
      </c>
      <c r="D135">
        <v>3</v>
      </c>
      <c r="E135">
        <v>2</v>
      </c>
      <c r="F135">
        <v>0</v>
      </c>
      <c r="G135">
        <v>8</v>
      </c>
      <c r="H135" t="s">
        <v>17</v>
      </c>
      <c r="I135">
        <v>4</v>
      </c>
      <c r="J135">
        <v>28</v>
      </c>
      <c r="K135">
        <v>28.57</v>
      </c>
      <c r="L135">
        <v>0</v>
      </c>
      <c r="M135">
        <v>0</v>
      </c>
      <c r="N135">
        <v>0</v>
      </c>
      <c r="O135">
        <v>1</v>
      </c>
      <c r="P135">
        <v>0</v>
      </c>
      <c r="Q135">
        <v>4</v>
      </c>
      <c r="R135">
        <v>0</v>
      </c>
      <c r="S135">
        <f>Table3[[#This Row],[Runs]]-(Table3[[#This Row],[runs by 4]]+Table3[[#This Row],[Runs by 6]])</f>
        <v>4</v>
      </c>
    </row>
    <row r="136" spans="1:19" x14ac:dyDescent="0.25">
      <c r="A136" t="s">
        <v>266</v>
      </c>
      <c r="B136" t="s">
        <v>143</v>
      </c>
      <c r="C136" t="s">
        <v>15</v>
      </c>
      <c r="D136">
        <v>2</v>
      </c>
      <c r="E136">
        <v>2</v>
      </c>
      <c r="F136">
        <v>0</v>
      </c>
      <c r="G136">
        <v>7</v>
      </c>
      <c r="H136" t="s">
        <v>115</v>
      </c>
      <c r="I136">
        <v>3.5</v>
      </c>
      <c r="J136">
        <v>21</v>
      </c>
      <c r="K136">
        <v>33.33</v>
      </c>
      <c r="L136">
        <v>0</v>
      </c>
      <c r="M136">
        <v>0</v>
      </c>
      <c r="N136">
        <v>0</v>
      </c>
      <c r="O136">
        <v>0</v>
      </c>
      <c r="P136">
        <v>0</v>
      </c>
      <c r="Q136">
        <v>0</v>
      </c>
      <c r="R136">
        <v>0</v>
      </c>
      <c r="S136">
        <f>Table3[[#This Row],[Runs]]-(Table3[[#This Row],[runs by 4]]+Table3[[#This Row],[Runs by 6]])</f>
        <v>7</v>
      </c>
    </row>
    <row r="137" spans="1:19" x14ac:dyDescent="0.25">
      <c r="A137" t="s">
        <v>267</v>
      </c>
      <c r="B137" t="s">
        <v>128</v>
      </c>
      <c r="C137" t="s">
        <v>15</v>
      </c>
      <c r="D137">
        <v>7</v>
      </c>
      <c r="E137">
        <v>3</v>
      </c>
      <c r="F137">
        <v>1</v>
      </c>
      <c r="G137">
        <v>7</v>
      </c>
      <c r="H137" t="s">
        <v>17</v>
      </c>
      <c r="I137">
        <v>3.5</v>
      </c>
      <c r="J137">
        <v>9</v>
      </c>
      <c r="K137">
        <v>77.77</v>
      </c>
      <c r="L137">
        <v>0</v>
      </c>
      <c r="M137">
        <v>0</v>
      </c>
      <c r="N137">
        <v>0</v>
      </c>
      <c r="O137">
        <v>0</v>
      </c>
      <c r="P137">
        <v>1</v>
      </c>
      <c r="Q137">
        <v>0</v>
      </c>
      <c r="R137">
        <v>6</v>
      </c>
      <c r="S137">
        <f>Table3[[#This Row],[Runs]]-(Table3[[#This Row],[runs by 4]]+Table3[[#This Row],[Runs by 6]])</f>
        <v>1</v>
      </c>
    </row>
    <row r="138" spans="1:19" x14ac:dyDescent="0.25">
      <c r="A138" t="s">
        <v>268</v>
      </c>
      <c r="B138" t="s">
        <v>163</v>
      </c>
      <c r="C138" t="s">
        <v>15</v>
      </c>
      <c r="D138">
        <v>1</v>
      </c>
      <c r="E138">
        <v>1</v>
      </c>
      <c r="F138">
        <v>0</v>
      </c>
      <c r="G138">
        <v>6</v>
      </c>
      <c r="H138" t="s">
        <v>17</v>
      </c>
      <c r="I138">
        <v>6</v>
      </c>
      <c r="J138">
        <v>8</v>
      </c>
      <c r="K138">
        <v>75</v>
      </c>
      <c r="L138">
        <v>0</v>
      </c>
      <c r="M138">
        <v>0</v>
      </c>
      <c r="N138">
        <v>0</v>
      </c>
      <c r="O138">
        <v>0</v>
      </c>
      <c r="P138">
        <v>0</v>
      </c>
      <c r="Q138">
        <v>0</v>
      </c>
      <c r="R138">
        <v>0</v>
      </c>
      <c r="S138">
        <f>Table3[[#This Row],[Runs]]-(Table3[[#This Row],[runs by 4]]+Table3[[#This Row],[Runs by 6]])</f>
        <v>6</v>
      </c>
    </row>
    <row r="139" spans="1:19" x14ac:dyDescent="0.25">
      <c r="A139" t="s">
        <v>269</v>
      </c>
      <c r="B139" t="s">
        <v>145</v>
      </c>
      <c r="C139" t="s">
        <v>15</v>
      </c>
      <c r="D139">
        <v>2</v>
      </c>
      <c r="E139">
        <v>2</v>
      </c>
      <c r="F139">
        <v>1</v>
      </c>
      <c r="G139">
        <v>6</v>
      </c>
      <c r="H139" t="s">
        <v>115</v>
      </c>
      <c r="I139">
        <v>6</v>
      </c>
      <c r="J139">
        <v>19</v>
      </c>
      <c r="K139">
        <v>31.57</v>
      </c>
      <c r="L139">
        <v>0</v>
      </c>
      <c r="M139">
        <v>0</v>
      </c>
      <c r="N139">
        <v>0</v>
      </c>
      <c r="O139">
        <v>1</v>
      </c>
      <c r="P139">
        <v>0</v>
      </c>
      <c r="Q139">
        <v>4</v>
      </c>
      <c r="R139">
        <v>0</v>
      </c>
      <c r="S139">
        <f>Table3[[#This Row],[Runs]]-(Table3[[#This Row],[runs by 4]]+Table3[[#This Row],[Runs by 6]])</f>
        <v>2</v>
      </c>
    </row>
    <row r="140" spans="1:19" x14ac:dyDescent="0.25">
      <c r="A140" t="s">
        <v>270</v>
      </c>
      <c r="B140" t="s">
        <v>145</v>
      </c>
      <c r="C140" t="s">
        <v>15</v>
      </c>
      <c r="D140">
        <v>4</v>
      </c>
      <c r="E140">
        <v>4</v>
      </c>
      <c r="F140">
        <v>0</v>
      </c>
      <c r="G140">
        <v>6</v>
      </c>
      <c r="H140" t="s">
        <v>20</v>
      </c>
      <c r="I140">
        <v>1.5</v>
      </c>
      <c r="J140">
        <v>39</v>
      </c>
      <c r="K140">
        <v>15.38</v>
      </c>
      <c r="L140">
        <v>0</v>
      </c>
      <c r="M140">
        <v>0</v>
      </c>
      <c r="N140">
        <v>1</v>
      </c>
      <c r="O140">
        <v>0</v>
      </c>
      <c r="P140">
        <v>0</v>
      </c>
      <c r="Q140">
        <v>0</v>
      </c>
      <c r="R140">
        <v>0</v>
      </c>
      <c r="S140">
        <f>Table3[[#This Row],[Runs]]-(Table3[[#This Row],[runs by 4]]+Table3[[#This Row],[Runs by 6]])</f>
        <v>6</v>
      </c>
    </row>
    <row r="141" spans="1:19" x14ac:dyDescent="0.25">
      <c r="A141" t="s">
        <v>271</v>
      </c>
      <c r="B141" t="s">
        <v>156</v>
      </c>
      <c r="C141" t="s">
        <v>15</v>
      </c>
      <c r="D141">
        <v>1</v>
      </c>
      <c r="E141">
        <v>1</v>
      </c>
      <c r="F141">
        <v>1</v>
      </c>
      <c r="G141">
        <v>5</v>
      </c>
      <c r="H141" t="s">
        <v>116</v>
      </c>
      <c r="I141">
        <v>0</v>
      </c>
      <c r="J141">
        <v>6</v>
      </c>
      <c r="K141">
        <v>83.33</v>
      </c>
      <c r="L141">
        <v>0</v>
      </c>
      <c r="M141">
        <v>0</v>
      </c>
      <c r="N141">
        <v>0</v>
      </c>
      <c r="O141">
        <v>1</v>
      </c>
      <c r="P141">
        <v>0</v>
      </c>
      <c r="Q141">
        <v>4</v>
      </c>
      <c r="R141">
        <v>0</v>
      </c>
      <c r="S141">
        <f>Table3[[#This Row],[Runs]]-(Table3[[#This Row],[runs by 4]]+Table3[[#This Row],[Runs by 6]])</f>
        <v>1</v>
      </c>
    </row>
    <row r="142" spans="1:19" x14ac:dyDescent="0.25">
      <c r="A142" t="s">
        <v>272</v>
      </c>
      <c r="B142" t="s">
        <v>145</v>
      </c>
      <c r="C142" t="s">
        <v>15</v>
      </c>
      <c r="D142">
        <v>2</v>
      </c>
      <c r="E142">
        <v>1</v>
      </c>
      <c r="F142">
        <v>0</v>
      </c>
      <c r="G142">
        <v>4</v>
      </c>
      <c r="H142" t="s">
        <v>20</v>
      </c>
      <c r="I142">
        <v>4</v>
      </c>
      <c r="J142">
        <v>8</v>
      </c>
      <c r="K142">
        <v>50</v>
      </c>
      <c r="L142">
        <v>0</v>
      </c>
      <c r="M142">
        <v>0</v>
      </c>
      <c r="N142">
        <v>0</v>
      </c>
      <c r="O142">
        <v>1</v>
      </c>
      <c r="P142">
        <v>0</v>
      </c>
      <c r="Q142">
        <v>4</v>
      </c>
      <c r="R142">
        <v>0</v>
      </c>
      <c r="S142">
        <f>Table3[[#This Row],[Runs]]-(Table3[[#This Row],[runs by 4]]+Table3[[#This Row],[Runs by 6]])</f>
        <v>0</v>
      </c>
    </row>
    <row r="143" spans="1:19" x14ac:dyDescent="0.25">
      <c r="A143" t="s">
        <v>273</v>
      </c>
      <c r="B143" t="s">
        <v>145</v>
      </c>
      <c r="C143" t="s">
        <v>15</v>
      </c>
      <c r="D143">
        <v>2</v>
      </c>
      <c r="E143">
        <v>2</v>
      </c>
      <c r="F143">
        <v>1</v>
      </c>
      <c r="G143">
        <v>4</v>
      </c>
      <c r="H143" t="s">
        <v>113</v>
      </c>
      <c r="I143">
        <v>4</v>
      </c>
      <c r="J143">
        <v>4</v>
      </c>
      <c r="K143">
        <v>100</v>
      </c>
      <c r="L143">
        <v>0</v>
      </c>
      <c r="M143">
        <v>0</v>
      </c>
      <c r="N143">
        <v>1</v>
      </c>
      <c r="O143">
        <v>1</v>
      </c>
      <c r="P143">
        <v>0</v>
      </c>
      <c r="Q143">
        <v>4</v>
      </c>
      <c r="R143">
        <v>0</v>
      </c>
      <c r="S143">
        <f>Table3[[#This Row],[Runs]]-(Table3[[#This Row],[runs by 4]]+Table3[[#This Row],[Runs by 6]])</f>
        <v>0</v>
      </c>
    </row>
    <row r="144" spans="1:19" x14ac:dyDescent="0.25">
      <c r="A144" t="s">
        <v>274</v>
      </c>
      <c r="B144" t="s">
        <v>131</v>
      </c>
      <c r="C144" t="s">
        <v>15</v>
      </c>
      <c r="D144">
        <v>11</v>
      </c>
      <c r="E144">
        <v>5</v>
      </c>
      <c r="F144">
        <v>3</v>
      </c>
      <c r="G144">
        <v>4</v>
      </c>
      <c r="H144" t="s">
        <v>22</v>
      </c>
      <c r="I144">
        <v>2</v>
      </c>
      <c r="J144">
        <v>5</v>
      </c>
      <c r="K144">
        <v>80</v>
      </c>
      <c r="L144">
        <v>0</v>
      </c>
      <c r="M144">
        <v>0</v>
      </c>
      <c r="N144">
        <v>1</v>
      </c>
      <c r="O144">
        <v>0</v>
      </c>
      <c r="P144">
        <v>0</v>
      </c>
      <c r="Q144">
        <v>0</v>
      </c>
      <c r="R144">
        <v>0</v>
      </c>
      <c r="S144">
        <f>Table3[[#This Row],[Runs]]-(Table3[[#This Row],[runs by 4]]+Table3[[#This Row],[Runs by 6]])</f>
        <v>4</v>
      </c>
    </row>
    <row r="145" spans="1:19" x14ac:dyDescent="0.25">
      <c r="A145" t="s">
        <v>275</v>
      </c>
      <c r="B145" t="s">
        <v>143</v>
      </c>
      <c r="C145" t="s">
        <v>15</v>
      </c>
      <c r="D145">
        <v>6</v>
      </c>
      <c r="E145">
        <v>3</v>
      </c>
      <c r="F145">
        <v>2</v>
      </c>
      <c r="G145">
        <v>2</v>
      </c>
      <c r="H145" t="s">
        <v>117</v>
      </c>
      <c r="I145">
        <v>2</v>
      </c>
      <c r="J145">
        <v>9</v>
      </c>
      <c r="K145">
        <v>22.22</v>
      </c>
      <c r="L145">
        <v>0</v>
      </c>
      <c r="M145">
        <v>0</v>
      </c>
      <c r="N145">
        <v>1</v>
      </c>
      <c r="O145">
        <v>0</v>
      </c>
      <c r="P145">
        <v>0</v>
      </c>
      <c r="Q145">
        <v>0</v>
      </c>
      <c r="R145">
        <v>0</v>
      </c>
      <c r="S145">
        <f>Table3[[#This Row],[Runs]]-(Table3[[#This Row],[runs by 4]]+Table3[[#This Row],[Runs by 6]])</f>
        <v>2</v>
      </c>
    </row>
    <row r="146" spans="1:19" x14ac:dyDescent="0.25">
      <c r="A146" t="s">
        <v>276</v>
      </c>
      <c r="B146" t="s">
        <v>131</v>
      </c>
      <c r="C146" t="s">
        <v>15</v>
      </c>
      <c r="D146">
        <v>1</v>
      </c>
      <c r="E146">
        <v>1</v>
      </c>
      <c r="F146">
        <v>0</v>
      </c>
      <c r="G146">
        <v>0</v>
      </c>
      <c r="H146" t="s">
        <v>12</v>
      </c>
      <c r="I146">
        <v>0</v>
      </c>
      <c r="J146">
        <v>2</v>
      </c>
      <c r="K146">
        <v>0</v>
      </c>
      <c r="L146">
        <v>0</v>
      </c>
      <c r="M146">
        <v>0</v>
      </c>
      <c r="N146">
        <v>1</v>
      </c>
      <c r="O146">
        <v>0</v>
      </c>
      <c r="P146">
        <v>0</v>
      </c>
      <c r="Q146">
        <v>0</v>
      </c>
      <c r="R146">
        <v>0</v>
      </c>
      <c r="S146">
        <f>Table3[[#This Row],[Runs]]-(Table3[[#This Row],[runs by 4]]+Table3[[#This Row],[Runs by 6]])</f>
        <v>0</v>
      </c>
    </row>
    <row r="147" spans="1:19" x14ac:dyDescent="0.25">
      <c r="A147" t="s">
        <v>277</v>
      </c>
      <c r="B147" t="s">
        <v>141</v>
      </c>
      <c r="C147" t="s">
        <v>15</v>
      </c>
      <c r="D147">
        <v>4</v>
      </c>
      <c r="E147">
        <v>1</v>
      </c>
      <c r="F147">
        <v>0</v>
      </c>
      <c r="G147">
        <v>0</v>
      </c>
      <c r="H147" t="s">
        <v>12</v>
      </c>
      <c r="I147">
        <v>0</v>
      </c>
      <c r="J147">
        <v>3</v>
      </c>
      <c r="K147">
        <v>0</v>
      </c>
      <c r="L147">
        <v>0</v>
      </c>
      <c r="M147">
        <v>0</v>
      </c>
      <c r="N147">
        <v>1</v>
      </c>
      <c r="O147">
        <v>0</v>
      </c>
      <c r="P147">
        <v>0</v>
      </c>
      <c r="Q147">
        <v>0</v>
      </c>
      <c r="R147">
        <v>0</v>
      </c>
      <c r="S147">
        <f>Table3[[#This Row],[Runs]]-(Table3[[#This Row],[runs by 4]]+Table3[[#This Row],[Runs by 6]])</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6"/>
  <sheetViews>
    <sheetView showGridLines="0" zoomScaleNormal="100" workbookViewId="0">
      <selection activeCell="G2" sqref="G2"/>
    </sheetView>
  </sheetViews>
  <sheetFormatPr defaultRowHeight="15" x14ac:dyDescent="0.25"/>
  <cols>
    <col min="1" max="1" width="24.5703125" style="3" customWidth="1"/>
    <col min="2" max="2" width="24.5703125" customWidth="1"/>
    <col min="5" max="5" width="24.5703125" customWidth="1"/>
    <col min="6" max="6" width="9.140625" style="3"/>
    <col min="7" max="7" width="24.5703125" customWidth="1"/>
  </cols>
  <sheetData>
    <row r="1" spans="1:10" ht="120" customHeight="1" x14ac:dyDescent="0.25">
      <c r="A1" s="3" t="s">
        <v>122</v>
      </c>
      <c r="G1" s="5" t="str">
        <f>"*"&amp;E2&amp;"*"</f>
        <v>*HH Pandya*</v>
      </c>
      <c r="J1" s="2"/>
    </row>
    <row r="2" spans="1:10" ht="120" customHeight="1" x14ac:dyDescent="0.25">
      <c r="A2" s="3" t="s">
        <v>124</v>
      </c>
      <c r="E2" s="3" t="str">
        <f>ROUGH!I3</f>
        <v>HH Pandya</v>
      </c>
      <c r="G2" s="4"/>
      <c r="J2" s="2"/>
    </row>
    <row r="3" spans="1:10" ht="120" customHeight="1" x14ac:dyDescent="0.25">
      <c r="A3" s="3" t="s">
        <v>125</v>
      </c>
      <c r="J3" s="2"/>
    </row>
    <row r="4" spans="1:10" ht="120" customHeight="1" x14ac:dyDescent="0.25">
      <c r="A4" s="3" t="s">
        <v>127</v>
      </c>
      <c r="J4" s="2"/>
    </row>
    <row r="5" spans="1:10" ht="120" customHeight="1" x14ac:dyDescent="0.25">
      <c r="A5" s="3" t="s">
        <v>129</v>
      </c>
      <c r="J5" s="2"/>
    </row>
    <row r="6" spans="1:10" ht="120" customHeight="1" x14ac:dyDescent="0.25">
      <c r="A6" s="3" t="s">
        <v>130</v>
      </c>
      <c r="J6" s="2"/>
    </row>
    <row r="7" spans="1:10" ht="120" customHeight="1" x14ac:dyDescent="0.25">
      <c r="A7" s="3" t="s">
        <v>132</v>
      </c>
      <c r="J7" s="2"/>
    </row>
    <row r="8" spans="1:10" ht="120" customHeight="1" x14ac:dyDescent="0.25">
      <c r="A8" s="3" t="s">
        <v>133</v>
      </c>
      <c r="J8" s="2"/>
    </row>
    <row r="9" spans="1:10" ht="120" customHeight="1" x14ac:dyDescent="0.25">
      <c r="A9" s="3" t="s">
        <v>134</v>
      </c>
      <c r="J9" s="2"/>
    </row>
    <row r="10" spans="1:10" ht="120" customHeight="1" x14ac:dyDescent="0.25">
      <c r="A10" s="3" t="s">
        <v>135</v>
      </c>
      <c r="J10" s="2"/>
    </row>
    <row r="11" spans="1:10" ht="120" customHeight="1" x14ac:dyDescent="0.25">
      <c r="A11" s="3" t="s">
        <v>136</v>
      </c>
      <c r="J11" s="2"/>
    </row>
    <row r="12" spans="1:10" ht="120" customHeight="1" x14ac:dyDescent="0.25">
      <c r="A12" s="3" t="s">
        <v>137</v>
      </c>
      <c r="J12" s="2"/>
    </row>
    <row r="13" spans="1:10" ht="120" customHeight="1" x14ac:dyDescent="0.25">
      <c r="A13" s="3" t="s">
        <v>139</v>
      </c>
      <c r="J13" s="2"/>
    </row>
    <row r="14" spans="1:10" ht="120" customHeight="1" x14ac:dyDescent="0.25">
      <c r="A14" s="3" t="s">
        <v>140</v>
      </c>
      <c r="J14" s="2"/>
    </row>
    <row r="15" spans="1:10" ht="120" customHeight="1" x14ac:dyDescent="0.25">
      <c r="A15" s="3" t="s">
        <v>142</v>
      </c>
      <c r="J15" s="2"/>
    </row>
    <row r="16" spans="1:10" ht="120" customHeight="1" x14ac:dyDescent="0.25">
      <c r="A16" s="3" t="s">
        <v>144</v>
      </c>
      <c r="J16" s="2"/>
    </row>
    <row r="17" spans="1:10" ht="120" customHeight="1" x14ac:dyDescent="0.25">
      <c r="A17" s="3" t="s">
        <v>146</v>
      </c>
      <c r="J17" s="2"/>
    </row>
    <row r="18" spans="1:10" ht="120" customHeight="1" x14ac:dyDescent="0.25">
      <c r="A18" s="3" t="s">
        <v>147</v>
      </c>
      <c r="J18" s="2"/>
    </row>
    <row r="19" spans="1:10" ht="120" customHeight="1" x14ac:dyDescent="0.25">
      <c r="A19" s="3" t="s">
        <v>148</v>
      </c>
      <c r="J19" s="2"/>
    </row>
    <row r="20" spans="1:10" ht="120" customHeight="1" x14ac:dyDescent="0.25">
      <c r="A20" s="3" t="s">
        <v>149</v>
      </c>
      <c r="J20" s="2"/>
    </row>
    <row r="21" spans="1:10" ht="120" customHeight="1" x14ac:dyDescent="0.25">
      <c r="A21" s="3" t="s">
        <v>150</v>
      </c>
      <c r="J21" s="2"/>
    </row>
    <row r="22" spans="1:10" ht="120" customHeight="1" x14ac:dyDescent="0.25">
      <c r="A22" s="3" t="s">
        <v>151</v>
      </c>
      <c r="J22" s="2"/>
    </row>
    <row r="23" spans="1:10" ht="120" customHeight="1" x14ac:dyDescent="0.25">
      <c r="A23" s="3" t="s">
        <v>152</v>
      </c>
      <c r="J23" s="2"/>
    </row>
    <row r="24" spans="1:10" ht="120" customHeight="1" x14ac:dyDescent="0.25">
      <c r="A24" s="3" t="s">
        <v>153</v>
      </c>
      <c r="J24" s="2"/>
    </row>
    <row r="25" spans="1:10" ht="120" customHeight="1" x14ac:dyDescent="0.25">
      <c r="A25" s="3" t="s">
        <v>154</v>
      </c>
      <c r="J25" s="2"/>
    </row>
    <row r="26" spans="1:10" ht="120" customHeight="1" x14ac:dyDescent="0.25">
      <c r="A26" s="3" t="s">
        <v>155</v>
      </c>
      <c r="J26" s="2"/>
    </row>
    <row r="27" spans="1:10" ht="120" customHeight="1" x14ac:dyDescent="0.25">
      <c r="A27" s="3" t="s">
        <v>157</v>
      </c>
      <c r="J27" s="2"/>
    </row>
    <row r="28" spans="1:10" ht="120" customHeight="1" x14ac:dyDescent="0.25">
      <c r="A28" s="3" t="s">
        <v>158</v>
      </c>
      <c r="J28" s="2"/>
    </row>
    <row r="29" spans="1:10" ht="120" customHeight="1" x14ac:dyDescent="0.25">
      <c r="A29" s="3" t="s">
        <v>159</v>
      </c>
      <c r="J29" s="2"/>
    </row>
    <row r="30" spans="1:10" ht="120" customHeight="1" x14ac:dyDescent="0.25">
      <c r="A30" s="3" t="s">
        <v>160</v>
      </c>
      <c r="J30" s="2"/>
    </row>
    <row r="31" spans="1:10" ht="120" customHeight="1" x14ac:dyDescent="0.25">
      <c r="A31" s="3" t="s">
        <v>161</v>
      </c>
      <c r="J31" s="2"/>
    </row>
    <row r="32" spans="1:10" ht="120" customHeight="1" x14ac:dyDescent="0.25">
      <c r="A32" s="3" t="s">
        <v>162</v>
      </c>
      <c r="J32" s="2"/>
    </row>
    <row r="33" spans="1:10" ht="120" customHeight="1" x14ac:dyDescent="0.25">
      <c r="A33" s="3" t="s">
        <v>164</v>
      </c>
      <c r="J33" s="2"/>
    </row>
    <row r="34" spans="1:10" ht="120" customHeight="1" x14ac:dyDescent="0.25">
      <c r="A34" s="3" t="s">
        <v>165</v>
      </c>
      <c r="J34" s="2"/>
    </row>
    <row r="35" spans="1:10" ht="120" customHeight="1" x14ac:dyDescent="0.25">
      <c r="A35" s="3" t="s">
        <v>166</v>
      </c>
      <c r="J35" s="2"/>
    </row>
    <row r="36" spans="1:10" ht="120" customHeight="1" x14ac:dyDescent="0.25">
      <c r="A36" s="3" t="s">
        <v>167</v>
      </c>
      <c r="J36" s="2"/>
    </row>
    <row r="37" spans="1:10" ht="120" customHeight="1" x14ac:dyDescent="0.25">
      <c r="A37" s="3" t="s">
        <v>168</v>
      </c>
      <c r="J37" s="2"/>
    </row>
    <row r="38" spans="1:10" ht="120" customHeight="1" x14ac:dyDescent="0.25">
      <c r="A38" s="3" t="s">
        <v>169</v>
      </c>
      <c r="J38" s="2"/>
    </row>
    <row r="39" spans="1:10" ht="120" customHeight="1" x14ac:dyDescent="0.25">
      <c r="A39" s="3" t="s">
        <v>170</v>
      </c>
      <c r="J39" s="2"/>
    </row>
    <row r="40" spans="1:10" ht="120" customHeight="1" x14ac:dyDescent="0.25">
      <c r="A40" s="3" t="s">
        <v>171</v>
      </c>
      <c r="J40" s="2"/>
    </row>
    <row r="41" spans="1:10" ht="120" customHeight="1" x14ac:dyDescent="0.25">
      <c r="A41" s="3" t="s">
        <v>172</v>
      </c>
      <c r="J41" s="2"/>
    </row>
    <row r="42" spans="1:10" ht="120" customHeight="1" x14ac:dyDescent="0.25">
      <c r="A42" s="3" t="s">
        <v>173</v>
      </c>
      <c r="J42" s="2"/>
    </row>
    <row r="43" spans="1:10" ht="120" customHeight="1" x14ac:dyDescent="0.25">
      <c r="A43" s="3" t="s">
        <v>174</v>
      </c>
      <c r="J43" s="2"/>
    </row>
    <row r="44" spans="1:10" ht="120" customHeight="1" x14ac:dyDescent="0.25">
      <c r="A44" s="3" t="s">
        <v>175</v>
      </c>
      <c r="J44" s="2"/>
    </row>
    <row r="45" spans="1:10" ht="120" customHeight="1" x14ac:dyDescent="0.25">
      <c r="A45" s="3" t="s">
        <v>176</v>
      </c>
      <c r="J45" s="2"/>
    </row>
    <row r="46" spans="1:10" ht="120" customHeight="1" x14ac:dyDescent="0.25">
      <c r="A46" s="3" t="s">
        <v>177</v>
      </c>
      <c r="J46" s="2"/>
    </row>
    <row r="47" spans="1:10" ht="120" customHeight="1" x14ac:dyDescent="0.25">
      <c r="A47" s="3" t="s">
        <v>178</v>
      </c>
      <c r="J47" s="2"/>
    </row>
    <row r="48" spans="1:10" ht="120" customHeight="1" x14ac:dyDescent="0.25">
      <c r="A48" s="3" t="s">
        <v>179</v>
      </c>
      <c r="J48" s="2"/>
    </row>
    <row r="49" spans="1:10" ht="120" customHeight="1" x14ac:dyDescent="0.25">
      <c r="A49" s="3" t="s">
        <v>180</v>
      </c>
      <c r="J49" s="2"/>
    </row>
    <row r="50" spans="1:10" ht="120" customHeight="1" x14ac:dyDescent="0.25">
      <c r="A50" s="3" t="s">
        <v>181</v>
      </c>
      <c r="J50" s="2"/>
    </row>
    <row r="51" spans="1:10" ht="120" customHeight="1" x14ac:dyDescent="0.25">
      <c r="A51" s="3" t="s">
        <v>182</v>
      </c>
      <c r="J51" s="2"/>
    </row>
    <row r="52" spans="1:10" ht="120" customHeight="1" x14ac:dyDescent="0.25">
      <c r="A52" s="3" t="s">
        <v>183</v>
      </c>
      <c r="J52" s="2"/>
    </row>
    <row r="53" spans="1:10" ht="120" customHeight="1" x14ac:dyDescent="0.25">
      <c r="A53" s="3" t="s">
        <v>184</v>
      </c>
      <c r="J53" s="2"/>
    </row>
    <row r="54" spans="1:10" ht="120" customHeight="1" x14ac:dyDescent="0.25">
      <c r="A54" s="3" t="s">
        <v>185</v>
      </c>
      <c r="J54" s="2"/>
    </row>
    <row r="55" spans="1:10" ht="120" customHeight="1" x14ac:dyDescent="0.25">
      <c r="A55" s="3" t="s">
        <v>186</v>
      </c>
      <c r="J55" s="2"/>
    </row>
    <row r="56" spans="1:10" ht="120" customHeight="1" x14ac:dyDescent="0.25">
      <c r="A56" s="3" t="s">
        <v>187</v>
      </c>
      <c r="J56" s="2"/>
    </row>
    <row r="57" spans="1:10" ht="120" customHeight="1" x14ac:dyDescent="0.25">
      <c r="A57" s="3" t="s">
        <v>188</v>
      </c>
      <c r="J57" s="2"/>
    </row>
    <row r="58" spans="1:10" ht="120" customHeight="1" x14ac:dyDescent="0.25">
      <c r="A58" s="3" t="s">
        <v>189</v>
      </c>
      <c r="J58" s="2"/>
    </row>
    <row r="59" spans="1:10" ht="120" customHeight="1" x14ac:dyDescent="0.25">
      <c r="A59" s="3" t="s">
        <v>190</v>
      </c>
      <c r="J59" s="2"/>
    </row>
    <row r="60" spans="1:10" ht="120" customHeight="1" x14ac:dyDescent="0.25">
      <c r="A60" s="3" t="s">
        <v>191</v>
      </c>
      <c r="J60" s="2"/>
    </row>
    <row r="61" spans="1:10" ht="120" customHeight="1" x14ac:dyDescent="0.25">
      <c r="A61" s="3" t="s">
        <v>192</v>
      </c>
      <c r="J61" s="2"/>
    </row>
    <row r="62" spans="1:10" ht="120" customHeight="1" x14ac:dyDescent="0.25">
      <c r="A62" s="3" t="s">
        <v>193</v>
      </c>
      <c r="J62" s="2"/>
    </row>
    <row r="63" spans="1:10" ht="120" customHeight="1" x14ac:dyDescent="0.25">
      <c r="A63" s="3" t="s">
        <v>194</v>
      </c>
      <c r="J63" s="2"/>
    </row>
    <row r="64" spans="1:10" ht="120" customHeight="1" x14ac:dyDescent="0.25">
      <c r="A64" s="3" t="s">
        <v>195</v>
      </c>
      <c r="J64" s="2"/>
    </row>
    <row r="65" spans="1:10" ht="120" customHeight="1" x14ac:dyDescent="0.25">
      <c r="A65" s="3" t="s">
        <v>196</v>
      </c>
      <c r="J65" s="2"/>
    </row>
    <row r="66" spans="1:10" ht="120" customHeight="1" x14ac:dyDescent="0.25">
      <c r="A66" s="3" t="s">
        <v>197</v>
      </c>
      <c r="J66" s="2"/>
    </row>
    <row r="67" spans="1:10" ht="120" customHeight="1" x14ac:dyDescent="0.25">
      <c r="A67" s="3" t="s">
        <v>198</v>
      </c>
      <c r="J67" s="2"/>
    </row>
    <row r="68" spans="1:10" ht="120" customHeight="1" x14ac:dyDescent="0.25">
      <c r="A68" s="3" t="s">
        <v>199</v>
      </c>
      <c r="J68" s="2"/>
    </row>
    <row r="69" spans="1:10" ht="120" customHeight="1" x14ac:dyDescent="0.25">
      <c r="A69" s="3" t="s">
        <v>200</v>
      </c>
      <c r="J69" s="2"/>
    </row>
    <row r="70" spans="1:10" ht="120" customHeight="1" x14ac:dyDescent="0.25">
      <c r="A70" s="3" t="s">
        <v>201</v>
      </c>
      <c r="J70" s="2"/>
    </row>
    <row r="71" spans="1:10" ht="120" customHeight="1" x14ac:dyDescent="0.25">
      <c r="A71" s="3" t="s">
        <v>202</v>
      </c>
      <c r="J71" s="2"/>
    </row>
    <row r="72" spans="1:10" ht="120" customHeight="1" x14ac:dyDescent="0.25">
      <c r="A72" s="3" t="s">
        <v>203</v>
      </c>
      <c r="J72" s="2"/>
    </row>
    <row r="73" spans="1:10" ht="120" customHeight="1" x14ac:dyDescent="0.25">
      <c r="A73" s="3" t="s">
        <v>204</v>
      </c>
      <c r="J73" s="2"/>
    </row>
    <row r="74" spans="1:10" ht="120" customHeight="1" x14ac:dyDescent="0.25">
      <c r="A74" s="3" t="s">
        <v>205</v>
      </c>
      <c r="J74" s="2"/>
    </row>
    <row r="75" spans="1:10" ht="120" customHeight="1" x14ac:dyDescent="0.25">
      <c r="A75" s="3" t="s">
        <v>206</v>
      </c>
      <c r="J75" s="2"/>
    </row>
    <row r="76" spans="1:10" ht="120" customHeight="1" x14ac:dyDescent="0.25">
      <c r="A76" s="3" t="s">
        <v>207</v>
      </c>
      <c r="J76" s="2"/>
    </row>
    <row r="77" spans="1:10" ht="120" customHeight="1" x14ac:dyDescent="0.25">
      <c r="A77" s="3" t="s">
        <v>208</v>
      </c>
      <c r="J77" s="2"/>
    </row>
    <row r="78" spans="1:10" ht="120" customHeight="1" x14ac:dyDescent="0.25">
      <c r="A78" s="3" t="s">
        <v>209</v>
      </c>
      <c r="J78" s="2"/>
    </row>
    <row r="79" spans="1:10" ht="120" customHeight="1" x14ac:dyDescent="0.25">
      <c r="A79" s="3" t="s">
        <v>210</v>
      </c>
      <c r="J79" s="2"/>
    </row>
    <row r="80" spans="1:10" ht="120" customHeight="1" x14ac:dyDescent="0.25">
      <c r="A80" s="3" t="s">
        <v>211</v>
      </c>
      <c r="J80" s="2"/>
    </row>
    <row r="81" spans="1:10" ht="120" customHeight="1" x14ac:dyDescent="0.25">
      <c r="A81" s="3" t="s">
        <v>212</v>
      </c>
      <c r="J81" s="2"/>
    </row>
    <row r="82" spans="1:10" ht="120" customHeight="1" x14ac:dyDescent="0.25">
      <c r="A82" s="3" t="s">
        <v>213</v>
      </c>
      <c r="J82" s="2"/>
    </row>
    <row r="83" spans="1:10" ht="120" customHeight="1" x14ac:dyDescent="0.25">
      <c r="A83" s="3" t="s">
        <v>214</v>
      </c>
      <c r="J83" s="2"/>
    </row>
    <row r="84" spans="1:10" ht="120" customHeight="1" x14ac:dyDescent="0.25">
      <c r="A84" s="3" t="s">
        <v>215</v>
      </c>
      <c r="J84" s="2"/>
    </row>
    <row r="85" spans="1:10" ht="120" customHeight="1" x14ac:dyDescent="0.25">
      <c r="A85" s="3" t="s">
        <v>216</v>
      </c>
      <c r="J85" s="2"/>
    </row>
    <row r="86" spans="1:10" ht="120" customHeight="1" x14ac:dyDescent="0.25">
      <c r="A86" s="3" t="s">
        <v>217</v>
      </c>
      <c r="J86" s="2"/>
    </row>
    <row r="87" spans="1:10" ht="120" customHeight="1" x14ac:dyDescent="0.25">
      <c r="A87" s="3" t="s">
        <v>218</v>
      </c>
      <c r="J87" s="2"/>
    </row>
    <row r="88" spans="1:10" ht="120" customHeight="1" x14ac:dyDescent="0.25">
      <c r="A88" s="3" t="s">
        <v>219</v>
      </c>
      <c r="J88" s="2"/>
    </row>
    <row r="89" spans="1:10" ht="120" customHeight="1" x14ac:dyDescent="0.25">
      <c r="A89" s="3" t="s">
        <v>220</v>
      </c>
      <c r="J89" s="2"/>
    </row>
    <row r="90" spans="1:10" ht="120" customHeight="1" x14ac:dyDescent="0.25">
      <c r="A90" s="3" t="s">
        <v>221</v>
      </c>
      <c r="J90" s="2"/>
    </row>
    <row r="91" spans="1:10" ht="120" customHeight="1" x14ac:dyDescent="0.25">
      <c r="A91" s="3" t="s">
        <v>222</v>
      </c>
      <c r="J91" s="2"/>
    </row>
    <row r="92" spans="1:10" ht="120" customHeight="1" x14ac:dyDescent="0.25">
      <c r="A92" s="3" t="s">
        <v>223</v>
      </c>
      <c r="J92" s="2"/>
    </row>
    <row r="93" spans="1:10" ht="120" customHeight="1" x14ac:dyDescent="0.25">
      <c r="A93" s="3" t="s">
        <v>224</v>
      </c>
      <c r="J93" s="2"/>
    </row>
    <row r="94" spans="1:10" ht="120" customHeight="1" x14ac:dyDescent="0.25">
      <c r="A94" s="3" t="s">
        <v>225</v>
      </c>
      <c r="J94" s="2"/>
    </row>
    <row r="95" spans="1:10" ht="120" customHeight="1" x14ac:dyDescent="0.25">
      <c r="A95" s="3" t="s">
        <v>226</v>
      </c>
      <c r="J95" s="2"/>
    </row>
    <row r="96" spans="1:10" ht="120" customHeight="1" x14ac:dyDescent="0.25">
      <c r="A96" s="3" t="s">
        <v>227</v>
      </c>
      <c r="J96" s="2"/>
    </row>
    <row r="97" spans="1:10" ht="120" customHeight="1" x14ac:dyDescent="0.25">
      <c r="A97" s="3" t="s">
        <v>228</v>
      </c>
      <c r="J97" s="2"/>
    </row>
    <row r="98" spans="1:10" ht="120" customHeight="1" x14ac:dyDescent="0.25">
      <c r="A98" s="3" t="s">
        <v>229</v>
      </c>
      <c r="J98" s="2"/>
    </row>
    <row r="99" spans="1:10" ht="120" customHeight="1" x14ac:dyDescent="0.25">
      <c r="A99" s="3" t="s">
        <v>230</v>
      </c>
      <c r="J99" s="2"/>
    </row>
    <row r="100" spans="1:10" ht="120" customHeight="1" x14ac:dyDescent="0.25">
      <c r="A100" s="3" t="s">
        <v>231</v>
      </c>
      <c r="J100" s="2"/>
    </row>
    <row r="101" spans="1:10" ht="120" customHeight="1" x14ac:dyDescent="0.25">
      <c r="A101" s="3" t="s">
        <v>232</v>
      </c>
      <c r="J101" s="2"/>
    </row>
    <row r="102" spans="1:10" ht="120" customHeight="1" x14ac:dyDescent="0.25">
      <c r="A102" s="3" t="s">
        <v>233</v>
      </c>
      <c r="J102" s="2"/>
    </row>
    <row r="103" spans="1:10" ht="120" customHeight="1" x14ac:dyDescent="0.25">
      <c r="A103" s="3" t="s">
        <v>234</v>
      </c>
      <c r="J103" s="2"/>
    </row>
    <row r="104" spans="1:10" ht="120" customHeight="1" x14ac:dyDescent="0.25">
      <c r="A104" s="3" t="s">
        <v>235</v>
      </c>
      <c r="J104" s="2"/>
    </row>
    <row r="105" spans="1:10" ht="120" customHeight="1" x14ac:dyDescent="0.25">
      <c r="A105" s="3" t="s">
        <v>236</v>
      </c>
      <c r="J105" s="2"/>
    </row>
    <row r="106" spans="1:10" ht="120" customHeight="1" x14ac:dyDescent="0.25">
      <c r="A106" s="3" t="s">
        <v>237</v>
      </c>
      <c r="J106" s="2"/>
    </row>
    <row r="107" spans="1:10" ht="120" customHeight="1" x14ac:dyDescent="0.25">
      <c r="A107" s="3" t="s">
        <v>238</v>
      </c>
      <c r="J107" s="2"/>
    </row>
    <row r="108" spans="1:10" ht="120" customHeight="1" x14ac:dyDescent="0.25">
      <c r="A108" s="3" t="s">
        <v>239</v>
      </c>
      <c r="J108" s="2"/>
    </row>
    <row r="109" spans="1:10" ht="120" customHeight="1" x14ac:dyDescent="0.25">
      <c r="A109" s="3" t="s">
        <v>240</v>
      </c>
      <c r="J109" s="2"/>
    </row>
    <row r="110" spans="1:10" ht="120" customHeight="1" x14ac:dyDescent="0.25">
      <c r="A110" s="3" t="s">
        <v>241</v>
      </c>
      <c r="J110" s="2"/>
    </row>
    <row r="111" spans="1:10" ht="120" customHeight="1" x14ac:dyDescent="0.25">
      <c r="A111" s="3" t="s">
        <v>242</v>
      </c>
      <c r="J111" s="2"/>
    </row>
    <row r="112" spans="1:10" ht="120" customHeight="1" x14ac:dyDescent="0.25">
      <c r="A112" s="3" t="s">
        <v>243</v>
      </c>
      <c r="J112" s="2"/>
    </row>
    <row r="113" spans="1:10" ht="120" customHeight="1" x14ac:dyDescent="0.25">
      <c r="A113" s="3" t="s">
        <v>244</v>
      </c>
      <c r="J113" s="2"/>
    </row>
    <row r="114" spans="1:10" ht="120" customHeight="1" x14ac:dyDescent="0.25">
      <c r="A114" s="3" t="s">
        <v>245</v>
      </c>
      <c r="J114" s="2"/>
    </row>
    <row r="115" spans="1:10" ht="120" customHeight="1" x14ac:dyDescent="0.25">
      <c r="A115" s="3" t="s">
        <v>246</v>
      </c>
      <c r="J115" s="2"/>
    </row>
    <row r="116" spans="1:10" ht="120" customHeight="1" x14ac:dyDescent="0.25">
      <c r="A116" s="3" t="s">
        <v>247</v>
      </c>
      <c r="J116" s="2"/>
    </row>
    <row r="117" spans="1:10" ht="120" customHeight="1" x14ac:dyDescent="0.25">
      <c r="A117" s="3" t="s">
        <v>248</v>
      </c>
      <c r="J117" s="2"/>
    </row>
    <row r="118" spans="1:10" ht="120" customHeight="1" x14ac:dyDescent="0.25">
      <c r="A118" s="3" t="s">
        <v>249</v>
      </c>
      <c r="J118" s="2"/>
    </row>
    <row r="119" spans="1:10" ht="120" customHeight="1" x14ac:dyDescent="0.25">
      <c r="A119" s="3" t="s">
        <v>250</v>
      </c>
      <c r="J119" s="2"/>
    </row>
    <row r="120" spans="1:10" ht="120" customHeight="1" x14ac:dyDescent="0.25">
      <c r="A120" s="3" t="s">
        <v>251</v>
      </c>
      <c r="J120" s="2"/>
    </row>
    <row r="121" spans="1:10" ht="120" customHeight="1" x14ac:dyDescent="0.25">
      <c r="A121" s="3" t="s">
        <v>252</v>
      </c>
      <c r="J121" s="2"/>
    </row>
    <row r="122" spans="1:10" ht="120" customHeight="1" x14ac:dyDescent="0.25">
      <c r="A122" s="3" t="s">
        <v>253</v>
      </c>
      <c r="J122" s="2"/>
    </row>
    <row r="123" spans="1:10" ht="120" customHeight="1" x14ac:dyDescent="0.25">
      <c r="A123" s="3" t="s">
        <v>254</v>
      </c>
      <c r="J123" s="2"/>
    </row>
    <row r="124" spans="1:10" ht="120" customHeight="1" x14ac:dyDescent="0.25">
      <c r="A124" s="3" t="s">
        <v>255</v>
      </c>
      <c r="J124" s="2"/>
    </row>
    <row r="125" spans="1:10" ht="120" customHeight="1" x14ac:dyDescent="0.25">
      <c r="A125" s="3" t="s">
        <v>256</v>
      </c>
      <c r="J125" s="2"/>
    </row>
    <row r="126" spans="1:10" ht="120" customHeight="1" x14ac:dyDescent="0.25">
      <c r="A126" s="3" t="s">
        <v>257</v>
      </c>
      <c r="J126" s="2"/>
    </row>
    <row r="127" spans="1:10" ht="120" customHeight="1" x14ac:dyDescent="0.25">
      <c r="A127" s="3" t="s">
        <v>258</v>
      </c>
      <c r="J127" s="2"/>
    </row>
    <row r="128" spans="1:10" ht="120" customHeight="1" x14ac:dyDescent="0.25">
      <c r="A128" s="3" t="s">
        <v>259</v>
      </c>
      <c r="J128" s="2"/>
    </row>
    <row r="129" spans="1:10" ht="120" customHeight="1" x14ac:dyDescent="0.25">
      <c r="A129" s="3" t="s">
        <v>260</v>
      </c>
      <c r="J129" s="2"/>
    </row>
    <row r="130" spans="1:10" ht="120" customHeight="1" x14ac:dyDescent="0.25">
      <c r="A130" s="3" t="s">
        <v>261</v>
      </c>
      <c r="J130" s="2"/>
    </row>
    <row r="131" spans="1:10" ht="120" customHeight="1" x14ac:dyDescent="0.25">
      <c r="A131" s="3" t="s">
        <v>262</v>
      </c>
      <c r="J131" s="2"/>
    </row>
    <row r="132" spans="1:10" ht="120" customHeight="1" x14ac:dyDescent="0.25">
      <c r="A132" s="3" t="s">
        <v>263</v>
      </c>
      <c r="J132" s="2"/>
    </row>
    <row r="133" spans="1:10" ht="120" customHeight="1" x14ac:dyDescent="0.25">
      <c r="A133" s="3" t="s">
        <v>264</v>
      </c>
      <c r="J133" s="2"/>
    </row>
    <row r="134" spans="1:10" ht="120" customHeight="1" x14ac:dyDescent="0.25">
      <c r="A134" s="3" t="s">
        <v>265</v>
      </c>
      <c r="J134" s="2"/>
    </row>
    <row r="135" spans="1:10" ht="120" customHeight="1" x14ac:dyDescent="0.25">
      <c r="A135" s="3" t="s">
        <v>266</v>
      </c>
      <c r="J135" s="2"/>
    </row>
    <row r="136" spans="1:10" ht="120" customHeight="1" x14ac:dyDescent="0.25">
      <c r="A136" s="3" t="s">
        <v>267</v>
      </c>
      <c r="J136" s="2"/>
    </row>
    <row r="137" spans="1:10" ht="120" customHeight="1" x14ac:dyDescent="0.25">
      <c r="A137" s="3" t="s">
        <v>268</v>
      </c>
      <c r="J137" s="2"/>
    </row>
    <row r="138" spans="1:10" ht="120" customHeight="1" x14ac:dyDescent="0.25">
      <c r="A138" s="3" t="s">
        <v>269</v>
      </c>
      <c r="J138" s="2"/>
    </row>
    <row r="139" spans="1:10" ht="120" customHeight="1" x14ac:dyDescent="0.25">
      <c r="A139" s="3" t="s">
        <v>270</v>
      </c>
      <c r="J139" s="2"/>
    </row>
    <row r="140" spans="1:10" ht="120" customHeight="1" x14ac:dyDescent="0.25">
      <c r="A140" s="3" t="s">
        <v>271</v>
      </c>
      <c r="J140" s="2"/>
    </row>
    <row r="141" spans="1:10" ht="120" customHeight="1" x14ac:dyDescent="0.25">
      <c r="A141" s="3" t="s">
        <v>272</v>
      </c>
      <c r="J141" s="2"/>
    </row>
    <row r="142" spans="1:10" ht="120" customHeight="1" x14ac:dyDescent="0.25">
      <c r="A142" s="3" t="s">
        <v>273</v>
      </c>
      <c r="J142" s="2"/>
    </row>
    <row r="143" spans="1:10" ht="120" customHeight="1" x14ac:dyDescent="0.25">
      <c r="A143" s="3" t="s">
        <v>274</v>
      </c>
      <c r="J143" s="2"/>
    </row>
    <row r="144" spans="1:10" ht="120" customHeight="1" x14ac:dyDescent="0.25">
      <c r="A144" s="3" t="s">
        <v>275</v>
      </c>
      <c r="J144" s="2"/>
    </row>
    <row r="145" spans="1:10" ht="120" customHeight="1" x14ac:dyDescent="0.25">
      <c r="A145" s="3" t="s">
        <v>276</v>
      </c>
      <c r="J145" s="2"/>
    </row>
    <row r="146" spans="1:10" ht="120" customHeight="1" x14ac:dyDescent="0.25">
      <c r="A146" s="3" t="s">
        <v>277</v>
      </c>
      <c r="J146" s="2"/>
    </row>
  </sheetData>
  <pageMargins left="0.7" right="0.7" top="0.75" bottom="0.75" header="0.3" footer="0.3"/>
  <pageSetup scale="51" orientation="portrait" r:id="rId1"/>
  <rowBreaks count="1" manualBreakCount="1">
    <brk id="140" max="15" man="1"/>
  </rowBreaks>
  <colBreaks count="1" manualBreakCount="1">
    <brk id="16" max="145"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B07F7-6CD5-4ACA-9D5B-F6BB4F44E980}">
  <dimension ref="A1:L101"/>
  <sheetViews>
    <sheetView topLeftCell="A82" workbookViewId="0">
      <selection activeCell="A5" sqref="A2:L101"/>
    </sheetView>
  </sheetViews>
  <sheetFormatPr defaultRowHeight="15" x14ac:dyDescent="0.25"/>
  <cols>
    <col min="1" max="1" width="21.7109375" bestFit="1" customWidth="1"/>
    <col min="2" max="2" width="7.5703125" bestFit="1" customWidth="1"/>
    <col min="3" max="3" width="7.7109375" bestFit="1" customWidth="1"/>
    <col min="4" max="4" width="7.42578125" bestFit="1" customWidth="1"/>
    <col min="5" max="6" width="5.140625" bestFit="1" customWidth="1"/>
    <col min="7" max="7" width="7" bestFit="1" customWidth="1"/>
    <col min="8" max="8" width="12.5703125" bestFit="1" customWidth="1"/>
    <col min="9" max="9" width="14.140625" bestFit="1" customWidth="1"/>
    <col min="10" max="10" width="13.28515625" bestFit="1" customWidth="1"/>
    <col min="11" max="11" width="13.42578125" bestFit="1" customWidth="1"/>
    <col min="12" max="12" width="11.85546875" bestFit="1" customWidth="1"/>
  </cols>
  <sheetData>
    <row r="1" spans="1:12" x14ac:dyDescent="0.25">
      <c r="A1" t="s">
        <v>0</v>
      </c>
      <c r="B1" t="s">
        <v>5</v>
      </c>
      <c r="C1" t="s">
        <v>278</v>
      </c>
      <c r="D1" t="s">
        <v>279</v>
      </c>
      <c r="E1" t="s">
        <v>13</v>
      </c>
      <c r="F1" t="s">
        <v>14</v>
      </c>
      <c r="G1" t="s">
        <v>9</v>
      </c>
      <c r="H1" t="s">
        <v>119</v>
      </c>
      <c r="I1" t="s">
        <v>280</v>
      </c>
      <c r="J1" t="s">
        <v>281</v>
      </c>
      <c r="K1" t="s">
        <v>282</v>
      </c>
      <c r="L1" t="s">
        <v>283</v>
      </c>
    </row>
    <row r="2" spans="1:12" x14ac:dyDescent="0.25">
      <c r="A2" s="1" t="s">
        <v>139</v>
      </c>
      <c r="B2" s="1" t="s">
        <v>31</v>
      </c>
      <c r="C2">
        <v>181</v>
      </c>
      <c r="D2">
        <v>128</v>
      </c>
      <c r="E2">
        <v>21</v>
      </c>
      <c r="F2">
        <v>10</v>
      </c>
      <c r="G2">
        <v>157.03</v>
      </c>
      <c r="H2" s="1" t="s">
        <v>284</v>
      </c>
      <c r="I2" s="1" t="s">
        <v>285</v>
      </c>
      <c r="J2" s="1" t="s">
        <v>286</v>
      </c>
      <c r="K2" s="6">
        <v>45237</v>
      </c>
      <c r="L2" s="1" t="s">
        <v>287</v>
      </c>
    </row>
    <row r="3" spans="1:12" x14ac:dyDescent="0.25">
      <c r="A3" s="1" t="s">
        <v>135</v>
      </c>
      <c r="B3" s="1" t="s">
        <v>28</v>
      </c>
      <c r="C3">
        <v>177</v>
      </c>
      <c r="D3">
        <v>132</v>
      </c>
      <c r="E3">
        <v>17</v>
      </c>
      <c r="F3">
        <v>9</v>
      </c>
      <c r="G3">
        <v>134.09</v>
      </c>
      <c r="H3" s="1" t="s">
        <v>284</v>
      </c>
      <c r="I3" s="1" t="s">
        <v>288</v>
      </c>
      <c r="J3" s="1" t="s">
        <v>289</v>
      </c>
      <c r="K3" s="6">
        <v>45241</v>
      </c>
      <c r="L3" s="1" t="s">
        <v>290</v>
      </c>
    </row>
    <row r="4" spans="1:12" x14ac:dyDescent="0.25">
      <c r="A4" s="1" t="s">
        <v>125</v>
      </c>
      <c r="B4" s="1" t="s">
        <v>19</v>
      </c>
      <c r="C4">
        <v>192</v>
      </c>
      <c r="D4">
        <v>140</v>
      </c>
      <c r="E4">
        <v>15</v>
      </c>
      <c r="F4">
        <v>7</v>
      </c>
      <c r="G4">
        <v>124.28</v>
      </c>
      <c r="H4" s="1" t="s">
        <v>291</v>
      </c>
      <c r="I4" s="1" t="s">
        <v>288</v>
      </c>
      <c r="J4" s="1" t="s">
        <v>286</v>
      </c>
      <c r="K4" s="6">
        <v>45223</v>
      </c>
      <c r="L4" s="1" t="s">
        <v>292</v>
      </c>
    </row>
    <row r="5" spans="1:12" x14ac:dyDescent="0.25">
      <c r="A5" s="1" t="s">
        <v>130</v>
      </c>
      <c r="B5" s="1" t="s">
        <v>24</v>
      </c>
      <c r="C5">
        <v>180</v>
      </c>
      <c r="D5">
        <v>124</v>
      </c>
      <c r="E5">
        <v>14</v>
      </c>
      <c r="F5">
        <v>9</v>
      </c>
      <c r="G5">
        <v>131.44999999999999</v>
      </c>
      <c r="H5" s="1" t="s">
        <v>284</v>
      </c>
      <c r="I5" s="1" t="s">
        <v>293</v>
      </c>
      <c r="J5" s="1" t="s">
        <v>294</v>
      </c>
      <c r="K5" s="6">
        <v>45219</v>
      </c>
      <c r="L5" s="1" t="s">
        <v>295</v>
      </c>
    </row>
    <row r="6" spans="1:12" x14ac:dyDescent="0.25">
      <c r="A6" s="1" t="s">
        <v>147</v>
      </c>
      <c r="B6" s="1" t="s">
        <v>36</v>
      </c>
      <c r="C6">
        <v>147</v>
      </c>
      <c r="D6">
        <v>121</v>
      </c>
      <c r="E6">
        <v>19</v>
      </c>
      <c r="F6">
        <v>3</v>
      </c>
      <c r="G6">
        <v>125.61</v>
      </c>
      <c r="H6" s="1" t="s">
        <v>296</v>
      </c>
      <c r="I6" s="1" t="s">
        <v>297</v>
      </c>
      <c r="J6" s="1" t="s">
        <v>298</v>
      </c>
      <c r="K6" s="6">
        <v>45204</v>
      </c>
      <c r="L6" s="1" t="s">
        <v>299</v>
      </c>
    </row>
    <row r="7" spans="1:12" x14ac:dyDescent="0.25">
      <c r="A7" s="1" t="s">
        <v>137</v>
      </c>
      <c r="B7" s="1" t="s">
        <v>30</v>
      </c>
      <c r="C7">
        <v>106</v>
      </c>
      <c r="D7">
        <v>107</v>
      </c>
      <c r="E7">
        <v>16</v>
      </c>
      <c r="F7">
        <v>5</v>
      </c>
      <c r="G7">
        <v>130.84</v>
      </c>
      <c r="H7" s="1" t="s">
        <v>300</v>
      </c>
      <c r="I7" s="1" t="s">
        <v>288</v>
      </c>
      <c r="J7" s="1" t="s">
        <v>301</v>
      </c>
      <c r="K7" s="6">
        <v>45209</v>
      </c>
      <c r="L7" s="1" t="s">
        <v>302</v>
      </c>
    </row>
    <row r="8" spans="1:12" x14ac:dyDescent="0.25">
      <c r="A8" s="1" t="s">
        <v>154</v>
      </c>
      <c r="B8" s="1" t="s">
        <v>43</v>
      </c>
      <c r="C8">
        <v>166</v>
      </c>
      <c r="D8">
        <v>120</v>
      </c>
      <c r="E8">
        <v>15</v>
      </c>
      <c r="F8">
        <v>4</v>
      </c>
      <c r="G8">
        <v>114.16</v>
      </c>
      <c r="H8" s="1" t="s">
        <v>284</v>
      </c>
      <c r="I8" s="1" t="s">
        <v>303</v>
      </c>
      <c r="J8" s="1" t="s">
        <v>298</v>
      </c>
      <c r="K8" s="6">
        <v>45249</v>
      </c>
      <c r="L8" s="1" t="s">
        <v>304</v>
      </c>
    </row>
    <row r="9" spans="1:12" x14ac:dyDescent="0.25">
      <c r="A9" s="1" t="s">
        <v>129</v>
      </c>
      <c r="B9" s="1" t="s">
        <v>23</v>
      </c>
      <c r="C9">
        <v>180</v>
      </c>
      <c r="D9">
        <v>119</v>
      </c>
      <c r="E9">
        <v>9</v>
      </c>
      <c r="F9">
        <v>7</v>
      </c>
      <c r="G9">
        <v>112.6</v>
      </c>
      <c r="H9" s="1" t="s">
        <v>296</v>
      </c>
      <c r="I9" s="1" t="s">
        <v>303</v>
      </c>
      <c r="J9" s="1" t="s">
        <v>286</v>
      </c>
      <c r="K9" s="6">
        <v>45245</v>
      </c>
      <c r="L9" s="1" t="s">
        <v>305</v>
      </c>
    </row>
    <row r="10" spans="1:12" x14ac:dyDescent="0.25">
      <c r="A10" s="1" t="s">
        <v>134</v>
      </c>
      <c r="B10" s="1" t="s">
        <v>27</v>
      </c>
      <c r="C10">
        <v>172</v>
      </c>
      <c r="D10">
        <v>118</v>
      </c>
      <c r="E10">
        <v>9</v>
      </c>
      <c r="F10">
        <v>5</v>
      </c>
      <c r="G10">
        <v>112.71</v>
      </c>
      <c r="H10" s="1" t="s">
        <v>291</v>
      </c>
      <c r="I10" s="1" t="s">
        <v>306</v>
      </c>
      <c r="J10" s="1" t="s">
        <v>289</v>
      </c>
      <c r="K10" s="6">
        <v>45231</v>
      </c>
      <c r="L10" s="1" t="s">
        <v>307</v>
      </c>
    </row>
    <row r="11" spans="1:12" x14ac:dyDescent="0.25">
      <c r="A11" s="1" t="s">
        <v>140</v>
      </c>
      <c r="B11" s="1" t="s">
        <v>32</v>
      </c>
      <c r="C11">
        <v>193</v>
      </c>
      <c r="D11">
        <v>121</v>
      </c>
      <c r="E11">
        <v>8</v>
      </c>
      <c r="F11">
        <v>3</v>
      </c>
      <c r="G11">
        <v>108.26</v>
      </c>
      <c r="H11" s="1" t="s">
        <v>308</v>
      </c>
      <c r="I11" s="1" t="s">
        <v>309</v>
      </c>
      <c r="J11" s="1" t="s">
        <v>310</v>
      </c>
      <c r="K11" s="6">
        <v>45209</v>
      </c>
      <c r="L11" s="1" t="s">
        <v>311</v>
      </c>
    </row>
    <row r="12" spans="1:12" x14ac:dyDescent="0.25">
      <c r="A12" s="1" t="s">
        <v>124</v>
      </c>
      <c r="B12" s="1" t="s">
        <v>18</v>
      </c>
      <c r="C12">
        <v>111</v>
      </c>
      <c r="D12">
        <v>84</v>
      </c>
      <c r="E12">
        <v>16</v>
      </c>
      <c r="F12">
        <v>5</v>
      </c>
      <c r="G12">
        <v>155.94999999999999</v>
      </c>
      <c r="H12" s="1" t="s">
        <v>312</v>
      </c>
      <c r="I12" s="1" t="s">
        <v>285</v>
      </c>
      <c r="J12" s="1" t="s">
        <v>313</v>
      </c>
      <c r="K12" s="6">
        <v>45210</v>
      </c>
      <c r="L12" s="1" t="s">
        <v>314</v>
      </c>
    </row>
    <row r="13" spans="1:12" x14ac:dyDescent="0.25">
      <c r="A13" s="1" t="s">
        <v>129</v>
      </c>
      <c r="B13" s="1" t="s">
        <v>315</v>
      </c>
      <c r="C13">
        <v>192</v>
      </c>
      <c r="D13">
        <v>127</v>
      </c>
      <c r="E13">
        <v>9</v>
      </c>
      <c r="F13">
        <v>5</v>
      </c>
      <c r="G13">
        <v>102.36</v>
      </c>
      <c r="H13" s="1" t="s">
        <v>296</v>
      </c>
      <c r="I13" s="1" t="s">
        <v>303</v>
      </c>
      <c r="J13" s="1" t="s">
        <v>301</v>
      </c>
      <c r="K13" s="6">
        <v>45221</v>
      </c>
      <c r="L13" s="1" t="s">
        <v>316</v>
      </c>
    </row>
    <row r="14" spans="1:12" x14ac:dyDescent="0.25">
      <c r="A14" s="1" t="s">
        <v>142</v>
      </c>
      <c r="B14" s="1" t="s">
        <v>33</v>
      </c>
      <c r="C14">
        <v>217</v>
      </c>
      <c r="D14">
        <v>143</v>
      </c>
      <c r="E14">
        <v>8</v>
      </c>
      <c r="F14">
        <v>3</v>
      </c>
      <c r="G14">
        <v>90.2</v>
      </c>
      <c r="H14" s="1" t="s">
        <v>317</v>
      </c>
      <c r="I14" s="1" t="s">
        <v>318</v>
      </c>
      <c r="J14" s="1" t="s">
        <v>286</v>
      </c>
      <c r="K14" s="6">
        <v>45237</v>
      </c>
      <c r="L14" s="1" t="s">
        <v>287</v>
      </c>
    </row>
    <row r="15" spans="1:12" x14ac:dyDescent="0.25">
      <c r="A15" s="1" t="s">
        <v>132</v>
      </c>
      <c r="B15" s="1" t="s">
        <v>25</v>
      </c>
      <c r="C15">
        <v>145</v>
      </c>
      <c r="D15">
        <v>94</v>
      </c>
      <c r="E15">
        <v>10</v>
      </c>
      <c r="F15">
        <v>5</v>
      </c>
      <c r="G15">
        <v>136.16999999999999</v>
      </c>
      <c r="H15" s="1" t="s">
        <v>312</v>
      </c>
      <c r="I15" s="1" t="s">
        <v>319</v>
      </c>
      <c r="J15" s="1" t="s">
        <v>294</v>
      </c>
      <c r="K15" s="6">
        <v>45242</v>
      </c>
      <c r="L15" s="1" t="s">
        <v>320</v>
      </c>
    </row>
    <row r="16" spans="1:12" x14ac:dyDescent="0.25">
      <c r="A16" s="1" t="s">
        <v>174</v>
      </c>
      <c r="B16" s="1" t="s">
        <v>55</v>
      </c>
      <c r="C16">
        <v>103</v>
      </c>
      <c r="D16">
        <v>81</v>
      </c>
      <c r="E16">
        <v>8</v>
      </c>
      <c r="F16">
        <v>11</v>
      </c>
      <c r="G16">
        <v>155.55000000000001</v>
      </c>
      <c r="H16" s="1" t="s">
        <v>308</v>
      </c>
      <c r="I16" s="1" t="s">
        <v>306</v>
      </c>
      <c r="J16" s="1" t="s">
        <v>294</v>
      </c>
      <c r="K16" s="6">
        <v>45234</v>
      </c>
      <c r="L16" s="1" t="s">
        <v>321</v>
      </c>
    </row>
    <row r="17" spans="1:12" x14ac:dyDescent="0.25">
      <c r="A17" s="1" t="s">
        <v>127</v>
      </c>
      <c r="B17" s="1" t="s">
        <v>21</v>
      </c>
      <c r="C17">
        <v>141</v>
      </c>
      <c r="D17">
        <v>96</v>
      </c>
      <c r="E17">
        <v>11</v>
      </c>
      <c r="F17">
        <v>5</v>
      </c>
      <c r="G17">
        <v>128.12</v>
      </c>
      <c r="H17" s="1" t="s">
        <v>296</v>
      </c>
      <c r="I17" s="1" t="s">
        <v>297</v>
      </c>
      <c r="J17" s="1" t="s">
        <v>298</v>
      </c>
      <c r="K17" s="6">
        <v>45204</v>
      </c>
      <c r="L17" s="1" t="s">
        <v>299</v>
      </c>
    </row>
    <row r="18" spans="1:12" x14ac:dyDescent="0.25">
      <c r="A18" s="1" t="s">
        <v>164</v>
      </c>
      <c r="B18" s="1" t="s">
        <v>48</v>
      </c>
      <c r="C18">
        <v>124</v>
      </c>
      <c r="D18">
        <v>77</v>
      </c>
      <c r="E18">
        <v>14</v>
      </c>
      <c r="F18">
        <v>6</v>
      </c>
      <c r="G18">
        <v>158.44</v>
      </c>
      <c r="H18" s="1" t="s">
        <v>322</v>
      </c>
      <c r="I18" s="1" t="s">
        <v>293</v>
      </c>
      <c r="J18" s="1" t="s">
        <v>310</v>
      </c>
      <c r="K18" s="6">
        <v>45209</v>
      </c>
      <c r="L18" s="1" t="s">
        <v>311</v>
      </c>
    </row>
    <row r="19" spans="1:12" x14ac:dyDescent="0.25">
      <c r="A19" s="1" t="s">
        <v>135</v>
      </c>
      <c r="B19" s="1" t="s">
        <v>72</v>
      </c>
      <c r="C19">
        <v>139</v>
      </c>
      <c r="D19">
        <v>108</v>
      </c>
      <c r="E19">
        <v>10</v>
      </c>
      <c r="F19">
        <v>9</v>
      </c>
      <c r="G19">
        <v>112.03</v>
      </c>
      <c r="H19" s="1" t="s">
        <v>284</v>
      </c>
      <c r="I19" s="1" t="s">
        <v>293</v>
      </c>
      <c r="J19" s="1" t="s">
        <v>294</v>
      </c>
      <c r="K19" s="6">
        <v>45219</v>
      </c>
      <c r="L19" s="1" t="s">
        <v>295</v>
      </c>
    </row>
    <row r="20" spans="1:12" x14ac:dyDescent="0.25">
      <c r="A20" s="1" t="s">
        <v>122</v>
      </c>
      <c r="B20" s="1" t="s">
        <v>16</v>
      </c>
      <c r="C20">
        <v>149</v>
      </c>
      <c r="D20">
        <v>113</v>
      </c>
      <c r="E20">
        <v>9</v>
      </c>
      <c r="F20">
        <v>2</v>
      </c>
      <c r="G20">
        <v>103.53</v>
      </c>
      <c r="H20" s="1" t="s">
        <v>312</v>
      </c>
      <c r="I20" s="1" t="s">
        <v>306</v>
      </c>
      <c r="J20" s="1" t="s">
        <v>286</v>
      </c>
      <c r="K20" s="6">
        <v>45245</v>
      </c>
      <c r="L20" s="1" t="s">
        <v>305</v>
      </c>
    </row>
    <row r="21" spans="1:12" x14ac:dyDescent="0.25">
      <c r="A21" s="1" t="s">
        <v>127</v>
      </c>
      <c r="B21" s="1" t="s">
        <v>323</v>
      </c>
      <c r="C21">
        <v>137</v>
      </c>
      <c r="D21">
        <v>89</v>
      </c>
      <c r="E21">
        <v>9</v>
      </c>
      <c r="F21">
        <v>5</v>
      </c>
      <c r="G21">
        <v>130.33000000000001</v>
      </c>
      <c r="H21" s="1" t="s">
        <v>296</v>
      </c>
      <c r="I21" s="1" t="s">
        <v>318</v>
      </c>
      <c r="J21" s="1" t="s">
        <v>301</v>
      </c>
      <c r="K21" s="6">
        <v>45227</v>
      </c>
      <c r="L21" s="1" t="s">
        <v>324</v>
      </c>
    </row>
    <row r="22" spans="1:12" x14ac:dyDescent="0.25">
      <c r="A22" s="1" t="s">
        <v>125</v>
      </c>
      <c r="B22" s="1" t="s">
        <v>325</v>
      </c>
      <c r="C22">
        <v>176</v>
      </c>
      <c r="D22">
        <v>116</v>
      </c>
      <c r="E22">
        <v>10</v>
      </c>
      <c r="F22">
        <v>3</v>
      </c>
      <c r="G22">
        <v>98.27</v>
      </c>
      <c r="H22" s="1" t="s">
        <v>291</v>
      </c>
      <c r="I22" s="1" t="s">
        <v>306</v>
      </c>
      <c r="J22" s="1" t="s">
        <v>289</v>
      </c>
      <c r="K22" s="6">
        <v>45231</v>
      </c>
      <c r="L22" s="1" t="s">
        <v>307</v>
      </c>
    </row>
    <row r="23" spans="1:12" x14ac:dyDescent="0.25">
      <c r="A23" s="1" t="s">
        <v>152</v>
      </c>
      <c r="B23" s="1" t="s">
        <v>41</v>
      </c>
      <c r="C23">
        <v>150</v>
      </c>
      <c r="D23">
        <v>103</v>
      </c>
      <c r="E23">
        <v>10</v>
      </c>
      <c r="F23">
        <v>3</v>
      </c>
      <c r="G23">
        <v>109.7</v>
      </c>
      <c r="H23" s="1" t="s">
        <v>308</v>
      </c>
      <c r="I23" s="1" t="s">
        <v>309</v>
      </c>
      <c r="J23" s="1" t="s">
        <v>310</v>
      </c>
      <c r="K23" s="6">
        <v>45209</v>
      </c>
      <c r="L23" s="1" t="s">
        <v>311</v>
      </c>
    </row>
    <row r="24" spans="1:12" x14ac:dyDescent="0.25">
      <c r="A24" s="1" t="s">
        <v>155</v>
      </c>
      <c r="B24" s="1" t="s">
        <v>44</v>
      </c>
      <c r="C24">
        <v>150</v>
      </c>
      <c r="D24">
        <v>111</v>
      </c>
      <c r="E24">
        <v>11</v>
      </c>
      <c r="F24">
        <v>4</v>
      </c>
      <c r="G24">
        <v>100</v>
      </c>
      <c r="H24" s="1" t="s">
        <v>326</v>
      </c>
      <c r="I24" s="1" t="s">
        <v>327</v>
      </c>
      <c r="J24" s="1" t="s">
        <v>286</v>
      </c>
      <c r="K24" s="6">
        <v>45223</v>
      </c>
      <c r="L24" s="1" t="s">
        <v>292</v>
      </c>
    </row>
    <row r="25" spans="1:12" x14ac:dyDescent="0.25">
      <c r="A25" s="1" t="s">
        <v>125</v>
      </c>
      <c r="B25" s="1" t="s">
        <v>35</v>
      </c>
      <c r="C25">
        <v>147</v>
      </c>
      <c r="D25">
        <v>106</v>
      </c>
      <c r="E25">
        <v>8</v>
      </c>
      <c r="F25">
        <v>5</v>
      </c>
      <c r="G25">
        <v>102.83</v>
      </c>
      <c r="H25" s="1" t="s">
        <v>291</v>
      </c>
      <c r="I25" s="1" t="s">
        <v>318</v>
      </c>
      <c r="J25" s="1" t="s">
        <v>328</v>
      </c>
      <c r="K25" s="6">
        <v>45211</v>
      </c>
      <c r="L25" s="1" t="s">
        <v>329</v>
      </c>
    </row>
    <row r="26" spans="1:12" x14ac:dyDescent="0.25">
      <c r="A26" s="1" t="s">
        <v>146</v>
      </c>
      <c r="B26" s="1" t="s">
        <v>35</v>
      </c>
      <c r="C26">
        <v>119</v>
      </c>
      <c r="D26">
        <v>67</v>
      </c>
      <c r="E26">
        <v>12</v>
      </c>
      <c r="F26">
        <v>4</v>
      </c>
      <c r="G26">
        <v>162.68</v>
      </c>
      <c r="H26" s="1" t="s">
        <v>291</v>
      </c>
      <c r="I26" s="1" t="s">
        <v>297</v>
      </c>
      <c r="J26" s="1" t="s">
        <v>286</v>
      </c>
      <c r="K26" s="6">
        <v>45220</v>
      </c>
      <c r="L26" s="1" t="s">
        <v>330</v>
      </c>
    </row>
    <row r="27" spans="1:12" x14ac:dyDescent="0.25">
      <c r="A27" s="1" t="s">
        <v>154</v>
      </c>
      <c r="B27" s="1" t="s">
        <v>35</v>
      </c>
      <c r="C27">
        <v>94</v>
      </c>
      <c r="D27">
        <v>67</v>
      </c>
      <c r="E27">
        <v>10</v>
      </c>
      <c r="F27">
        <v>7</v>
      </c>
      <c r="G27">
        <v>162.68</v>
      </c>
      <c r="H27" s="1" t="s">
        <v>284</v>
      </c>
      <c r="I27" s="1" t="s">
        <v>306</v>
      </c>
      <c r="J27" s="1" t="s">
        <v>301</v>
      </c>
      <c r="K27" s="6">
        <v>45227</v>
      </c>
      <c r="L27" s="1" t="s">
        <v>324</v>
      </c>
    </row>
    <row r="28" spans="1:12" x14ac:dyDescent="0.25">
      <c r="A28" s="1" t="s">
        <v>134</v>
      </c>
      <c r="B28" s="1" t="s">
        <v>34</v>
      </c>
      <c r="C28">
        <v>161</v>
      </c>
      <c r="D28">
        <v>110</v>
      </c>
      <c r="E28">
        <v>13</v>
      </c>
      <c r="F28">
        <v>2</v>
      </c>
      <c r="G28">
        <v>98.18</v>
      </c>
      <c r="H28" s="1" t="s">
        <v>291</v>
      </c>
      <c r="I28" s="1" t="s">
        <v>309</v>
      </c>
      <c r="J28" s="1" t="s">
        <v>313</v>
      </c>
      <c r="K28" s="6">
        <v>45206</v>
      </c>
      <c r="L28" s="1" t="s">
        <v>331</v>
      </c>
    </row>
    <row r="29" spans="1:12" x14ac:dyDescent="0.25">
      <c r="A29" s="1" t="s">
        <v>144</v>
      </c>
      <c r="B29" s="1" t="s">
        <v>34</v>
      </c>
      <c r="C29">
        <v>139</v>
      </c>
      <c r="D29">
        <v>89</v>
      </c>
      <c r="E29">
        <v>11</v>
      </c>
      <c r="F29">
        <v>2</v>
      </c>
      <c r="G29">
        <v>121.34</v>
      </c>
      <c r="H29" s="1" t="s">
        <v>322</v>
      </c>
      <c r="I29" s="1" t="s">
        <v>293</v>
      </c>
      <c r="J29" s="1" t="s">
        <v>310</v>
      </c>
      <c r="K29" s="6">
        <v>45209</v>
      </c>
      <c r="L29" s="1" t="s">
        <v>311</v>
      </c>
    </row>
    <row r="30" spans="1:12" x14ac:dyDescent="0.25">
      <c r="A30" s="1" t="s">
        <v>127</v>
      </c>
      <c r="B30" s="1" t="s">
        <v>34</v>
      </c>
      <c r="C30">
        <v>170</v>
      </c>
      <c r="D30">
        <v>94</v>
      </c>
      <c r="E30">
        <v>15</v>
      </c>
      <c r="F30">
        <v>1</v>
      </c>
      <c r="G30">
        <v>114.89</v>
      </c>
      <c r="H30" s="1" t="s">
        <v>296</v>
      </c>
      <c r="I30" s="1" t="s">
        <v>293</v>
      </c>
      <c r="J30" s="1" t="s">
        <v>294</v>
      </c>
      <c r="K30" s="6">
        <v>45234</v>
      </c>
      <c r="L30" s="1" t="s">
        <v>321</v>
      </c>
    </row>
    <row r="31" spans="1:12" x14ac:dyDescent="0.25">
      <c r="A31" s="1" t="s">
        <v>165</v>
      </c>
      <c r="B31" s="1" t="s">
        <v>34</v>
      </c>
      <c r="C31">
        <v>159</v>
      </c>
      <c r="D31">
        <v>105</v>
      </c>
      <c r="E31">
        <v>6</v>
      </c>
      <c r="F31">
        <v>5</v>
      </c>
      <c r="G31">
        <v>102.85</v>
      </c>
      <c r="H31" s="1" t="s">
        <v>322</v>
      </c>
      <c r="I31" s="1" t="s">
        <v>288</v>
      </c>
      <c r="J31" s="1" t="s">
        <v>313</v>
      </c>
      <c r="K31" s="6">
        <v>45236</v>
      </c>
      <c r="L31" s="1" t="s">
        <v>332</v>
      </c>
    </row>
    <row r="32" spans="1:12" x14ac:dyDescent="0.25">
      <c r="A32" s="1" t="s">
        <v>160</v>
      </c>
      <c r="B32" s="1" t="s">
        <v>34</v>
      </c>
      <c r="C32">
        <v>136</v>
      </c>
      <c r="D32">
        <v>84</v>
      </c>
      <c r="E32">
        <v>6</v>
      </c>
      <c r="F32">
        <v>6</v>
      </c>
      <c r="G32">
        <v>128.57</v>
      </c>
      <c r="H32" s="1" t="s">
        <v>300</v>
      </c>
      <c r="I32" s="1" t="s">
        <v>319</v>
      </c>
      <c r="J32" s="1" t="s">
        <v>289</v>
      </c>
      <c r="K32" s="6">
        <v>45238</v>
      </c>
      <c r="L32" s="1" t="s">
        <v>333</v>
      </c>
    </row>
    <row r="33" spans="1:12" x14ac:dyDescent="0.25">
      <c r="A33" s="1" t="s">
        <v>136</v>
      </c>
      <c r="B33" s="1" t="s">
        <v>29</v>
      </c>
      <c r="C33">
        <v>84</v>
      </c>
      <c r="D33">
        <v>54</v>
      </c>
      <c r="E33">
        <v>14</v>
      </c>
      <c r="F33">
        <v>3</v>
      </c>
      <c r="G33">
        <v>196.29</v>
      </c>
      <c r="H33" s="1" t="s">
        <v>291</v>
      </c>
      <c r="I33" s="1" t="s">
        <v>309</v>
      </c>
      <c r="J33" s="1" t="s">
        <v>313</v>
      </c>
      <c r="K33" s="6">
        <v>45206</v>
      </c>
      <c r="L33" s="1" t="s">
        <v>331</v>
      </c>
    </row>
    <row r="34" spans="1:12" x14ac:dyDescent="0.25">
      <c r="A34" s="1" t="s">
        <v>139</v>
      </c>
      <c r="B34" s="1" t="s">
        <v>29</v>
      </c>
      <c r="C34">
        <v>53</v>
      </c>
      <c r="D34">
        <v>44</v>
      </c>
      <c r="E34">
        <v>9</v>
      </c>
      <c r="F34">
        <v>8</v>
      </c>
      <c r="G34">
        <v>240.9</v>
      </c>
      <c r="H34" s="1" t="s">
        <v>284</v>
      </c>
      <c r="I34" s="1" t="s">
        <v>319</v>
      </c>
      <c r="J34" s="1" t="s">
        <v>313</v>
      </c>
      <c r="K34" s="6">
        <v>45224</v>
      </c>
      <c r="L34" s="1" t="s">
        <v>334</v>
      </c>
    </row>
    <row r="35" spans="1:12" x14ac:dyDescent="0.25">
      <c r="A35" s="1" t="s">
        <v>132</v>
      </c>
      <c r="B35" s="1" t="s">
        <v>75</v>
      </c>
      <c r="C35">
        <v>114</v>
      </c>
      <c r="D35">
        <v>70</v>
      </c>
      <c r="E35">
        <v>4</v>
      </c>
      <c r="F35">
        <v>8</v>
      </c>
      <c r="G35">
        <v>150</v>
      </c>
      <c r="H35" s="1" t="s">
        <v>312</v>
      </c>
      <c r="I35" s="1" t="s">
        <v>306</v>
      </c>
      <c r="J35" s="1" t="s">
        <v>286</v>
      </c>
      <c r="K35" s="6">
        <v>45245</v>
      </c>
      <c r="L35" s="1" t="s">
        <v>305</v>
      </c>
    </row>
    <row r="36" spans="1:12" x14ac:dyDescent="0.25">
      <c r="A36" s="1" t="s">
        <v>130</v>
      </c>
      <c r="B36" s="1" t="s">
        <v>335</v>
      </c>
      <c r="C36">
        <v>182</v>
      </c>
      <c r="D36">
        <v>93</v>
      </c>
      <c r="E36">
        <v>11</v>
      </c>
      <c r="F36">
        <v>3</v>
      </c>
      <c r="G36">
        <v>111.82</v>
      </c>
      <c r="H36" s="1" t="s">
        <v>284</v>
      </c>
      <c r="I36" s="1" t="s">
        <v>319</v>
      </c>
      <c r="J36" s="1" t="s">
        <v>313</v>
      </c>
      <c r="K36" s="6">
        <v>45224</v>
      </c>
      <c r="L36" s="1" t="s">
        <v>334</v>
      </c>
    </row>
    <row r="37" spans="1:12" x14ac:dyDescent="0.25">
      <c r="A37" s="1" t="s">
        <v>122</v>
      </c>
      <c r="B37" s="1" t="s">
        <v>336</v>
      </c>
      <c r="C37">
        <v>113</v>
      </c>
      <c r="D37">
        <v>97</v>
      </c>
      <c r="E37">
        <v>6</v>
      </c>
      <c r="F37">
        <v>4</v>
      </c>
      <c r="G37">
        <v>106.18</v>
      </c>
      <c r="H37" s="1" t="s">
        <v>312</v>
      </c>
      <c r="I37" s="1" t="s">
        <v>288</v>
      </c>
      <c r="J37" s="1" t="s">
        <v>289</v>
      </c>
      <c r="K37" s="6">
        <v>45218</v>
      </c>
      <c r="L37" s="1" t="s">
        <v>337</v>
      </c>
    </row>
    <row r="38" spans="1:12" x14ac:dyDescent="0.25">
      <c r="A38" s="1" t="s">
        <v>133</v>
      </c>
      <c r="B38" s="1" t="s">
        <v>26</v>
      </c>
      <c r="C38">
        <v>98</v>
      </c>
      <c r="D38">
        <v>64</v>
      </c>
      <c r="E38">
        <v>11</v>
      </c>
      <c r="F38">
        <v>4</v>
      </c>
      <c r="G38">
        <v>159.37</v>
      </c>
      <c r="H38" s="1" t="s">
        <v>312</v>
      </c>
      <c r="I38" s="1" t="s">
        <v>319</v>
      </c>
      <c r="J38" s="1" t="s">
        <v>294</v>
      </c>
      <c r="K38" s="6">
        <v>45242</v>
      </c>
      <c r="L38" s="1" t="s">
        <v>320</v>
      </c>
    </row>
    <row r="39" spans="1:12" x14ac:dyDescent="0.25">
      <c r="A39" s="1" t="s">
        <v>122</v>
      </c>
      <c r="B39" s="1" t="s">
        <v>338</v>
      </c>
      <c r="C39">
        <v>195</v>
      </c>
      <c r="D39">
        <v>121</v>
      </c>
      <c r="E39">
        <v>10</v>
      </c>
      <c r="F39">
        <v>0</v>
      </c>
      <c r="G39">
        <v>83.47</v>
      </c>
      <c r="H39" s="1" t="s">
        <v>312</v>
      </c>
      <c r="I39" s="1" t="s">
        <v>327</v>
      </c>
      <c r="J39" s="1" t="s">
        <v>339</v>
      </c>
      <c r="K39" s="6">
        <v>45235</v>
      </c>
      <c r="L39" s="1" t="s">
        <v>340</v>
      </c>
    </row>
    <row r="40" spans="1:12" x14ac:dyDescent="0.25">
      <c r="A40" s="1" t="s">
        <v>149</v>
      </c>
      <c r="B40" s="1" t="s">
        <v>38</v>
      </c>
      <c r="C40">
        <v>138</v>
      </c>
      <c r="D40">
        <v>116</v>
      </c>
      <c r="E40">
        <v>8</v>
      </c>
      <c r="F40">
        <v>5</v>
      </c>
      <c r="G40">
        <v>87.06</v>
      </c>
      <c r="H40" s="1" t="s">
        <v>291</v>
      </c>
      <c r="I40" s="1" t="s">
        <v>318</v>
      </c>
      <c r="J40" s="1" t="s">
        <v>339</v>
      </c>
      <c r="K40" s="6">
        <v>45246</v>
      </c>
      <c r="L40" s="1" t="s">
        <v>341</v>
      </c>
    </row>
    <row r="41" spans="1:12" x14ac:dyDescent="0.25">
      <c r="A41" s="1" t="s">
        <v>125</v>
      </c>
      <c r="B41" s="1" t="s">
        <v>10</v>
      </c>
      <c r="C41">
        <v>140</v>
      </c>
      <c r="D41">
        <v>84</v>
      </c>
      <c r="E41">
        <v>12</v>
      </c>
      <c r="F41">
        <v>3</v>
      </c>
      <c r="G41">
        <v>119.04</v>
      </c>
      <c r="H41" s="1" t="s">
        <v>291</v>
      </c>
      <c r="I41" s="1" t="s">
        <v>309</v>
      </c>
      <c r="J41" s="1" t="s">
        <v>313</v>
      </c>
      <c r="K41" s="6">
        <v>45206</v>
      </c>
      <c r="L41" s="1" t="s">
        <v>331</v>
      </c>
    </row>
    <row r="42" spans="1:12" x14ac:dyDescent="0.25">
      <c r="A42" s="1" t="s">
        <v>133</v>
      </c>
      <c r="B42" s="1" t="s">
        <v>40</v>
      </c>
      <c r="C42">
        <v>180</v>
      </c>
      <c r="D42">
        <v>115</v>
      </c>
      <c r="E42">
        <v>8</v>
      </c>
      <c r="F42">
        <v>2</v>
      </c>
      <c r="G42">
        <v>84.34</v>
      </c>
      <c r="H42" s="1" t="s">
        <v>312</v>
      </c>
      <c r="I42" s="1" t="s">
        <v>318</v>
      </c>
      <c r="J42" s="1" t="s">
        <v>342</v>
      </c>
      <c r="K42" s="6">
        <v>45207</v>
      </c>
      <c r="L42" s="1" t="s">
        <v>343</v>
      </c>
    </row>
    <row r="43" spans="1:12" x14ac:dyDescent="0.25">
      <c r="A43" s="1" t="s">
        <v>151</v>
      </c>
      <c r="B43" s="1" t="s">
        <v>40</v>
      </c>
      <c r="C43">
        <v>173</v>
      </c>
      <c r="D43">
        <v>107</v>
      </c>
      <c r="E43">
        <v>7</v>
      </c>
      <c r="F43">
        <v>3</v>
      </c>
      <c r="G43">
        <v>90.65</v>
      </c>
      <c r="H43" s="1" t="s">
        <v>317</v>
      </c>
      <c r="I43" s="1" t="s">
        <v>327</v>
      </c>
      <c r="J43" s="1" t="s">
        <v>298</v>
      </c>
      <c r="K43" s="6">
        <v>45240</v>
      </c>
      <c r="L43" s="1" t="s">
        <v>344</v>
      </c>
    </row>
    <row r="44" spans="1:12" x14ac:dyDescent="0.25">
      <c r="A44" s="1" t="s">
        <v>122</v>
      </c>
      <c r="B44" s="1" t="s">
        <v>52</v>
      </c>
      <c r="C44">
        <v>154</v>
      </c>
      <c r="D44">
        <v>104</v>
      </c>
      <c r="E44">
        <v>8</v>
      </c>
      <c r="F44">
        <v>2</v>
      </c>
      <c r="G44">
        <v>91.34</v>
      </c>
      <c r="H44" s="1" t="s">
        <v>312</v>
      </c>
      <c r="I44" s="1" t="s">
        <v>306</v>
      </c>
      <c r="J44" s="1" t="s">
        <v>301</v>
      </c>
      <c r="K44" s="6">
        <v>45221</v>
      </c>
      <c r="L44" s="1" t="s">
        <v>316</v>
      </c>
    </row>
    <row r="45" spans="1:12" x14ac:dyDescent="0.25">
      <c r="A45" s="1" t="s">
        <v>171</v>
      </c>
      <c r="B45" s="1" t="s">
        <v>52</v>
      </c>
      <c r="C45">
        <v>111</v>
      </c>
      <c r="D45">
        <v>79</v>
      </c>
      <c r="E45">
        <v>10</v>
      </c>
      <c r="F45">
        <v>2</v>
      </c>
      <c r="G45">
        <v>120.25</v>
      </c>
      <c r="H45" s="1" t="s">
        <v>296</v>
      </c>
      <c r="I45" s="1" t="s">
        <v>293</v>
      </c>
      <c r="J45" s="1" t="s">
        <v>294</v>
      </c>
      <c r="K45" s="6">
        <v>45234</v>
      </c>
      <c r="L45" s="1" t="s">
        <v>321</v>
      </c>
    </row>
    <row r="46" spans="1:12" x14ac:dyDescent="0.25">
      <c r="A46" s="1" t="s">
        <v>150</v>
      </c>
      <c r="B46" s="1" t="s">
        <v>39</v>
      </c>
      <c r="C46">
        <v>136</v>
      </c>
      <c r="D46">
        <v>92</v>
      </c>
      <c r="E46">
        <v>11</v>
      </c>
      <c r="F46">
        <v>2</v>
      </c>
      <c r="G46">
        <v>100</v>
      </c>
      <c r="H46" s="1" t="s">
        <v>312</v>
      </c>
      <c r="I46" s="1" t="s">
        <v>309</v>
      </c>
      <c r="J46" s="1" t="s">
        <v>286</v>
      </c>
      <c r="K46" s="6">
        <v>45232</v>
      </c>
      <c r="L46" s="1" t="s">
        <v>345</v>
      </c>
    </row>
    <row r="47" spans="1:12" x14ac:dyDescent="0.25">
      <c r="A47" s="1" t="s">
        <v>144</v>
      </c>
      <c r="B47" s="1" t="s">
        <v>346</v>
      </c>
      <c r="C47">
        <v>168</v>
      </c>
      <c r="D47">
        <v>107</v>
      </c>
      <c r="E47">
        <v>7</v>
      </c>
      <c r="F47">
        <v>0</v>
      </c>
      <c r="G47">
        <v>85.04</v>
      </c>
      <c r="H47" s="1" t="s">
        <v>322</v>
      </c>
      <c r="I47" s="1" t="s">
        <v>319</v>
      </c>
      <c r="J47" s="1" t="s">
        <v>328</v>
      </c>
      <c r="K47" s="6">
        <v>45220</v>
      </c>
      <c r="L47" s="1" t="s">
        <v>347</v>
      </c>
    </row>
    <row r="48" spans="1:12" x14ac:dyDescent="0.25">
      <c r="A48" s="1" t="s">
        <v>136</v>
      </c>
      <c r="B48" s="1" t="s">
        <v>348</v>
      </c>
      <c r="C48">
        <v>151</v>
      </c>
      <c r="D48">
        <v>93</v>
      </c>
      <c r="E48">
        <v>7</v>
      </c>
      <c r="F48">
        <v>3</v>
      </c>
      <c r="G48">
        <v>97.84</v>
      </c>
      <c r="H48" s="1" t="s">
        <v>291</v>
      </c>
      <c r="I48" s="1" t="s">
        <v>293</v>
      </c>
      <c r="J48" s="1" t="s">
        <v>342</v>
      </c>
      <c r="K48" s="6">
        <v>45226</v>
      </c>
      <c r="L48" s="1" t="s">
        <v>349</v>
      </c>
    </row>
    <row r="49" spans="1:12" x14ac:dyDescent="0.25">
      <c r="A49" s="1" t="s">
        <v>146</v>
      </c>
      <c r="B49" s="1" t="s">
        <v>54</v>
      </c>
      <c r="C49">
        <v>94</v>
      </c>
      <c r="D49">
        <v>49</v>
      </c>
      <c r="E49">
        <v>2</v>
      </c>
      <c r="F49">
        <v>8</v>
      </c>
      <c r="G49">
        <v>183.67</v>
      </c>
      <c r="H49" s="1" t="s">
        <v>291</v>
      </c>
      <c r="I49" s="1" t="s">
        <v>288</v>
      </c>
      <c r="J49" s="1" t="s">
        <v>286</v>
      </c>
      <c r="K49" s="6">
        <v>45223</v>
      </c>
      <c r="L49" s="1" t="s">
        <v>292</v>
      </c>
    </row>
    <row r="50" spans="1:12" x14ac:dyDescent="0.25">
      <c r="A50" s="1" t="s">
        <v>173</v>
      </c>
      <c r="B50" s="1" t="s">
        <v>54</v>
      </c>
      <c r="C50">
        <v>163</v>
      </c>
      <c r="D50">
        <v>101</v>
      </c>
      <c r="E50">
        <v>12</v>
      </c>
      <c r="F50">
        <v>0</v>
      </c>
      <c r="G50">
        <v>89.1</v>
      </c>
      <c r="H50" s="1" t="s">
        <v>326</v>
      </c>
      <c r="I50" s="1" t="s">
        <v>309</v>
      </c>
      <c r="J50" s="1" t="s">
        <v>313</v>
      </c>
      <c r="K50" s="6">
        <v>45236</v>
      </c>
      <c r="L50" s="1" t="s">
        <v>332</v>
      </c>
    </row>
    <row r="51" spans="1:12" x14ac:dyDescent="0.25">
      <c r="A51" s="1" t="s">
        <v>129</v>
      </c>
      <c r="B51" s="1" t="s">
        <v>350</v>
      </c>
      <c r="C51">
        <v>103</v>
      </c>
      <c r="D51">
        <v>67</v>
      </c>
      <c r="E51">
        <v>6</v>
      </c>
      <c r="F51">
        <v>4</v>
      </c>
      <c r="G51">
        <v>132.83000000000001</v>
      </c>
      <c r="H51" s="1" t="s">
        <v>296</v>
      </c>
      <c r="I51" s="1" t="s">
        <v>288</v>
      </c>
      <c r="J51" s="1" t="s">
        <v>342</v>
      </c>
      <c r="K51" s="6">
        <v>45212</v>
      </c>
      <c r="L51" s="1" t="s">
        <v>351</v>
      </c>
    </row>
    <row r="52" spans="1:12" x14ac:dyDescent="0.25">
      <c r="A52" s="1" t="s">
        <v>122</v>
      </c>
      <c r="B52" s="1" t="s">
        <v>352</v>
      </c>
      <c r="C52">
        <v>139</v>
      </c>
      <c r="D52">
        <v>94</v>
      </c>
      <c r="E52">
        <v>11</v>
      </c>
      <c r="F52">
        <v>0</v>
      </c>
      <c r="G52">
        <v>93.61</v>
      </c>
      <c r="H52" s="1" t="s">
        <v>312</v>
      </c>
      <c r="I52" s="1" t="s">
        <v>309</v>
      </c>
      <c r="J52" s="1" t="s">
        <v>286</v>
      </c>
      <c r="K52" s="6">
        <v>45232</v>
      </c>
      <c r="L52" s="1" t="s">
        <v>345</v>
      </c>
    </row>
    <row r="53" spans="1:12" x14ac:dyDescent="0.25">
      <c r="A53" s="1" t="s">
        <v>142</v>
      </c>
      <c r="B53" s="1" t="s">
        <v>82</v>
      </c>
      <c r="C53">
        <v>146</v>
      </c>
      <c r="D53">
        <v>113</v>
      </c>
      <c r="E53">
        <v>10</v>
      </c>
      <c r="F53">
        <v>0</v>
      </c>
      <c r="G53">
        <v>76.989999999999995</v>
      </c>
      <c r="H53" s="1" t="s">
        <v>317</v>
      </c>
      <c r="I53" s="1" t="s">
        <v>293</v>
      </c>
      <c r="J53" s="1" t="s">
        <v>342</v>
      </c>
      <c r="K53" s="6">
        <v>45222</v>
      </c>
      <c r="L53" s="1" t="s">
        <v>353</v>
      </c>
    </row>
    <row r="54" spans="1:12" x14ac:dyDescent="0.25">
      <c r="A54" s="1" t="s">
        <v>124</v>
      </c>
      <c r="B54" s="1" t="s">
        <v>82</v>
      </c>
      <c r="C54">
        <v>162</v>
      </c>
      <c r="D54">
        <v>101</v>
      </c>
      <c r="E54">
        <v>10</v>
      </c>
      <c r="F54">
        <v>3</v>
      </c>
      <c r="G54">
        <v>86.13</v>
      </c>
      <c r="H54" s="1" t="s">
        <v>312</v>
      </c>
      <c r="I54" s="1" t="s">
        <v>297</v>
      </c>
      <c r="J54" s="1" t="s">
        <v>328</v>
      </c>
      <c r="K54" s="6">
        <v>45228</v>
      </c>
      <c r="L54" s="1" t="s">
        <v>354</v>
      </c>
    </row>
    <row r="55" spans="1:12" x14ac:dyDescent="0.25">
      <c r="A55" s="1" t="s">
        <v>137</v>
      </c>
      <c r="B55" s="1" t="s">
        <v>82</v>
      </c>
      <c r="C55">
        <v>92</v>
      </c>
      <c r="D55">
        <v>74</v>
      </c>
      <c r="E55">
        <v>10</v>
      </c>
      <c r="F55">
        <v>2</v>
      </c>
      <c r="G55">
        <v>117.56</v>
      </c>
      <c r="H55" s="1" t="s">
        <v>300</v>
      </c>
      <c r="I55" s="1" t="s">
        <v>319</v>
      </c>
      <c r="J55" s="1" t="s">
        <v>289</v>
      </c>
      <c r="K55" s="6">
        <v>45238</v>
      </c>
      <c r="L55" s="1" t="s">
        <v>333</v>
      </c>
    </row>
    <row r="56" spans="1:12" x14ac:dyDescent="0.25">
      <c r="A56" s="1" t="s">
        <v>124</v>
      </c>
      <c r="B56" s="1" t="s">
        <v>355</v>
      </c>
      <c r="C56">
        <v>91</v>
      </c>
      <c r="D56">
        <v>63</v>
      </c>
      <c r="E56">
        <v>6</v>
      </c>
      <c r="F56">
        <v>6</v>
      </c>
      <c r="G56">
        <v>136.5</v>
      </c>
      <c r="H56" s="1" t="s">
        <v>312</v>
      </c>
      <c r="I56" s="1" t="s">
        <v>293</v>
      </c>
      <c r="J56" s="1" t="s">
        <v>298</v>
      </c>
      <c r="K56" s="6">
        <v>45213</v>
      </c>
      <c r="L56" s="1" t="s">
        <v>356</v>
      </c>
    </row>
    <row r="57" spans="1:12" x14ac:dyDescent="0.25">
      <c r="A57" s="1" t="s">
        <v>122</v>
      </c>
      <c r="B57" s="1" t="s">
        <v>80</v>
      </c>
      <c r="C57">
        <v>171</v>
      </c>
      <c r="D57">
        <v>116</v>
      </c>
      <c r="E57">
        <v>6</v>
      </c>
      <c r="F57">
        <v>0</v>
      </c>
      <c r="G57">
        <v>73.27</v>
      </c>
      <c r="H57" s="1" t="s">
        <v>312</v>
      </c>
      <c r="I57" s="1" t="s">
        <v>318</v>
      </c>
      <c r="J57" s="1" t="s">
        <v>342</v>
      </c>
      <c r="K57" s="6">
        <v>45207</v>
      </c>
      <c r="L57" s="1" t="s">
        <v>343</v>
      </c>
    </row>
    <row r="58" spans="1:12" x14ac:dyDescent="0.25">
      <c r="A58" s="1" t="s">
        <v>206</v>
      </c>
      <c r="B58" s="1" t="s">
        <v>80</v>
      </c>
      <c r="C58">
        <v>111</v>
      </c>
      <c r="D58">
        <v>75</v>
      </c>
      <c r="E58">
        <v>9</v>
      </c>
      <c r="F58">
        <v>3</v>
      </c>
      <c r="G58">
        <v>113.33</v>
      </c>
      <c r="H58" s="1" t="s">
        <v>291</v>
      </c>
      <c r="I58" s="1" t="s">
        <v>297</v>
      </c>
      <c r="J58" s="1" t="s">
        <v>286</v>
      </c>
      <c r="K58" s="6">
        <v>45220</v>
      </c>
      <c r="L58" s="1" t="s">
        <v>330</v>
      </c>
    </row>
    <row r="59" spans="1:12" x14ac:dyDescent="0.25">
      <c r="A59" s="1" t="s">
        <v>160</v>
      </c>
      <c r="B59" s="1" t="s">
        <v>85</v>
      </c>
      <c r="C59">
        <v>85</v>
      </c>
      <c r="D59">
        <v>76</v>
      </c>
      <c r="E59">
        <v>11</v>
      </c>
      <c r="F59">
        <v>2</v>
      </c>
      <c r="G59">
        <v>110.52</v>
      </c>
      <c r="H59" s="1" t="s">
        <v>300</v>
      </c>
      <c r="I59" s="1" t="s">
        <v>293</v>
      </c>
      <c r="J59" s="1" t="s">
        <v>339</v>
      </c>
      <c r="K59" s="6">
        <v>45241</v>
      </c>
      <c r="L59" s="1" t="s">
        <v>357</v>
      </c>
    </row>
    <row r="60" spans="1:12" x14ac:dyDescent="0.25">
      <c r="A60" s="1" t="s">
        <v>169</v>
      </c>
      <c r="B60" s="1" t="s">
        <v>50</v>
      </c>
      <c r="C60">
        <v>107</v>
      </c>
      <c r="D60">
        <v>68</v>
      </c>
      <c r="E60">
        <v>8</v>
      </c>
      <c r="F60">
        <v>1</v>
      </c>
      <c r="G60">
        <v>120.58</v>
      </c>
      <c r="H60" s="1" t="s">
        <v>300</v>
      </c>
      <c r="I60" s="1" t="s">
        <v>288</v>
      </c>
      <c r="J60" s="1" t="s">
        <v>301</v>
      </c>
      <c r="K60" s="6">
        <v>45209</v>
      </c>
      <c r="L60" s="1" t="s">
        <v>302</v>
      </c>
    </row>
    <row r="61" spans="1:12" x14ac:dyDescent="0.25">
      <c r="A61" s="1" t="s">
        <v>132</v>
      </c>
      <c r="B61" s="1" t="s">
        <v>50</v>
      </c>
      <c r="C61">
        <v>84</v>
      </c>
      <c r="D61">
        <v>56</v>
      </c>
      <c r="E61">
        <v>3</v>
      </c>
      <c r="F61">
        <v>6</v>
      </c>
      <c r="G61">
        <v>146.41999999999999</v>
      </c>
      <c r="H61" s="1" t="s">
        <v>312</v>
      </c>
      <c r="I61" s="1" t="s">
        <v>309</v>
      </c>
      <c r="J61" s="1" t="s">
        <v>286</v>
      </c>
      <c r="K61" s="6">
        <v>45232</v>
      </c>
      <c r="L61" s="1" t="s">
        <v>345</v>
      </c>
    </row>
    <row r="62" spans="1:12" x14ac:dyDescent="0.25">
      <c r="A62" s="1" t="s">
        <v>180</v>
      </c>
      <c r="B62" s="1" t="s">
        <v>50</v>
      </c>
      <c r="C62">
        <v>128</v>
      </c>
      <c r="D62">
        <v>65</v>
      </c>
      <c r="E62">
        <v>12</v>
      </c>
      <c r="F62">
        <v>2</v>
      </c>
      <c r="G62">
        <v>126.15</v>
      </c>
      <c r="H62" s="1" t="s">
        <v>326</v>
      </c>
      <c r="I62" s="1" t="s">
        <v>309</v>
      </c>
      <c r="J62" s="1" t="s">
        <v>313</v>
      </c>
      <c r="K62" s="6">
        <v>45236</v>
      </c>
      <c r="L62" s="1" t="s">
        <v>332</v>
      </c>
    </row>
    <row r="63" spans="1:12" x14ac:dyDescent="0.25">
      <c r="A63" s="1" t="s">
        <v>130</v>
      </c>
      <c r="B63" s="1" t="s">
        <v>88</v>
      </c>
      <c r="C63">
        <v>77</v>
      </c>
      <c r="D63">
        <v>65</v>
      </c>
      <c r="E63">
        <v>5</v>
      </c>
      <c r="F63">
        <v>6</v>
      </c>
      <c r="G63">
        <v>124.61</v>
      </c>
      <c r="H63" s="1" t="s">
        <v>284</v>
      </c>
      <c r="I63" s="1" t="s">
        <v>306</v>
      </c>
      <c r="J63" s="1" t="s">
        <v>301</v>
      </c>
      <c r="K63" s="6">
        <v>45227</v>
      </c>
      <c r="L63" s="1" t="s">
        <v>324</v>
      </c>
    </row>
    <row r="64" spans="1:12" x14ac:dyDescent="0.25">
      <c r="A64" s="1" t="s">
        <v>174</v>
      </c>
      <c r="B64" s="1" t="s">
        <v>88</v>
      </c>
      <c r="C64">
        <v>126</v>
      </c>
      <c r="D64">
        <v>74</v>
      </c>
      <c r="E64">
        <v>3</v>
      </c>
      <c r="F64">
        <v>7</v>
      </c>
      <c r="G64">
        <v>109.45</v>
      </c>
      <c r="H64" s="1" t="s">
        <v>308</v>
      </c>
      <c r="I64" s="1" t="s">
        <v>288</v>
      </c>
      <c r="J64" s="1" t="s">
        <v>339</v>
      </c>
      <c r="K64" s="6">
        <v>45230</v>
      </c>
      <c r="L64" s="1" t="s">
        <v>358</v>
      </c>
    </row>
    <row r="65" spans="1:12" x14ac:dyDescent="0.25">
      <c r="A65" s="1" t="s">
        <v>150</v>
      </c>
      <c r="B65" s="1" t="s">
        <v>359</v>
      </c>
      <c r="C65">
        <v>116</v>
      </c>
      <c r="D65">
        <v>66</v>
      </c>
      <c r="E65">
        <v>8</v>
      </c>
      <c r="F65">
        <v>3</v>
      </c>
      <c r="G65">
        <v>121.21</v>
      </c>
      <c r="H65" s="1" t="s">
        <v>312</v>
      </c>
      <c r="I65" s="1" t="s">
        <v>306</v>
      </c>
      <c r="J65" s="1" t="s">
        <v>286</v>
      </c>
      <c r="K65" s="6">
        <v>45245</v>
      </c>
      <c r="L65" s="1" t="s">
        <v>305</v>
      </c>
    </row>
    <row r="66" spans="1:12" x14ac:dyDescent="0.25">
      <c r="A66" s="1" t="s">
        <v>159</v>
      </c>
      <c r="B66" s="1" t="s">
        <v>46</v>
      </c>
      <c r="C66">
        <v>128</v>
      </c>
      <c r="D66">
        <v>88</v>
      </c>
      <c r="E66">
        <v>8</v>
      </c>
      <c r="F66">
        <v>1</v>
      </c>
      <c r="G66">
        <v>90.9</v>
      </c>
      <c r="H66" s="1" t="s">
        <v>317</v>
      </c>
      <c r="I66" s="1" t="s">
        <v>303</v>
      </c>
      <c r="J66" s="1" t="s">
        <v>313</v>
      </c>
      <c r="K66" s="6">
        <v>45210</v>
      </c>
      <c r="L66" s="1" t="s">
        <v>314</v>
      </c>
    </row>
    <row r="67" spans="1:12" x14ac:dyDescent="0.25">
      <c r="A67" s="1" t="s">
        <v>168</v>
      </c>
      <c r="B67" s="1" t="s">
        <v>46</v>
      </c>
      <c r="C67">
        <v>87</v>
      </c>
      <c r="D67">
        <v>57</v>
      </c>
      <c r="E67">
        <v>8</v>
      </c>
      <c r="F67">
        <v>4</v>
      </c>
      <c r="G67">
        <v>140.35</v>
      </c>
      <c r="H67" s="1" t="s">
        <v>317</v>
      </c>
      <c r="I67" s="1" t="s">
        <v>297</v>
      </c>
      <c r="J67" s="1" t="s">
        <v>313</v>
      </c>
      <c r="K67" s="6">
        <v>45214</v>
      </c>
      <c r="L67" s="1" t="s">
        <v>360</v>
      </c>
    </row>
    <row r="68" spans="1:12" x14ac:dyDescent="0.25">
      <c r="A68" s="1" t="s">
        <v>165</v>
      </c>
      <c r="B68" s="1" t="s">
        <v>361</v>
      </c>
      <c r="C68">
        <v>83</v>
      </c>
      <c r="D68">
        <v>65</v>
      </c>
      <c r="E68">
        <v>8</v>
      </c>
      <c r="F68">
        <v>4</v>
      </c>
      <c r="G68">
        <v>121.53</v>
      </c>
      <c r="H68" s="1" t="s">
        <v>322</v>
      </c>
      <c r="I68" s="1" t="s">
        <v>327</v>
      </c>
      <c r="J68" s="1" t="s">
        <v>313</v>
      </c>
      <c r="K68" s="6">
        <v>45206</v>
      </c>
      <c r="L68" s="1" t="s">
        <v>331</v>
      </c>
    </row>
    <row r="69" spans="1:12" x14ac:dyDescent="0.25">
      <c r="A69" s="1" t="s">
        <v>171</v>
      </c>
      <c r="B69" s="1" t="s">
        <v>51</v>
      </c>
      <c r="C69">
        <v>158</v>
      </c>
      <c r="D69">
        <v>107</v>
      </c>
      <c r="E69">
        <v>8</v>
      </c>
      <c r="F69">
        <v>1</v>
      </c>
      <c r="G69">
        <v>72.89</v>
      </c>
      <c r="H69" s="1" t="s">
        <v>296</v>
      </c>
      <c r="I69" s="1" t="s">
        <v>288</v>
      </c>
      <c r="J69" s="1" t="s">
        <v>342</v>
      </c>
      <c r="K69" s="6">
        <v>45212</v>
      </c>
      <c r="L69" s="1" t="s">
        <v>351</v>
      </c>
    </row>
    <row r="70" spans="1:12" x14ac:dyDescent="0.25">
      <c r="A70" s="1" t="s">
        <v>170</v>
      </c>
      <c r="B70" s="1" t="s">
        <v>51</v>
      </c>
      <c r="C70">
        <v>102</v>
      </c>
      <c r="D70">
        <v>69</v>
      </c>
      <c r="E70">
        <v>10</v>
      </c>
      <c r="F70">
        <v>1</v>
      </c>
      <c r="G70">
        <v>113.04</v>
      </c>
      <c r="H70" s="1" t="s">
        <v>362</v>
      </c>
      <c r="I70" s="1" t="s">
        <v>327</v>
      </c>
      <c r="J70" s="1" t="s">
        <v>301</v>
      </c>
      <c r="K70" s="6">
        <v>45216</v>
      </c>
      <c r="L70" s="1" t="s">
        <v>363</v>
      </c>
    </row>
    <row r="71" spans="1:12" x14ac:dyDescent="0.25">
      <c r="A71" s="1" t="s">
        <v>188</v>
      </c>
      <c r="B71" s="1" t="s">
        <v>63</v>
      </c>
      <c r="C71">
        <v>123</v>
      </c>
      <c r="D71">
        <v>82</v>
      </c>
      <c r="E71">
        <v>12</v>
      </c>
      <c r="F71">
        <v>0</v>
      </c>
      <c r="G71">
        <v>95.12</v>
      </c>
      <c r="H71" s="1" t="s">
        <v>322</v>
      </c>
      <c r="I71" s="1" t="s">
        <v>318</v>
      </c>
      <c r="J71" s="1" t="s">
        <v>328</v>
      </c>
      <c r="K71" s="6">
        <v>45215</v>
      </c>
      <c r="L71" s="1" t="s">
        <v>364</v>
      </c>
    </row>
    <row r="72" spans="1:12" x14ac:dyDescent="0.25">
      <c r="A72" s="1" t="s">
        <v>158</v>
      </c>
      <c r="B72" s="1" t="s">
        <v>42</v>
      </c>
      <c r="C72">
        <v>129</v>
      </c>
      <c r="D72">
        <v>84</v>
      </c>
      <c r="E72">
        <v>5</v>
      </c>
      <c r="F72">
        <v>2</v>
      </c>
      <c r="G72">
        <v>91.66</v>
      </c>
      <c r="H72" s="1" t="s">
        <v>317</v>
      </c>
      <c r="I72" s="1" t="s">
        <v>293</v>
      </c>
      <c r="J72" s="1" t="s">
        <v>342</v>
      </c>
      <c r="K72" s="6">
        <v>45222</v>
      </c>
      <c r="L72" s="1" t="s">
        <v>353</v>
      </c>
    </row>
    <row r="73" spans="1:12" x14ac:dyDescent="0.25">
      <c r="A73" s="1" t="s">
        <v>153</v>
      </c>
      <c r="B73" s="1" t="s">
        <v>42</v>
      </c>
      <c r="C73">
        <v>110</v>
      </c>
      <c r="D73">
        <v>83</v>
      </c>
      <c r="E73">
        <v>7</v>
      </c>
      <c r="F73">
        <v>2</v>
      </c>
      <c r="G73">
        <v>92.77</v>
      </c>
      <c r="H73" s="1" t="s">
        <v>322</v>
      </c>
      <c r="I73" s="1" t="s">
        <v>297</v>
      </c>
      <c r="J73" s="1" t="s">
        <v>294</v>
      </c>
      <c r="K73" s="6">
        <v>45225</v>
      </c>
      <c r="L73" s="1" t="s">
        <v>365</v>
      </c>
    </row>
    <row r="74" spans="1:12" x14ac:dyDescent="0.25">
      <c r="A74" s="1" t="s">
        <v>169</v>
      </c>
      <c r="B74" s="1" t="s">
        <v>366</v>
      </c>
      <c r="C74">
        <v>140</v>
      </c>
      <c r="D74">
        <v>86</v>
      </c>
      <c r="E74">
        <v>4</v>
      </c>
      <c r="F74">
        <v>1</v>
      </c>
      <c r="G74">
        <v>89.53</v>
      </c>
      <c r="H74" s="1" t="s">
        <v>300</v>
      </c>
      <c r="I74" s="1" t="s">
        <v>306</v>
      </c>
      <c r="J74" s="1" t="s">
        <v>298</v>
      </c>
      <c r="K74" s="6">
        <v>45204</v>
      </c>
      <c r="L74" s="1" t="s">
        <v>299</v>
      </c>
    </row>
    <row r="75" spans="1:12" x14ac:dyDescent="0.25">
      <c r="A75" s="1" t="s">
        <v>132</v>
      </c>
      <c r="B75" s="1" t="s">
        <v>366</v>
      </c>
      <c r="C75">
        <v>101</v>
      </c>
      <c r="D75">
        <v>87</v>
      </c>
      <c r="E75">
        <v>7</v>
      </c>
      <c r="F75">
        <v>2</v>
      </c>
      <c r="G75">
        <v>88.5</v>
      </c>
      <c r="H75" s="1" t="s">
        <v>312</v>
      </c>
      <c r="I75" s="1" t="s">
        <v>327</v>
      </c>
      <c r="J75" s="1" t="s">
        <v>339</v>
      </c>
      <c r="K75" s="6">
        <v>45235</v>
      </c>
      <c r="L75" s="1" t="s">
        <v>340</v>
      </c>
    </row>
    <row r="76" spans="1:12" x14ac:dyDescent="0.25">
      <c r="A76" s="1" t="s">
        <v>134</v>
      </c>
      <c r="B76" s="1" t="s">
        <v>367</v>
      </c>
      <c r="C76">
        <v>141</v>
      </c>
      <c r="D76">
        <v>95</v>
      </c>
      <c r="E76">
        <v>6</v>
      </c>
      <c r="F76">
        <v>1</v>
      </c>
      <c r="G76">
        <v>80</v>
      </c>
      <c r="H76" s="1" t="s">
        <v>291</v>
      </c>
      <c r="I76" s="1" t="s">
        <v>285</v>
      </c>
      <c r="J76" s="1" t="s">
        <v>298</v>
      </c>
      <c r="K76" s="6">
        <v>45240</v>
      </c>
      <c r="L76" s="1" t="s">
        <v>344</v>
      </c>
    </row>
    <row r="77" spans="1:12" x14ac:dyDescent="0.25">
      <c r="A77" s="1" t="s">
        <v>164</v>
      </c>
      <c r="B77" s="1" t="s">
        <v>49</v>
      </c>
      <c r="C77">
        <v>55</v>
      </c>
      <c r="D77">
        <v>42</v>
      </c>
      <c r="E77">
        <v>4</v>
      </c>
      <c r="F77">
        <v>8</v>
      </c>
      <c r="G77">
        <v>180.95</v>
      </c>
      <c r="H77" s="1" t="s">
        <v>322</v>
      </c>
      <c r="I77" s="1" t="s">
        <v>327</v>
      </c>
      <c r="J77" s="1" t="s">
        <v>313</v>
      </c>
      <c r="K77" s="6">
        <v>45206</v>
      </c>
      <c r="L77" s="1" t="s">
        <v>331</v>
      </c>
    </row>
    <row r="78" spans="1:12" x14ac:dyDescent="0.25">
      <c r="A78" s="1" t="s">
        <v>167</v>
      </c>
      <c r="B78" s="1" t="s">
        <v>49</v>
      </c>
      <c r="C78">
        <v>99</v>
      </c>
      <c r="D78">
        <v>66</v>
      </c>
      <c r="E78">
        <v>7</v>
      </c>
      <c r="F78">
        <v>2</v>
      </c>
      <c r="G78">
        <v>115.15</v>
      </c>
      <c r="H78" s="1" t="s">
        <v>326</v>
      </c>
      <c r="I78" s="1" t="s">
        <v>297</v>
      </c>
      <c r="J78" s="1" t="s">
        <v>301</v>
      </c>
      <c r="K78" s="6">
        <v>45209</v>
      </c>
      <c r="L78" s="1" t="s">
        <v>302</v>
      </c>
    </row>
    <row r="79" spans="1:12" x14ac:dyDescent="0.25">
      <c r="A79" s="1" t="s">
        <v>186</v>
      </c>
      <c r="B79" s="1" t="s">
        <v>62</v>
      </c>
      <c r="C79">
        <v>72</v>
      </c>
      <c r="D79">
        <v>42</v>
      </c>
      <c r="E79">
        <v>3</v>
      </c>
      <c r="F79">
        <v>6</v>
      </c>
      <c r="G79">
        <v>178.57</v>
      </c>
      <c r="H79" s="1" t="s">
        <v>291</v>
      </c>
      <c r="I79" s="1" t="s">
        <v>297</v>
      </c>
      <c r="J79" s="1" t="s">
        <v>286</v>
      </c>
      <c r="K79" s="6">
        <v>45220</v>
      </c>
      <c r="L79" s="1" t="s">
        <v>330</v>
      </c>
    </row>
    <row r="80" spans="1:12" x14ac:dyDescent="0.25">
      <c r="A80" s="1" t="s">
        <v>127</v>
      </c>
      <c r="B80" s="1" t="s">
        <v>368</v>
      </c>
      <c r="C80">
        <v>133</v>
      </c>
      <c r="D80">
        <v>87</v>
      </c>
      <c r="E80">
        <v>6</v>
      </c>
      <c r="F80">
        <v>1</v>
      </c>
      <c r="G80">
        <v>86.2</v>
      </c>
      <c r="H80" s="1" t="s">
        <v>296</v>
      </c>
      <c r="I80" s="1" t="s">
        <v>303</v>
      </c>
      <c r="J80" s="1" t="s">
        <v>301</v>
      </c>
      <c r="K80" s="6">
        <v>45221</v>
      </c>
      <c r="L80" s="1" t="s">
        <v>316</v>
      </c>
    </row>
    <row r="81" spans="1:12" x14ac:dyDescent="0.25">
      <c r="A81" s="1" t="s">
        <v>157</v>
      </c>
      <c r="B81" s="1" t="s">
        <v>45</v>
      </c>
      <c r="C81">
        <v>121</v>
      </c>
      <c r="D81">
        <v>92</v>
      </c>
      <c r="E81">
        <v>4</v>
      </c>
      <c r="F81">
        <v>1</v>
      </c>
      <c r="G81">
        <v>80.430000000000007</v>
      </c>
      <c r="H81" s="1" t="s">
        <v>308</v>
      </c>
      <c r="I81" s="1" t="s">
        <v>285</v>
      </c>
      <c r="J81" s="1" t="s">
        <v>342</v>
      </c>
      <c r="K81" s="6">
        <v>45222</v>
      </c>
      <c r="L81" s="1" t="s">
        <v>353</v>
      </c>
    </row>
    <row r="82" spans="1:12" x14ac:dyDescent="0.25">
      <c r="A82" s="1" t="s">
        <v>182</v>
      </c>
      <c r="B82" s="1" t="s">
        <v>45</v>
      </c>
      <c r="C82">
        <v>121</v>
      </c>
      <c r="D82">
        <v>79</v>
      </c>
      <c r="E82">
        <v>5</v>
      </c>
      <c r="F82">
        <v>2</v>
      </c>
      <c r="G82">
        <v>93.67</v>
      </c>
      <c r="H82" s="1" t="s">
        <v>326</v>
      </c>
      <c r="I82" s="1" t="s">
        <v>318</v>
      </c>
      <c r="J82" s="1" t="s">
        <v>289</v>
      </c>
      <c r="K82" s="6">
        <v>45241</v>
      </c>
      <c r="L82" s="1" t="s">
        <v>290</v>
      </c>
    </row>
    <row r="83" spans="1:12" x14ac:dyDescent="0.25">
      <c r="A83" s="1" t="s">
        <v>151</v>
      </c>
      <c r="B83" s="1" t="s">
        <v>369</v>
      </c>
      <c r="C83">
        <v>80</v>
      </c>
      <c r="D83">
        <v>63</v>
      </c>
      <c r="E83">
        <v>6</v>
      </c>
      <c r="F83">
        <v>3</v>
      </c>
      <c r="G83">
        <v>115.87</v>
      </c>
      <c r="H83" s="1" t="s">
        <v>317</v>
      </c>
      <c r="I83" s="1" t="s">
        <v>309</v>
      </c>
      <c r="J83" s="1" t="s">
        <v>289</v>
      </c>
      <c r="K83" s="6">
        <v>45229</v>
      </c>
      <c r="L83" s="1" t="s">
        <v>370</v>
      </c>
    </row>
    <row r="84" spans="1:12" x14ac:dyDescent="0.25">
      <c r="A84" s="1" t="s">
        <v>166</v>
      </c>
      <c r="B84" s="1" t="s">
        <v>37</v>
      </c>
      <c r="C84">
        <v>109</v>
      </c>
      <c r="D84">
        <v>80</v>
      </c>
      <c r="E84">
        <v>4</v>
      </c>
      <c r="F84">
        <v>4</v>
      </c>
      <c r="G84">
        <v>88.75</v>
      </c>
      <c r="H84" s="1" t="s">
        <v>296</v>
      </c>
      <c r="I84" s="1" t="s">
        <v>285</v>
      </c>
      <c r="J84" s="1" t="s">
        <v>342</v>
      </c>
      <c r="K84" s="6">
        <v>45217</v>
      </c>
      <c r="L84" s="1" t="s">
        <v>371</v>
      </c>
    </row>
    <row r="85" spans="1:12" x14ac:dyDescent="0.25">
      <c r="A85" s="1" t="s">
        <v>161</v>
      </c>
      <c r="B85" s="1" t="s">
        <v>37</v>
      </c>
      <c r="C85">
        <v>88</v>
      </c>
      <c r="D85">
        <v>68</v>
      </c>
      <c r="E85">
        <v>9</v>
      </c>
      <c r="F85">
        <v>1</v>
      </c>
      <c r="G85">
        <v>104.41</v>
      </c>
      <c r="H85" s="1" t="s">
        <v>284</v>
      </c>
      <c r="I85" s="1" t="s">
        <v>319</v>
      </c>
      <c r="J85" s="1" t="s">
        <v>313</v>
      </c>
      <c r="K85" s="6">
        <v>45224</v>
      </c>
      <c r="L85" s="1" t="s">
        <v>334</v>
      </c>
    </row>
    <row r="86" spans="1:12" x14ac:dyDescent="0.25">
      <c r="A86" s="1" t="s">
        <v>148</v>
      </c>
      <c r="B86" s="1" t="s">
        <v>37</v>
      </c>
      <c r="C86">
        <v>111</v>
      </c>
      <c r="D86">
        <v>83</v>
      </c>
      <c r="E86">
        <v>7</v>
      </c>
      <c r="F86">
        <v>0</v>
      </c>
      <c r="G86">
        <v>85.54</v>
      </c>
      <c r="H86" s="1" t="s">
        <v>284</v>
      </c>
      <c r="I86" s="1" t="s">
        <v>297</v>
      </c>
      <c r="J86" s="1" t="s">
        <v>298</v>
      </c>
      <c r="K86" s="6">
        <v>45234</v>
      </c>
      <c r="L86" s="1" t="s">
        <v>372</v>
      </c>
    </row>
    <row r="87" spans="1:12" x14ac:dyDescent="0.25">
      <c r="A87" s="1" t="s">
        <v>177</v>
      </c>
      <c r="B87" s="1" t="s">
        <v>47</v>
      </c>
      <c r="C87">
        <v>106</v>
      </c>
      <c r="D87">
        <v>80</v>
      </c>
      <c r="E87">
        <v>7</v>
      </c>
      <c r="F87">
        <v>2</v>
      </c>
      <c r="G87">
        <v>87.5</v>
      </c>
      <c r="H87" s="1" t="s">
        <v>296</v>
      </c>
      <c r="I87" s="1" t="s">
        <v>319</v>
      </c>
      <c r="J87" s="1" t="s">
        <v>310</v>
      </c>
      <c r="K87" s="6">
        <v>45208</v>
      </c>
      <c r="L87" s="1" t="s">
        <v>373</v>
      </c>
    </row>
    <row r="88" spans="1:12" x14ac:dyDescent="0.25">
      <c r="A88" s="1" t="s">
        <v>184</v>
      </c>
      <c r="B88" s="1" t="s">
        <v>47</v>
      </c>
      <c r="C88">
        <v>107</v>
      </c>
      <c r="D88">
        <v>71</v>
      </c>
      <c r="E88">
        <v>10</v>
      </c>
      <c r="F88">
        <v>0</v>
      </c>
      <c r="G88">
        <v>98.59</v>
      </c>
      <c r="H88" s="1" t="s">
        <v>308</v>
      </c>
      <c r="I88" s="1" t="s">
        <v>318</v>
      </c>
      <c r="J88" s="1" t="s">
        <v>294</v>
      </c>
      <c r="K88" s="6">
        <v>45219</v>
      </c>
      <c r="L88" s="1" t="s">
        <v>295</v>
      </c>
    </row>
    <row r="89" spans="1:12" x14ac:dyDescent="0.25">
      <c r="A89" s="1" t="s">
        <v>162</v>
      </c>
      <c r="B89" s="1" t="s">
        <v>47</v>
      </c>
      <c r="C89">
        <v>100</v>
      </c>
      <c r="D89">
        <v>82</v>
      </c>
      <c r="E89">
        <v>4</v>
      </c>
      <c r="F89">
        <v>1</v>
      </c>
      <c r="G89">
        <v>85.36</v>
      </c>
      <c r="H89" s="1" t="s">
        <v>362</v>
      </c>
      <c r="I89" s="1" t="s">
        <v>309</v>
      </c>
      <c r="J89" s="1" t="s">
        <v>328</v>
      </c>
      <c r="K89" s="6">
        <v>45220</v>
      </c>
      <c r="L89" s="1" t="s">
        <v>347</v>
      </c>
    </row>
    <row r="90" spans="1:12" x14ac:dyDescent="0.25">
      <c r="A90" s="1" t="s">
        <v>175</v>
      </c>
      <c r="B90" s="1" t="s">
        <v>56</v>
      </c>
      <c r="C90">
        <v>98</v>
      </c>
      <c r="D90">
        <v>73</v>
      </c>
      <c r="E90">
        <v>5</v>
      </c>
      <c r="F90">
        <v>0</v>
      </c>
      <c r="G90">
        <v>94.52</v>
      </c>
      <c r="H90" s="1" t="s">
        <v>362</v>
      </c>
      <c r="I90" s="1" t="s">
        <v>306</v>
      </c>
      <c r="J90" s="1" t="s">
        <v>310</v>
      </c>
      <c r="K90" s="6">
        <v>45208</v>
      </c>
      <c r="L90" s="1" t="s">
        <v>373</v>
      </c>
    </row>
    <row r="91" spans="1:12" x14ac:dyDescent="0.25">
      <c r="A91" s="1" t="s">
        <v>171</v>
      </c>
      <c r="B91" s="1" t="s">
        <v>56</v>
      </c>
      <c r="C91">
        <v>116</v>
      </c>
      <c r="D91">
        <v>73</v>
      </c>
      <c r="E91">
        <v>8</v>
      </c>
      <c r="F91">
        <v>1</v>
      </c>
      <c r="G91">
        <v>94.52</v>
      </c>
      <c r="H91" s="1" t="s">
        <v>296</v>
      </c>
      <c r="I91" s="1" t="s">
        <v>303</v>
      </c>
      <c r="J91" s="1" t="s">
        <v>286</v>
      </c>
      <c r="K91" s="6">
        <v>45245</v>
      </c>
      <c r="L91" s="1" t="s">
        <v>305</v>
      </c>
    </row>
    <row r="92" spans="1:12" x14ac:dyDescent="0.25">
      <c r="A92" s="1" t="s">
        <v>140</v>
      </c>
      <c r="B92" s="1" t="s">
        <v>53</v>
      </c>
      <c r="C92">
        <v>104</v>
      </c>
      <c r="D92">
        <v>75</v>
      </c>
      <c r="E92">
        <v>8</v>
      </c>
      <c r="F92">
        <v>0</v>
      </c>
      <c r="G92">
        <v>90.66</v>
      </c>
      <c r="H92" s="1" t="s">
        <v>308</v>
      </c>
      <c r="I92" s="1" t="s">
        <v>319</v>
      </c>
      <c r="J92" s="1" t="s">
        <v>310</v>
      </c>
      <c r="K92" s="6">
        <v>45205</v>
      </c>
      <c r="L92" s="1" t="s">
        <v>374</v>
      </c>
    </row>
    <row r="93" spans="1:12" x14ac:dyDescent="0.25">
      <c r="A93" s="1" t="s">
        <v>172</v>
      </c>
      <c r="B93" s="1" t="s">
        <v>53</v>
      </c>
      <c r="C93">
        <v>84</v>
      </c>
      <c r="D93">
        <v>52</v>
      </c>
      <c r="E93">
        <v>9</v>
      </c>
      <c r="F93">
        <v>1</v>
      </c>
      <c r="G93">
        <v>130.76</v>
      </c>
      <c r="H93" s="1" t="s">
        <v>308</v>
      </c>
      <c r="I93" s="1" t="s">
        <v>319</v>
      </c>
      <c r="J93" s="1" t="s">
        <v>310</v>
      </c>
      <c r="K93" s="6">
        <v>45205</v>
      </c>
      <c r="L93" s="1" t="s">
        <v>374</v>
      </c>
    </row>
    <row r="94" spans="1:12" x14ac:dyDescent="0.25">
      <c r="A94" s="1" t="s">
        <v>216</v>
      </c>
      <c r="B94" s="1" t="s">
        <v>53</v>
      </c>
      <c r="C94">
        <v>86</v>
      </c>
      <c r="D94">
        <v>62</v>
      </c>
      <c r="E94">
        <v>6</v>
      </c>
      <c r="F94">
        <v>3</v>
      </c>
      <c r="G94">
        <v>109.67</v>
      </c>
      <c r="H94" s="1" t="s">
        <v>322</v>
      </c>
      <c r="I94" s="1" t="s">
        <v>327</v>
      </c>
      <c r="J94" s="1" t="s">
        <v>313</v>
      </c>
      <c r="K94" s="6">
        <v>45206</v>
      </c>
      <c r="L94" s="1" t="s">
        <v>331</v>
      </c>
    </row>
    <row r="95" spans="1:12" x14ac:dyDescent="0.25">
      <c r="A95" s="1" t="s">
        <v>187</v>
      </c>
      <c r="B95" s="1" t="s">
        <v>53</v>
      </c>
      <c r="C95">
        <v>114</v>
      </c>
      <c r="D95">
        <v>74</v>
      </c>
      <c r="E95">
        <v>3</v>
      </c>
      <c r="F95">
        <v>2</v>
      </c>
      <c r="G95">
        <v>91.89</v>
      </c>
      <c r="H95" s="1" t="s">
        <v>296</v>
      </c>
      <c r="I95" s="1" t="s">
        <v>285</v>
      </c>
      <c r="J95" s="1" t="s">
        <v>342</v>
      </c>
      <c r="K95" s="6">
        <v>45217</v>
      </c>
      <c r="L95" s="1" t="s">
        <v>371</v>
      </c>
    </row>
    <row r="96" spans="1:12" x14ac:dyDescent="0.25">
      <c r="A96" s="1" t="s">
        <v>170</v>
      </c>
      <c r="B96" s="1" t="s">
        <v>53</v>
      </c>
      <c r="C96">
        <v>122</v>
      </c>
      <c r="D96">
        <v>89</v>
      </c>
      <c r="E96">
        <v>6</v>
      </c>
      <c r="F96">
        <v>0</v>
      </c>
      <c r="G96">
        <v>76.400000000000006</v>
      </c>
      <c r="H96" s="1" t="s">
        <v>362</v>
      </c>
      <c r="I96" s="1" t="s">
        <v>288</v>
      </c>
      <c r="J96" s="1" t="s">
        <v>339</v>
      </c>
      <c r="K96" s="6">
        <v>45227</v>
      </c>
      <c r="L96" s="1" t="s">
        <v>375</v>
      </c>
    </row>
    <row r="97" spans="1:12" x14ac:dyDescent="0.25">
      <c r="A97" s="1" t="s">
        <v>152</v>
      </c>
      <c r="B97" s="1" t="s">
        <v>53</v>
      </c>
      <c r="C97">
        <v>94</v>
      </c>
      <c r="D97">
        <v>69</v>
      </c>
      <c r="E97">
        <v>9</v>
      </c>
      <c r="F97">
        <v>2</v>
      </c>
      <c r="G97">
        <v>98.55</v>
      </c>
      <c r="H97" s="1" t="s">
        <v>308</v>
      </c>
      <c r="I97" s="1" t="s">
        <v>288</v>
      </c>
      <c r="J97" s="1" t="s">
        <v>339</v>
      </c>
      <c r="K97" s="6">
        <v>45230</v>
      </c>
      <c r="L97" s="1" t="s">
        <v>358</v>
      </c>
    </row>
    <row r="98" spans="1:12" x14ac:dyDescent="0.25">
      <c r="A98" s="1" t="s">
        <v>194</v>
      </c>
      <c r="B98" s="1" t="s">
        <v>68</v>
      </c>
      <c r="C98">
        <v>92</v>
      </c>
      <c r="D98">
        <v>68</v>
      </c>
      <c r="E98">
        <v>6</v>
      </c>
      <c r="F98">
        <v>2</v>
      </c>
      <c r="G98">
        <v>98.52</v>
      </c>
      <c r="H98" s="1" t="s">
        <v>362</v>
      </c>
      <c r="I98" s="1" t="s">
        <v>293</v>
      </c>
      <c r="J98" s="1" t="s">
        <v>310</v>
      </c>
      <c r="K98" s="6">
        <v>45205</v>
      </c>
      <c r="L98" s="1" t="s">
        <v>374</v>
      </c>
    </row>
    <row r="99" spans="1:12" x14ac:dyDescent="0.25">
      <c r="A99" s="1" t="s">
        <v>157</v>
      </c>
      <c r="B99" s="1" t="s">
        <v>376</v>
      </c>
      <c r="C99">
        <v>93</v>
      </c>
      <c r="D99">
        <v>63</v>
      </c>
      <c r="E99">
        <v>6</v>
      </c>
      <c r="F99">
        <v>2</v>
      </c>
      <c r="G99">
        <v>104.76</v>
      </c>
      <c r="H99" s="1" t="s">
        <v>308</v>
      </c>
      <c r="I99" s="1" t="s">
        <v>306</v>
      </c>
      <c r="J99" s="1" t="s">
        <v>294</v>
      </c>
      <c r="K99" s="6">
        <v>45234</v>
      </c>
      <c r="L99" s="1" t="s">
        <v>321</v>
      </c>
    </row>
    <row r="100" spans="1:12" x14ac:dyDescent="0.25">
      <c r="A100" s="1" t="s">
        <v>178</v>
      </c>
      <c r="B100" s="1" t="s">
        <v>58</v>
      </c>
      <c r="C100">
        <v>93</v>
      </c>
      <c r="D100">
        <v>75</v>
      </c>
      <c r="E100">
        <v>6</v>
      </c>
      <c r="F100">
        <v>2</v>
      </c>
      <c r="G100">
        <v>88</v>
      </c>
      <c r="H100" s="1" t="s">
        <v>326</v>
      </c>
      <c r="I100" s="1" t="s">
        <v>306</v>
      </c>
      <c r="J100" s="1" t="s">
        <v>342</v>
      </c>
      <c r="K100" s="6">
        <v>45212</v>
      </c>
      <c r="L100" s="1" t="s">
        <v>351</v>
      </c>
    </row>
    <row r="101" spans="1:12" x14ac:dyDescent="0.25">
      <c r="A101" s="1" t="s">
        <v>181</v>
      </c>
      <c r="B101" s="1" t="s">
        <v>58</v>
      </c>
      <c r="C101">
        <v>123</v>
      </c>
      <c r="D101">
        <v>61</v>
      </c>
      <c r="E101">
        <v>7</v>
      </c>
      <c r="F101">
        <v>1</v>
      </c>
      <c r="G101">
        <v>108.19</v>
      </c>
      <c r="H101" s="1" t="s">
        <v>300</v>
      </c>
      <c r="I101" s="1" t="s">
        <v>285</v>
      </c>
      <c r="J101" s="1" t="s">
        <v>313</v>
      </c>
      <c r="K101" s="6">
        <v>45214</v>
      </c>
      <c r="L101" s="1" t="s">
        <v>360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218D0-10E3-4B20-B49F-1C58B4F31062}">
  <dimension ref="A1:AD27"/>
  <sheetViews>
    <sheetView topLeftCell="D1" workbookViewId="0">
      <selection activeCell="I3" sqref="I3"/>
    </sheetView>
  </sheetViews>
  <sheetFormatPr defaultRowHeight="15" x14ac:dyDescent="0.25"/>
  <cols>
    <col min="1" max="1" width="17.85546875" bestFit="1" customWidth="1"/>
    <col min="2" max="2" width="11.85546875" bestFit="1" customWidth="1"/>
    <col min="3" max="3" width="9.5703125" bestFit="1" customWidth="1"/>
    <col min="4" max="4" width="10.5703125" bestFit="1" customWidth="1"/>
    <col min="5" max="5" width="11" bestFit="1" customWidth="1"/>
    <col min="6" max="7" width="9.42578125" bestFit="1" customWidth="1"/>
    <col min="8" max="8" width="11.28515625" bestFit="1" customWidth="1"/>
    <col min="10" max="10" width="11.85546875" bestFit="1" customWidth="1"/>
    <col min="11" max="11" width="14.140625" bestFit="1" customWidth="1"/>
    <col min="12" max="12" width="10.5703125" bestFit="1" customWidth="1"/>
    <col min="13" max="13" width="11" bestFit="1" customWidth="1"/>
    <col min="14" max="14" width="9.42578125" bestFit="1" customWidth="1"/>
    <col min="16" max="16" width="24.42578125" bestFit="1" customWidth="1"/>
    <col min="17" max="17" width="16.28515625" bestFit="1" customWidth="1"/>
    <col min="18" max="18" width="12" bestFit="1" customWidth="1"/>
    <col min="19" max="19" width="9.7109375" bestFit="1" customWidth="1"/>
    <col min="20" max="20" width="8.42578125" bestFit="1" customWidth="1"/>
    <col min="21" max="21" width="14.28515625" bestFit="1" customWidth="1"/>
    <col min="22" max="22" width="18" bestFit="1" customWidth="1"/>
    <col min="23" max="23" width="16.28515625" bestFit="1" customWidth="1"/>
    <col min="24" max="24" width="9.42578125" bestFit="1" customWidth="1"/>
    <col min="25" max="25" width="10.5703125" bestFit="1" customWidth="1"/>
    <col min="26" max="26" width="9" bestFit="1" customWidth="1"/>
    <col min="27" max="27" width="12.85546875" bestFit="1" customWidth="1"/>
    <col min="28" max="28" width="6.85546875" bestFit="1" customWidth="1"/>
    <col min="29" max="29" width="7.28515625" bestFit="1" customWidth="1"/>
    <col min="30" max="30" width="11.28515625" bestFit="1" customWidth="1"/>
    <col min="31" max="31" width="13.85546875" bestFit="1" customWidth="1"/>
    <col min="32" max="32" width="11.85546875" bestFit="1" customWidth="1"/>
    <col min="33" max="33" width="8.140625" bestFit="1" customWidth="1"/>
    <col min="34" max="34" width="13.5703125" bestFit="1" customWidth="1"/>
    <col min="35" max="35" width="11.140625" bestFit="1" customWidth="1"/>
    <col min="36" max="36" width="13.5703125" bestFit="1" customWidth="1"/>
    <col min="37" max="37" width="14.140625" bestFit="1" customWidth="1"/>
    <col min="38" max="38" width="10.85546875" bestFit="1" customWidth="1"/>
    <col min="39" max="39" width="14.140625" bestFit="1" customWidth="1"/>
    <col min="40" max="40" width="9.42578125" bestFit="1" customWidth="1"/>
    <col min="41" max="41" width="10.7109375" bestFit="1" customWidth="1"/>
    <col min="42" max="42" width="9" bestFit="1" customWidth="1"/>
    <col min="43" max="43" width="10.85546875" bestFit="1" customWidth="1"/>
    <col min="44" max="44" width="9.28515625" bestFit="1" customWidth="1"/>
    <col min="45" max="45" width="11.42578125" bestFit="1" customWidth="1"/>
    <col min="46" max="46" width="13.28515625" bestFit="1" customWidth="1"/>
    <col min="47" max="47" width="10.85546875" bestFit="1" customWidth="1"/>
    <col min="48" max="48" width="13.28515625" bestFit="1" customWidth="1"/>
    <col min="49" max="49" width="16" bestFit="1" customWidth="1"/>
    <col min="50" max="50" width="16.5703125" bestFit="1" customWidth="1"/>
    <col min="51" max="51" width="10.140625" bestFit="1" customWidth="1"/>
    <col min="52" max="52" width="10.7109375" bestFit="1" customWidth="1"/>
    <col min="53" max="53" width="11.28515625" bestFit="1" customWidth="1"/>
    <col min="54" max="54" width="9.5703125" bestFit="1" customWidth="1"/>
    <col min="55" max="55" width="9.85546875" bestFit="1" customWidth="1"/>
    <col min="56" max="56" width="9.140625" bestFit="1" customWidth="1"/>
    <col min="57" max="57" width="14.85546875" bestFit="1" customWidth="1"/>
    <col min="58" max="58" width="20.42578125" bestFit="1" customWidth="1"/>
    <col min="59" max="59" width="9" bestFit="1" customWidth="1"/>
    <col min="60" max="60" width="17.42578125" bestFit="1" customWidth="1"/>
    <col min="61" max="61" width="10.42578125" bestFit="1" customWidth="1"/>
    <col min="62" max="63" width="14.42578125" bestFit="1" customWidth="1"/>
    <col min="64" max="64" width="12.140625" bestFit="1" customWidth="1"/>
    <col min="65" max="65" width="12.5703125" bestFit="1" customWidth="1"/>
    <col min="66" max="66" width="12" bestFit="1" customWidth="1"/>
    <col min="67" max="67" width="9.42578125" bestFit="1" customWidth="1"/>
    <col min="68" max="68" width="12.85546875" bestFit="1" customWidth="1"/>
    <col min="69" max="69" width="7.28515625" bestFit="1" customWidth="1"/>
    <col min="70" max="70" width="9.7109375" bestFit="1" customWidth="1"/>
    <col min="71" max="71" width="11.7109375" bestFit="1" customWidth="1"/>
    <col min="72" max="72" width="8" bestFit="1" customWidth="1"/>
    <col min="73" max="73" width="13.28515625" bestFit="1" customWidth="1"/>
    <col min="74" max="74" width="9" bestFit="1" customWidth="1"/>
    <col min="75" max="75" width="11.140625" bestFit="1" customWidth="1"/>
    <col min="76" max="76" width="12.140625" bestFit="1" customWidth="1"/>
    <col min="77" max="77" width="8.42578125" bestFit="1" customWidth="1"/>
    <col min="78" max="78" width="13.85546875" bestFit="1" customWidth="1"/>
    <col min="79" max="79" width="14.28515625" bestFit="1" customWidth="1"/>
    <col min="80" max="80" width="7" bestFit="1" customWidth="1"/>
    <col min="81" max="81" width="11.7109375" bestFit="1" customWidth="1"/>
    <col min="82" max="82" width="9.7109375" bestFit="1" customWidth="1"/>
    <col min="83" max="83" width="13.5703125" bestFit="1" customWidth="1"/>
    <col min="84" max="84" width="11.5703125" bestFit="1" customWidth="1"/>
    <col min="85" max="85" width="9.28515625" bestFit="1" customWidth="1"/>
    <col min="86" max="86" width="14.7109375" bestFit="1" customWidth="1"/>
    <col min="87" max="87" width="11.7109375" bestFit="1" customWidth="1"/>
    <col min="88" max="88" width="14" bestFit="1" customWidth="1"/>
    <col min="89" max="89" width="8.85546875" bestFit="1" customWidth="1"/>
    <col min="90" max="90" width="10" bestFit="1" customWidth="1"/>
    <col min="91" max="91" width="15.7109375" bestFit="1" customWidth="1"/>
    <col min="92" max="92" width="13.7109375" bestFit="1" customWidth="1"/>
    <col min="93" max="93" width="13.5703125" bestFit="1" customWidth="1"/>
    <col min="94" max="94" width="11.85546875" bestFit="1" customWidth="1"/>
    <col min="95" max="95" width="12.28515625" bestFit="1" customWidth="1"/>
    <col min="96" max="96" width="19.28515625" bestFit="1" customWidth="1"/>
    <col min="97" max="97" width="9.28515625" bestFit="1" customWidth="1"/>
    <col min="98" max="98" width="10.85546875" bestFit="1" customWidth="1"/>
    <col min="99" max="99" width="7.5703125" bestFit="1" customWidth="1"/>
    <col min="100" max="100" width="16.42578125" bestFit="1" customWidth="1"/>
    <col min="101" max="101" width="18.28515625" bestFit="1" customWidth="1"/>
    <col min="102" max="102" width="18.7109375" bestFit="1" customWidth="1"/>
    <col min="103" max="103" width="18.5703125" bestFit="1" customWidth="1"/>
    <col min="104" max="104" width="18" bestFit="1" customWidth="1"/>
    <col min="105" max="105" width="16.28515625" bestFit="1" customWidth="1"/>
    <col min="106" max="106" width="11.5703125" bestFit="1" customWidth="1"/>
    <col min="107" max="107" width="10.42578125" bestFit="1" customWidth="1"/>
    <col min="108" max="108" width="10" bestFit="1" customWidth="1"/>
    <col min="109" max="109" width="12.5703125" bestFit="1" customWidth="1"/>
    <col min="110" max="110" width="18.42578125" bestFit="1" customWidth="1"/>
    <col min="111" max="111" width="16.42578125" bestFit="1" customWidth="1"/>
    <col min="112" max="112" width="18.42578125" bestFit="1" customWidth="1"/>
    <col min="113" max="113" width="16.7109375" bestFit="1" customWidth="1"/>
    <col min="114" max="114" width="21.7109375" bestFit="1" customWidth="1"/>
    <col min="115" max="115" width="14.140625" bestFit="1" customWidth="1"/>
    <col min="116" max="116" width="14.5703125" bestFit="1" customWidth="1"/>
    <col min="117" max="117" width="12.140625" bestFit="1" customWidth="1"/>
    <col min="118" max="118" width="10.42578125" bestFit="1" customWidth="1"/>
    <col min="119" max="119" width="16.85546875" bestFit="1" customWidth="1"/>
    <col min="120" max="120" width="11.5703125" bestFit="1" customWidth="1"/>
    <col min="121" max="121" width="14.28515625" bestFit="1" customWidth="1"/>
    <col min="122" max="122" width="9.7109375" bestFit="1" customWidth="1"/>
    <col min="123" max="123" width="7.140625" bestFit="1" customWidth="1"/>
    <col min="124" max="124" width="10.28515625" bestFit="1" customWidth="1"/>
    <col min="125" max="125" width="9.42578125" bestFit="1" customWidth="1"/>
    <col min="126" max="126" width="19.5703125" bestFit="1" customWidth="1"/>
    <col min="127" max="127" width="12.42578125" bestFit="1" customWidth="1"/>
    <col min="128" max="128" width="11.7109375" bestFit="1" customWidth="1"/>
    <col min="129" max="129" width="17.28515625" bestFit="1" customWidth="1"/>
    <col min="130" max="130" width="10.5703125" bestFit="1" customWidth="1"/>
    <col min="131" max="131" width="11.28515625" bestFit="1" customWidth="1"/>
    <col min="132" max="132" width="12.42578125" bestFit="1" customWidth="1"/>
    <col min="133" max="133" width="17.5703125" bestFit="1" customWidth="1"/>
    <col min="134" max="134" width="11.140625" bestFit="1" customWidth="1"/>
    <col min="135" max="135" width="14.42578125" bestFit="1" customWidth="1"/>
    <col min="136" max="136" width="9" bestFit="1" customWidth="1"/>
    <col min="137" max="137" width="13.28515625" bestFit="1" customWidth="1"/>
    <col min="138" max="138" width="12.7109375" bestFit="1" customWidth="1"/>
    <col min="139" max="139" width="12.28515625" bestFit="1" customWidth="1"/>
    <col min="140" max="140" width="19.140625" bestFit="1" customWidth="1"/>
    <col min="141" max="141" width="15" bestFit="1" customWidth="1"/>
    <col min="142" max="142" width="13.140625" bestFit="1" customWidth="1"/>
    <col min="143" max="143" width="13.28515625" bestFit="1" customWidth="1"/>
    <col min="144" max="144" width="12.85546875" bestFit="1" customWidth="1"/>
    <col min="145" max="145" width="10.140625" bestFit="1" customWidth="1"/>
    <col min="146" max="146" width="10" bestFit="1" customWidth="1"/>
    <col min="147" max="147" width="6.85546875" bestFit="1" customWidth="1"/>
    <col min="148" max="148" width="9.42578125" bestFit="1" customWidth="1"/>
    <col min="149" max="149" width="8.7109375" bestFit="1" customWidth="1"/>
    <col min="150" max="150" width="8.42578125" bestFit="1" customWidth="1"/>
    <col min="151" max="151" width="12.42578125" bestFit="1" customWidth="1"/>
    <col min="152" max="152" width="18.42578125" bestFit="1" customWidth="1"/>
    <col min="153" max="153" width="13.5703125" bestFit="1" customWidth="1"/>
    <col min="154" max="154" width="11.28515625" bestFit="1" customWidth="1"/>
    <col min="155" max="155" width="8.85546875" bestFit="1" customWidth="1"/>
    <col min="156" max="156" width="14" bestFit="1" customWidth="1"/>
    <col min="157" max="157" width="12.7109375" bestFit="1" customWidth="1"/>
    <col min="158" max="158" width="10.5703125" bestFit="1" customWidth="1"/>
    <col min="159" max="159" width="7.28515625" bestFit="1" customWidth="1"/>
    <col min="160" max="160" width="14.5703125" bestFit="1" customWidth="1"/>
    <col min="161" max="161" width="9.5703125" bestFit="1" customWidth="1"/>
    <col min="162" max="162" width="10.28515625" bestFit="1" customWidth="1"/>
    <col min="163" max="163" width="11.28515625" bestFit="1" customWidth="1"/>
  </cols>
  <sheetData>
    <row r="1" spans="1:30" x14ac:dyDescent="0.25">
      <c r="I1" t="s">
        <v>393</v>
      </c>
      <c r="N1" t="s">
        <v>394</v>
      </c>
    </row>
    <row r="2" spans="1:30" x14ac:dyDescent="0.25">
      <c r="A2" s="7" t="s">
        <v>378</v>
      </c>
      <c r="B2" t="s">
        <v>380</v>
      </c>
      <c r="C2" t="s">
        <v>383</v>
      </c>
      <c r="D2" t="s">
        <v>382</v>
      </c>
      <c r="E2" t="s">
        <v>381</v>
      </c>
      <c r="F2" t="s">
        <v>387</v>
      </c>
      <c r="G2" t="s">
        <v>388</v>
      </c>
      <c r="I2" t="s">
        <v>401</v>
      </c>
    </row>
    <row r="3" spans="1:30" x14ac:dyDescent="0.25">
      <c r="A3" s="8" t="s">
        <v>259</v>
      </c>
      <c r="B3" s="1">
        <v>11</v>
      </c>
      <c r="C3" s="1">
        <v>0</v>
      </c>
      <c r="D3" s="1">
        <v>0</v>
      </c>
      <c r="E3" s="1">
        <v>0</v>
      </c>
      <c r="F3" s="1">
        <v>1</v>
      </c>
      <c r="G3" s="1">
        <v>0</v>
      </c>
      <c r="I3" t="str">
        <f>A3</f>
        <v>HH Pandya</v>
      </c>
      <c r="J3" t="str">
        <f>B2</f>
        <v>Sum of Runs</v>
      </c>
      <c r="K3" t="str">
        <f>C2</f>
        <v>Sum of 50</v>
      </c>
      <c r="L3" t="str">
        <f>D2</f>
        <v>Sum of 100</v>
      </c>
      <c r="M3" t="str">
        <f>E2</f>
        <v>Sum of Ave</v>
      </c>
      <c r="N3" t="str">
        <f>F2</f>
        <v>Sum of 6s</v>
      </c>
      <c r="O3" t="str">
        <f>G2</f>
        <v>Sum of 4s</v>
      </c>
      <c r="P3" t="s">
        <v>391</v>
      </c>
      <c r="Q3" t="s">
        <v>392</v>
      </c>
    </row>
    <row r="4" spans="1:30" x14ac:dyDescent="0.25">
      <c r="A4" s="8" t="s">
        <v>234</v>
      </c>
      <c r="B4" s="1">
        <v>47</v>
      </c>
      <c r="C4" s="1">
        <v>0</v>
      </c>
      <c r="D4" s="1">
        <v>0</v>
      </c>
      <c r="E4" s="1">
        <v>23.5</v>
      </c>
      <c r="F4" s="1">
        <v>2</v>
      </c>
      <c r="G4" s="1">
        <v>5</v>
      </c>
      <c r="J4">
        <f>_xlfn.XLOOKUP($I$3,$A$3:$A$148,$B$3:$B$148,"NA",0)</f>
        <v>11</v>
      </c>
      <c r="K4">
        <f>_xlfn.XLOOKUP($I$3,$A$3:$A$148,$C$3:$C$148,"NA",0)</f>
        <v>0</v>
      </c>
      <c r="L4">
        <f>_xlfn.XLOOKUP($I$3,$A$3:$A$148,$D$3:$D$148,"NA",0)</f>
        <v>0</v>
      </c>
      <c r="M4">
        <f>_xlfn.XLOOKUP($I$3,$A$3:$A$148,$E$3:$E$148,"NA",0)</f>
        <v>0</v>
      </c>
      <c r="N4">
        <f>_xlfn.XLOOKUP($I$3,$A$3:$A$148,$F$3:$F$148,"NA",0)</f>
        <v>1</v>
      </c>
      <c r="O4">
        <f>_xlfn.XLOOKUP($I$3,$A$3:$A$148,$G$3:$G$148,"NA",0)</f>
        <v>0</v>
      </c>
      <c r="P4" t="str">
        <f>_xlfn.XLOOKUP($I$3,Table3[player_name],Table3[HS],,0)</f>
        <v>11*</v>
      </c>
      <c r="Q4">
        <f>_xlfn.XLOOKUP($I$3,Table3[player_name],Table3[Mat],,0)</f>
        <v>4</v>
      </c>
    </row>
    <row r="5" spans="1:30" x14ac:dyDescent="0.25">
      <c r="A5" s="8" t="s">
        <v>251</v>
      </c>
      <c r="B5" s="1">
        <v>18</v>
      </c>
      <c r="C5" s="1">
        <v>0</v>
      </c>
      <c r="D5" s="1">
        <v>0</v>
      </c>
      <c r="E5" s="1">
        <v>9</v>
      </c>
      <c r="F5" s="1">
        <v>0</v>
      </c>
      <c r="G5" s="1">
        <v>1</v>
      </c>
      <c r="J5" t="s">
        <v>400</v>
      </c>
      <c r="K5" t="s">
        <v>395</v>
      </c>
      <c r="L5" t="s">
        <v>396</v>
      </c>
      <c r="M5" t="s">
        <v>397</v>
      </c>
      <c r="N5" t="s">
        <v>398</v>
      </c>
      <c r="O5" t="s">
        <v>399</v>
      </c>
    </row>
    <row r="6" spans="1:30" x14ac:dyDescent="0.25">
      <c r="A6" s="8" t="s">
        <v>133</v>
      </c>
      <c r="B6" s="1">
        <v>452</v>
      </c>
      <c r="C6" s="1">
        <v>2</v>
      </c>
      <c r="D6" s="1">
        <v>1</v>
      </c>
      <c r="E6" s="1">
        <v>75.33</v>
      </c>
      <c r="F6" s="1">
        <v>9</v>
      </c>
      <c r="G6" s="1">
        <v>38</v>
      </c>
    </row>
    <row r="7" spans="1:30" x14ac:dyDescent="0.25">
      <c r="A7" s="8" t="s">
        <v>249</v>
      </c>
      <c r="B7" s="1">
        <v>19</v>
      </c>
      <c r="C7" s="1">
        <v>0</v>
      </c>
      <c r="D7" s="1">
        <v>0</v>
      </c>
      <c r="E7" s="1">
        <v>19</v>
      </c>
      <c r="F7" s="1">
        <v>0</v>
      </c>
      <c r="G7" s="1">
        <v>1</v>
      </c>
    </row>
    <row r="8" spans="1:30" x14ac:dyDescent="0.25">
      <c r="A8" s="8" t="s">
        <v>261</v>
      </c>
      <c r="B8" s="1">
        <v>10</v>
      </c>
      <c r="C8" s="1">
        <v>0</v>
      </c>
      <c r="D8" s="1">
        <v>0</v>
      </c>
      <c r="E8" s="1">
        <v>3.33</v>
      </c>
      <c r="F8" s="1">
        <v>0</v>
      </c>
      <c r="G8" s="1">
        <v>1</v>
      </c>
    </row>
    <row r="9" spans="1:30" x14ac:dyDescent="0.25">
      <c r="A9" s="8" t="s">
        <v>262</v>
      </c>
      <c r="B9" s="1">
        <v>9</v>
      </c>
      <c r="C9" s="1">
        <v>0</v>
      </c>
      <c r="D9" s="1">
        <v>0</v>
      </c>
      <c r="E9" s="1">
        <v>0</v>
      </c>
      <c r="F9" s="1">
        <v>0</v>
      </c>
      <c r="G9" s="1">
        <v>1</v>
      </c>
    </row>
    <row r="10" spans="1:30" x14ac:dyDescent="0.25">
      <c r="A10" s="8" t="s">
        <v>200</v>
      </c>
      <c r="B10" s="1">
        <v>120</v>
      </c>
      <c r="C10" s="1">
        <v>0</v>
      </c>
      <c r="D10" s="1">
        <v>0</v>
      </c>
      <c r="E10" s="1">
        <v>40</v>
      </c>
      <c r="F10" s="1">
        <v>3</v>
      </c>
      <c r="G10" s="1">
        <v>7</v>
      </c>
    </row>
    <row r="11" spans="1:30" x14ac:dyDescent="0.25">
      <c r="A11" s="8" t="s">
        <v>124</v>
      </c>
      <c r="B11" s="1">
        <v>597</v>
      </c>
      <c r="C11" s="1">
        <v>3</v>
      </c>
      <c r="D11" s="1">
        <v>1</v>
      </c>
      <c r="E11" s="1">
        <v>54.27</v>
      </c>
      <c r="F11" s="1">
        <v>31</v>
      </c>
      <c r="G11" s="1">
        <v>66</v>
      </c>
      <c r="Q11" s="7" t="s">
        <v>389</v>
      </c>
    </row>
    <row r="12" spans="1:30" x14ac:dyDescent="0.25">
      <c r="A12" s="8" t="s">
        <v>201</v>
      </c>
      <c r="B12" s="1">
        <v>106</v>
      </c>
      <c r="C12" s="1">
        <v>0</v>
      </c>
      <c r="D12" s="1">
        <v>0</v>
      </c>
      <c r="E12" s="1">
        <v>17.66</v>
      </c>
      <c r="F12" s="1">
        <v>1</v>
      </c>
      <c r="G12" s="1">
        <v>12</v>
      </c>
      <c r="P12" s="7" t="s">
        <v>390</v>
      </c>
      <c r="Q12" t="s">
        <v>259</v>
      </c>
      <c r="R12" t="s">
        <v>234</v>
      </c>
      <c r="S12" t="s">
        <v>251</v>
      </c>
      <c r="T12" t="s">
        <v>133</v>
      </c>
      <c r="U12" t="s">
        <v>249</v>
      </c>
      <c r="V12" t="s">
        <v>261</v>
      </c>
      <c r="W12" t="s">
        <v>262</v>
      </c>
      <c r="X12" t="s">
        <v>200</v>
      </c>
      <c r="Y12" t="s">
        <v>124</v>
      </c>
      <c r="Z12" t="s">
        <v>201</v>
      </c>
      <c r="AA12" t="s">
        <v>150</v>
      </c>
      <c r="AB12" t="s">
        <v>132</v>
      </c>
      <c r="AC12" t="s">
        <v>122</v>
      </c>
      <c r="AD12" t="s">
        <v>379</v>
      </c>
    </row>
    <row r="13" spans="1:30" x14ac:dyDescent="0.25">
      <c r="A13" s="8" t="s">
        <v>150</v>
      </c>
      <c r="B13" s="1">
        <v>354</v>
      </c>
      <c r="C13" s="1">
        <v>4</v>
      </c>
      <c r="D13" s="1">
        <v>0</v>
      </c>
      <c r="E13" s="1">
        <v>44.25</v>
      </c>
      <c r="F13" s="1">
        <v>12</v>
      </c>
      <c r="G13" s="1">
        <v>41</v>
      </c>
      <c r="P13" s="8" t="s">
        <v>386</v>
      </c>
      <c r="Q13" s="1">
        <v>5</v>
      </c>
      <c r="R13" s="1">
        <v>15</v>
      </c>
      <c r="S13" s="1">
        <v>14</v>
      </c>
      <c r="T13" s="1">
        <v>246</v>
      </c>
      <c r="U13" s="1">
        <v>15</v>
      </c>
      <c r="V13" s="1">
        <v>6</v>
      </c>
      <c r="W13" s="1">
        <v>5</v>
      </c>
      <c r="X13" s="1">
        <v>74</v>
      </c>
      <c r="Y13" s="1">
        <v>147</v>
      </c>
      <c r="Z13" s="1">
        <v>52</v>
      </c>
      <c r="AA13" s="1">
        <v>118</v>
      </c>
      <c r="AB13" s="1">
        <v>238</v>
      </c>
      <c r="AC13" s="1">
        <v>439</v>
      </c>
      <c r="AD13" s="1">
        <v>1374</v>
      </c>
    </row>
    <row r="14" spans="1:30" x14ac:dyDescent="0.25">
      <c r="A14" s="8" t="s">
        <v>132</v>
      </c>
      <c r="B14" s="1">
        <v>530</v>
      </c>
      <c r="C14" s="1">
        <v>3</v>
      </c>
      <c r="D14" s="1">
        <v>2</v>
      </c>
      <c r="E14" s="1">
        <v>66.25</v>
      </c>
      <c r="F14" s="1">
        <v>24</v>
      </c>
      <c r="G14" s="1">
        <v>37</v>
      </c>
      <c r="P14" s="8" t="s">
        <v>384</v>
      </c>
      <c r="Q14" s="1">
        <v>0</v>
      </c>
      <c r="R14" s="1">
        <v>20</v>
      </c>
      <c r="S14" s="1">
        <v>4</v>
      </c>
      <c r="T14" s="1">
        <v>152</v>
      </c>
      <c r="U14" s="1">
        <v>4</v>
      </c>
      <c r="V14" s="1">
        <v>4</v>
      </c>
      <c r="W14" s="1">
        <v>4</v>
      </c>
      <c r="X14" s="1">
        <v>28</v>
      </c>
      <c r="Y14" s="1">
        <v>264</v>
      </c>
      <c r="Z14" s="1">
        <v>48</v>
      </c>
      <c r="AA14" s="1">
        <v>164</v>
      </c>
      <c r="AB14" s="1">
        <v>148</v>
      </c>
      <c r="AC14" s="1">
        <v>272</v>
      </c>
      <c r="AD14" s="1">
        <v>1112</v>
      </c>
    </row>
    <row r="15" spans="1:30" x14ac:dyDescent="0.25">
      <c r="A15" s="8" t="s">
        <v>122</v>
      </c>
      <c r="B15" s="1">
        <v>765</v>
      </c>
      <c r="C15" s="1">
        <v>6</v>
      </c>
      <c r="D15" s="1">
        <v>3</v>
      </c>
      <c r="E15" s="1">
        <v>95.62</v>
      </c>
      <c r="F15" s="1">
        <v>9</v>
      </c>
      <c r="G15" s="1">
        <v>68</v>
      </c>
      <c r="P15" s="8" t="s">
        <v>385</v>
      </c>
      <c r="Q15" s="1">
        <v>6</v>
      </c>
      <c r="R15" s="1">
        <v>12</v>
      </c>
      <c r="S15" s="1">
        <v>0</v>
      </c>
      <c r="T15" s="1">
        <v>54</v>
      </c>
      <c r="U15" s="1">
        <v>0</v>
      </c>
      <c r="V15" s="1">
        <v>0</v>
      </c>
      <c r="W15" s="1">
        <v>0</v>
      </c>
      <c r="X15" s="1">
        <v>18</v>
      </c>
      <c r="Y15" s="1">
        <v>186</v>
      </c>
      <c r="Z15" s="1">
        <v>6</v>
      </c>
      <c r="AA15" s="1">
        <v>72</v>
      </c>
      <c r="AB15" s="1">
        <v>144</v>
      </c>
      <c r="AC15" s="1">
        <v>54</v>
      </c>
      <c r="AD15" s="1">
        <v>552</v>
      </c>
    </row>
    <row r="16" spans="1:30" x14ac:dyDescent="0.25">
      <c r="A16" s="8" t="s">
        <v>379</v>
      </c>
      <c r="B16" s="1">
        <v>3038</v>
      </c>
      <c r="C16" s="1">
        <v>18</v>
      </c>
      <c r="D16" s="1">
        <v>7</v>
      </c>
      <c r="E16" s="1">
        <v>448.21</v>
      </c>
      <c r="F16" s="1">
        <v>92</v>
      </c>
      <c r="G16" s="1">
        <v>278</v>
      </c>
    </row>
    <row r="27" spans="9:11" x14ac:dyDescent="0.25">
      <c r="I27" t="str">
        <f>I3</f>
        <v>HH Pandya</v>
      </c>
      <c r="J27" t="str" cm="1">
        <f t="array" ref="J27">_xlfn._xlws.FILTER(high_scores[Runs],high_scores[Player]=ROUGH!$I$27,"NA")</f>
        <v>NA</v>
      </c>
      <c r="K27" t="str" cm="1">
        <f t="array" ref="K27">_xlfn._xlws.FILTER(high_scores[Opposition],high_scores[Player]=ROUGH!$I$27,"NA")</f>
        <v>NA</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21A78-98D9-4C7F-B52F-3A14EA35217E}">
  <dimension ref="A1"/>
  <sheetViews>
    <sheetView tabSelected="1" topLeftCell="A2" workbookViewId="0">
      <selection activeCell="N1" sqref="N1:N1048576"/>
    </sheetView>
  </sheetViews>
  <sheetFormatPr defaultRowHeight="15" x14ac:dyDescent="0.25"/>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E39CD6-595E-4B8E-BAA8-67A05A08202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most_runs</vt:lpstr>
      <vt:lpstr>iMP</vt:lpstr>
      <vt:lpstr>high_scores</vt:lpstr>
      <vt:lpstr>ROUGH</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Jarvis</dc:creator>
  <cp:lastModifiedBy>Jarvis</cp:lastModifiedBy>
  <dcterms:created xsi:type="dcterms:W3CDTF">2015-06-05T18:17:20Z</dcterms:created>
  <dcterms:modified xsi:type="dcterms:W3CDTF">2024-01-02T05:34:56Z</dcterms:modified>
</cp:coreProperties>
</file>