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vuz\Downloads\dll\"/>
    </mc:Choice>
  </mc:AlternateContent>
  <xr:revisionPtr revIDLastSave="0" documentId="13_ncr:1_{9459575A-D361-4261-B0DC-DEF5CFC4FB98}" xr6:coauthVersionLast="43" xr6:coauthVersionMax="43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Data Alternatif Rumah" sheetId="1" r:id="rId1"/>
    <sheet name="Data Analisa Kriteria" sheetId="2" r:id="rId2"/>
    <sheet name="Normalisasi Alternatif A1-A5" sheetId="7" r:id="rId3"/>
    <sheet name="Normalisasi Alternatif A6-A10" sheetId="8" r:id="rId4"/>
    <sheet name="Proses Perankingan" sheetId="6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5" i="6" l="1"/>
  <c r="L16" i="6"/>
  <c r="L17" i="6"/>
  <c r="L18" i="6"/>
  <c r="L19" i="6"/>
  <c r="L20" i="6"/>
  <c r="L21" i="6"/>
  <c r="L22" i="6"/>
  <c r="L23" i="6"/>
  <c r="O11" i="6"/>
  <c r="N11" i="6"/>
  <c r="M11" i="6"/>
  <c r="L11" i="6"/>
  <c r="K11" i="6"/>
  <c r="N3" i="6"/>
  <c r="N4" i="6"/>
  <c r="N5" i="6"/>
  <c r="N6" i="6"/>
  <c r="N7" i="6"/>
  <c r="L44" i="8"/>
  <c r="O44" i="8" s="1"/>
  <c r="Q44" i="8" s="1"/>
  <c r="L42" i="8"/>
  <c r="L40" i="8"/>
  <c r="L38" i="8"/>
  <c r="L37" i="8"/>
  <c r="O37" i="8" s="1"/>
  <c r="Q36" i="8" s="1"/>
  <c r="L33" i="8"/>
  <c r="L31" i="8"/>
  <c r="O31" i="8" s="1"/>
  <c r="Q31" i="8" s="1"/>
  <c r="L29" i="8"/>
  <c r="O29" i="8" s="1"/>
  <c r="Q29" i="8" s="1"/>
  <c r="L27" i="8"/>
  <c r="O27" i="8" s="1"/>
  <c r="Q27" i="8" s="1"/>
  <c r="L26" i="8"/>
  <c r="L22" i="8"/>
  <c r="O22" i="8" s="1"/>
  <c r="Q22" i="8" s="1"/>
  <c r="L20" i="8"/>
  <c r="O20" i="8" s="1"/>
  <c r="Q20" i="8" s="1"/>
  <c r="L18" i="8"/>
  <c r="L16" i="8"/>
  <c r="L15" i="8"/>
  <c r="C33" i="8"/>
  <c r="C31" i="8"/>
  <c r="C29" i="8"/>
  <c r="F29" i="8" s="1"/>
  <c r="H29" i="8" s="1"/>
  <c r="C27" i="8"/>
  <c r="C26" i="8"/>
  <c r="F26" i="8" s="1"/>
  <c r="H25" i="8" s="1"/>
  <c r="C22" i="8"/>
  <c r="F22" i="8" s="1"/>
  <c r="H22" i="8" s="1"/>
  <c r="C20" i="8"/>
  <c r="C18" i="8"/>
  <c r="C16" i="8"/>
  <c r="F20" i="8"/>
  <c r="H20" i="8" s="1"/>
  <c r="C15" i="8"/>
  <c r="O42" i="8"/>
  <c r="Q42" i="8" s="1"/>
  <c r="O40" i="8"/>
  <c r="Q40" i="8" s="1"/>
  <c r="Q38" i="8"/>
  <c r="O38" i="8"/>
  <c r="O33" i="8"/>
  <c r="Q33" i="8" s="1"/>
  <c r="F33" i="8"/>
  <c r="H33" i="8" s="1"/>
  <c r="F31" i="8"/>
  <c r="H31" i="8" s="1"/>
  <c r="F27" i="8"/>
  <c r="H27" i="8" s="1"/>
  <c r="O26" i="8"/>
  <c r="Q25" i="8" s="1"/>
  <c r="O18" i="8"/>
  <c r="Q18" i="8" s="1"/>
  <c r="F18" i="8"/>
  <c r="H18" i="8" s="1"/>
  <c r="O16" i="8"/>
  <c r="Q16" i="8" s="1"/>
  <c r="F16" i="8"/>
  <c r="H16" i="8" s="1"/>
  <c r="O15" i="8"/>
  <c r="F15" i="8"/>
  <c r="H14" i="8" s="1"/>
  <c r="Q14" i="8"/>
  <c r="L44" i="7"/>
  <c r="L42" i="7"/>
  <c r="L40" i="7"/>
  <c r="L38" i="7"/>
  <c r="O38" i="7" s="1"/>
  <c r="Q38" i="7" s="1"/>
  <c r="L37" i="7"/>
  <c r="L33" i="7"/>
  <c r="L31" i="7"/>
  <c r="O31" i="7" s="1"/>
  <c r="Q31" i="7" s="1"/>
  <c r="L29" i="7"/>
  <c r="O29" i="7" s="1"/>
  <c r="Q29" i="7" s="1"/>
  <c r="L27" i="7"/>
  <c r="O27" i="7" s="1"/>
  <c r="Q27" i="7" s="1"/>
  <c r="L26" i="7"/>
  <c r="O26" i="7" s="1"/>
  <c r="Q25" i="7" s="1"/>
  <c r="L22" i="7"/>
  <c r="L20" i="7"/>
  <c r="L18" i="7"/>
  <c r="L16" i="7"/>
  <c r="L15" i="7"/>
  <c r="C33" i="7"/>
  <c r="F33" i="7" s="1"/>
  <c r="H33" i="7" s="1"/>
  <c r="C31" i="7"/>
  <c r="C29" i="7"/>
  <c r="C27" i="7"/>
  <c r="C26" i="7"/>
  <c r="O44" i="7"/>
  <c r="Q44" i="7" s="1"/>
  <c r="O42" i="7"/>
  <c r="Q42" i="7" s="1"/>
  <c r="O40" i="7"/>
  <c r="Q40" i="7" s="1"/>
  <c r="O37" i="7"/>
  <c r="Q36" i="7" s="1"/>
  <c r="O33" i="7"/>
  <c r="Q33" i="7" s="1"/>
  <c r="O22" i="7"/>
  <c r="Q22" i="7" s="1"/>
  <c r="O20" i="7"/>
  <c r="Q20" i="7" s="1"/>
  <c r="O18" i="7"/>
  <c r="Q18" i="7" s="1"/>
  <c r="O16" i="7"/>
  <c r="Q16" i="7" s="1"/>
  <c r="O15" i="7"/>
  <c r="Q14" i="7" s="1"/>
  <c r="F31" i="7"/>
  <c r="H31" i="7" s="1"/>
  <c r="F29" i="7"/>
  <c r="H29" i="7" s="1"/>
  <c r="F27" i="7"/>
  <c r="H27" i="7" s="1"/>
  <c r="F26" i="7"/>
  <c r="H25" i="7" s="1"/>
  <c r="F22" i="7"/>
  <c r="H22" i="7" s="1"/>
  <c r="F20" i="7"/>
  <c r="H20" i="7" s="1"/>
  <c r="F18" i="7"/>
  <c r="H18" i="7" s="1"/>
  <c r="F15" i="7"/>
  <c r="H14" i="7" s="1"/>
  <c r="F16" i="7"/>
  <c r="H16" i="7" s="1"/>
  <c r="C22" i="7"/>
  <c r="C20" i="7"/>
  <c r="C18" i="7"/>
  <c r="C16" i="7"/>
  <c r="C15" i="7"/>
  <c r="L14" i="6" l="1"/>
  <c r="M21" i="6"/>
  <c r="M16" i="6"/>
  <c r="M15" i="6"/>
  <c r="M20" i="6"/>
  <c r="M17" i="6"/>
  <c r="M19" i="6"/>
  <c r="M18" i="6"/>
  <c r="M14" i="6"/>
  <c r="M23" i="6"/>
  <c r="M22" i="6"/>
</calcChain>
</file>

<file path=xl/sharedStrings.xml><?xml version="1.0" encoding="utf-8"?>
<sst xmlns="http://schemas.openxmlformats.org/spreadsheetml/2006/main" count="441" uniqueCount="163">
  <si>
    <t>Data rumah</t>
  </si>
  <si>
    <t>ID</t>
  </si>
  <si>
    <t>Harga (Satuan Ratusan Juta Rupiah)</t>
  </si>
  <si>
    <t>Lokasi</t>
  </si>
  <si>
    <t>Tipe (Kamar Tidur)</t>
  </si>
  <si>
    <t>Luas (m2)</t>
  </si>
  <si>
    <t>Fasilitas</t>
  </si>
  <si>
    <t>Telaga Kahuripan Parung Bogor</t>
  </si>
  <si>
    <t>Cluster Perum Villa Pamulang</t>
  </si>
  <si>
    <t>KS .Tubun Jakarta Barat</t>
  </si>
  <si>
    <t>Puri Botanical Kebon Jeruk Jakarta Barat</t>
  </si>
  <si>
    <t xml:space="preserve">Tebet Dalam </t>
  </si>
  <si>
    <t>Nilai</t>
  </si>
  <si>
    <t>Keterangan</t>
  </si>
  <si>
    <t>Rumah Telaga Kahuripan Parung Bogor Luas Bangunan 100m2 Luas Tanah 180m2 KT3 KM3 Harga 650 Juta--ena--</t>
  </si>
  <si>
    <t>Rumah Cluster Perum Villa Pamulang LT 90M2 LB 66M2 KT 2 KM 1 Shm Harga 590 Juta Nego --ena--R1,R2,R3</t>
  </si>
  <si>
    <t>Rumah KS .Tubun Jakarta Barat 3BR 2BT SF Luas Tanah 67m2 Luas Bangunan 100m2 Harga 1,1milyar --Yosep--R1,R2,R5</t>
  </si>
  <si>
    <t>Rumah Puri Botanical Kebon Jeruk Jakarta Barat Luas Tanah 70m2 Lebar Muka 5m2 Harga 2m Bisa Dicicil 24x --BoBy--R1,R2,R3,R5,R6</t>
  </si>
  <si>
    <t>Rumah Komplek De Green Villa Mutiara Bandung LT 148m2 LB 110 2BR 2BT Harga 1,25milyar --YOSEP--R1,R2,r5</t>
  </si>
  <si>
    <t>Rumah Paramount Gading Serpong 3BR 3BT FF Luas Tanah 187m2 Luas Bangunan 180m2 Harga 2.950milyar --Yosep--r1,r2,r5</t>
  </si>
  <si>
    <t>Tebet Dalam LT 157 LB200M2 KT 7 KM 2 Harga 2.7milyar --wisnu--</t>
  </si>
  <si>
    <t>Kriteria ( C )</t>
  </si>
  <si>
    <t>C1</t>
  </si>
  <si>
    <t>C2</t>
  </si>
  <si>
    <t>C3</t>
  </si>
  <si>
    <t>C4</t>
  </si>
  <si>
    <t>C5</t>
  </si>
  <si>
    <t>Harga</t>
  </si>
  <si>
    <t>Luas</t>
  </si>
  <si>
    <t>Tipe</t>
  </si>
  <si>
    <t>Bobot</t>
  </si>
  <si>
    <t>KRITERIA PENILAIAN</t>
  </si>
  <si>
    <t>STANDAR NILAI ALGORITMA SAW</t>
  </si>
  <si>
    <t>Sangat Rendah</t>
  </si>
  <si>
    <t>Rendah</t>
  </si>
  <si>
    <t>Cukup</t>
  </si>
  <si>
    <t>Tinggi</t>
  </si>
  <si>
    <t>Sangat Tinggi</t>
  </si>
  <si>
    <t>PEMBOBOTAN KRITERIA HARGA</t>
  </si>
  <si>
    <t>PEMBOBOTAN KRITERIA LOKASI</t>
  </si>
  <si>
    <t>Jakarta</t>
  </si>
  <si>
    <t>Bodetabek</t>
  </si>
  <si>
    <t>Tipe Kamar</t>
  </si>
  <si>
    <t>PEMBOBOTAN KRITERIA TIPE KAMAR</t>
  </si>
  <si>
    <t>&gt;= 4</t>
  </si>
  <si>
    <t>PEMBOBOTAN KRITERIA LUAS</t>
  </si>
  <si>
    <t>Full Furnish</t>
  </si>
  <si>
    <t>Semi Furnish</t>
  </si>
  <si>
    <t>Un Furnish</t>
  </si>
  <si>
    <t>Rumah Tanjung Duren Luas 55m2 KT5 3KM Luas 180m2 Harga 2,1`milyar --wisnu--r2,r5</t>
  </si>
  <si>
    <t>Tanjung Duren</t>
  </si>
  <si>
    <t>Komplek De Green Villa Mutiara Bandung</t>
  </si>
  <si>
    <t>Paramount Gading Serpong</t>
  </si>
  <si>
    <t>Luar Jabodetabek</t>
  </si>
  <si>
    <t>Luas Tanah (m2)</t>
  </si>
  <si>
    <t>PEMBOBOTAN FASILITAS</t>
  </si>
  <si>
    <t>Alternatif</t>
  </si>
  <si>
    <t>Kriteria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</si>
  <si>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</si>
  <si>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</si>
  <si>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</si>
  <si>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</si>
  <si>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</si>
  <si>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</si>
  <si>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</si>
  <si>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</si>
  <si>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</si>
  <si>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</si>
  <si>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Rincian</t>
  </si>
  <si>
    <t>Crisp</t>
  </si>
  <si>
    <t>**Contoh inputan besaran bobot tiap kriteria**</t>
  </si>
  <si>
    <t>r11</t>
  </si>
  <si>
    <t>=</t>
  </si>
  <si>
    <t>r12</t>
  </si>
  <si>
    <t>r13</t>
  </si>
  <si>
    <t>r14</t>
  </si>
  <si>
    <t>r15</t>
  </si>
  <si>
    <t>r21</t>
  </si>
  <si>
    <t>r22</t>
  </si>
  <si>
    <t>r23</t>
  </si>
  <si>
    <t>r24</t>
  </si>
  <si>
    <t>r25</t>
  </si>
  <si>
    <t>R</t>
  </si>
  <si>
    <t>r31</t>
  </si>
  <si>
    <t>r32</t>
  </si>
  <si>
    <t>r33</t>
  </si>
  <si>
    <t>r34</t>
  </si>
  <si>
    <t>r35</t>
  </si>
  <si>
    <t>r41</t>
  </si>
  <si>
    <t>r42</t>
  </si>
  <si>
    <t>r43</t>
  </si>
  <si>
    <t>r44</t>
  </si>
  <si>
    <t>r45</t>
  </si>
  <si>
    <t>r51</t>
  </si>
  <si>
    <t>r52</t>
  </si>
  <si>
    <t>r53</t>
  </si>
  <si>
    <t>r54</t>
  </si>
  <si>
    <t>r55</t>
  </si>
  <si>
    <t>r61</t>
  </si>
  <si>
    <t>r62</t>
  </si>
  <si>
    <t>r63</t>
  </si>
  <si>
    <t>r64</t>
  </si>
  <si>
    <t>r65</t>
  </si>
  <si>
    <t>r71</t>
  </si>
  <si>
    <t>r72</t>
  </si>
  <si>
    <t>r73</t>
  </si>
  <si>
    <t>r74</t>
  </si>
  <si>
    <t>r75</t>
  </si>
  <si>
    <t>r82</t>
  </si>
  <si>
    <t>r83</t>
  </si>
  <si>
    <t>r84</t>
  </si>
  <si>
    <t>r85</t>
  </si>
  <si>
    <t>r81</t>
  </si>
  <si>
    <t>r92</t>
  </si>
  <si>
    <t>r93</t>
  </si>
  <si>
    <t>r94</t>
  </si>
  <si>
    <t>r95</t>
  </si>
  <si>
    <t>r91</t>
  </si>
  <si>
    <t>r102</t>
  </si>
  <si>
    <t>r103</t>
  </si>
  <si>
    <t>r104</t>
  </si>
  <si>
    <t>r105</t>
  </si>
  <si>
    <t>r101</t>
  </si>
  <si>
    <t>Setelah proses Normalisasi Alternatif selesai maka dibuat matrik untuk normalisasi yang berfungsi untuk melakukan proses Perankingan</t>
  </si>
  <si>
    <t>Matrik dari hasil normalisasi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</si>
  <si>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</si>
  <si>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</si>
  <si>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</si>
  <si>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</si>
  <si>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</si>
  <si>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</si>
  <si>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</si>
  <si>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</si>
  <si>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</si>
  <si>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</si>
  <si>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 xml:space="preserve">Vector Bobot </t>
  </si>
  <si>
    <t>Rank</t>
  </si>
  <si>
    <t>Hasil Kali</t>
  </si>
  <si>
    <t>V(i)</t>
  </si>
  <si>
    <t>1 - &lt;= 2 Milyar Rupiah</t>
  </si>
  <si>
    <t>&lt;= 1 Milyar Rupiah</t>
  </si>
  <si>
    <t>2 - &lt;= 3 Milyar Rupiah</t>
  </si>
  <si>
    <t>3 - &lt;= 4 Milyar Rupiah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</si>
  <si>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</si>
  <si>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</si>
  <si>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</si>
  <si>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</si>
  <si>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</si>
  <si>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</si>
  <si>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</si>
  <si>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</si>
  <si>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</si>
  <si>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Rumah Vila Mutiara Cibubur Lt120m2 LB 150m2 2BR 2BT Harga 1,6milyar --ena--R1,R2,R3</t>
  </si>
  <si>
    <t>Vila Mutiara Cibubur</t>
  </si>
  <si>
    <t>Bukit Serpong Mas Tangerang Selatan KT 2 KM 2 Luas Tanah 120m2 Luas Bangunan 60m2 shm Harga 1,5milyar --Ena--R3</t>
  </si>
  <si>
    <t>Bukit Serpong Mas Tangerang Selatan</t>
  </si>
  <si>
    <t>MIN(100,75,50)</t>
  </si>
  <si>
    <t>MAX(100,75,50)</t>
  </si>
  <si>
    <t>&gt;=150 m2</t>
  </si>
  <si>
    <t>&lt;=100 - 150 m2</t>
  </si>
  <si>
    <t>&lt;50 - 100 m2</t>
  </si>
  <si>
    <t>&lt;=50 m2</t>
  </si>
  <si>
    <t>Rumus SAW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</si>
</sst>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 applyAlignment="1"/>
    <xf numFmtId="0" fontId="2" fillId="0" borderId="0" xfId="0" applyFont="1" applyAlignment="1"/>
    <xf numFmtId="2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wrapText="1"/>
    </xf>
    <xf numFmtId="2" fontId="0" fillId="0" borderId="0" xfId="0" applyNumberFormat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left" wrapText="1"/>
    </xf>
    <xf numFmtId="0" fontId="5" fillId="5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0" fontId="0" fillId="3" borderId="3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8" xfId="0" quotePrefix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quotePrefix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quotePrefix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2" fillId="0" borderId="15" xfId="0" applyFont="1" applyBorder="1"/>
    <xf numFmtId="0" fontId="0" fillId="0" borderId="1" xfId="1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336178</xdr:colOff>
      <xdr:row>4</xdr:row>
      <xdr:rowOff>67235</xdr:rowOff>
    </xdr:from>
    <xdr:to>
      <xdr:col>13</xdr:col>
      <xdr:colOff>158565</xdr:colOff>
      <xdr:row>8</xdr:row>
      <xdr:rowOff>95810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A305A3-8F61-4437-800B-3AC543AEA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7119" y="840441"/>
          <a:ext cx="2847975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336178</xdr:colOff>
      <xdr:row>4</xdr:row>
      <xdr:rowOff>67235</xdr:rowOff>
    </xdr:from>
    <xdr:to>
      <xdr:col>13</xdr:col>
      <xdr:colOff>158565</xdr:colOff>
      <xdr:row>8</xdr:row>
      <xdr:rowOff>95810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1846DD-B04C-4197-BE08-3D593F00F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2978" y="838760"/>
          <a:ext cx="2870387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workbookViewId="0">
      <selection activeCell="C12" sqref="C12"/>
    </sheetView>
  </sheetViews>
  <sheetFormatPr defaultRowHeight="15" x14ac:dyDescent="0.25"/>
  <cols>
    <col min="1" max="1" width="19" bestFit="1" customWidth="1"/>
    <col min="2" max="2" width="23.140625" bestFit="1" customWidth="1"/>
    <col min="3" max="3" width="45.140625" bestFit="1" customWidth="1"/>
    <col min="4" max="4" width="17.5703125" bestFit="1" customWidth="1"/>
    <col min="5" max="5" width="9.42578125" bestFit="1" customWidth="1"/>
    <col min="6" max="6" width="14" bestFit="1" customWidth="1"/>
  </cols>
  <sheetData>
    <row r="1" spans="1:9" x14ac:dyDescent="0.25">
      <c r="A1" s="36" t="s">
        <v>0</v>
      </c>
      <c r="B1" s="36"/>
      <c r="C1" s="36"/>
      <c r="D1" s="36"/>
      <c r="E1" s="36"/>
      <c r="F1" s="36"/>
    </row>
    <row r="2" spans="1:9" ht="30" x14ac:dyDescent="0.25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H2" s="4"/>
    </row>
    <row r="3" spans="1:9" x14ac:dyDescent="0.25">
      <c r="A3" s="7" t="s">
        <v>58</v>
      </c>
      <c r="B3" s="5">
        <v>650</v>
      </c>
      <c r="C3" s="6" t="s">
        <v>7</v>
      </c>
      <c r="D3" s="5">
        <v>3</v>
      </c>
      <c r="E3" s="5">
        <v>180</v>
      </c>
      <c r="F3" s="10" t="s">
        <v>47</v>
      </c>
    </row>
    <row r="4" spans="1:9" x14ac:dyDescent="0.25">
      <c r="A4" s="7" t="s">
        <v>59</v>
      </c>
      <c r="B4" s="7">
        <v>590</v>
      </c>
      <c r="C4" s="6" t="s">
        <v>8</v>
      </c>
      <c r="D4" s="7">
        <v>2</v>
      </c>
      <c r="E4" s="7">
        <v>90</v>
      </c>
      <c r="F4" s="10" t="s">
        <v>47</v>
      </c>
    </row>
    <row r="5" spans="1:9" x14ac:dyDescent="0.25">
      <c r="A5" s="7" t="s">
        <v>60</v>
      </c>
      <c r="B5" s="7">
        <v>1100</v>
      </c>
      <c r="C5" s="6" t="s">
        <v>9</v>
      </c>
      <c r="D5" s="7">
        <v>3</v>
      </c>
      <c r="E5" s="7">
        <v>100</v>
      </c>
      <c r="F5" s="10" t="s">
        <v>47</v>
      </c>
    </row>
    <row r="6" spans="1:9" x14ac:dyDescent="0.25">
      <c r="A6" s="7" t="s">
        <v>61</v>
      </c>
      <c r="B6" s="7">
        <v>1600</v>
      </c>
      <c r="C6" s="6" t="s">
        <v>153</v>
      </c>
      <c r="D6" s="7">
        <v>2</v>
      </c>
      <c r="E6" s="7">
        <v>120</v>
      </c>
      <c r="F6" s="10" t="s">
        <v>48</v>
      </c>
    </row>
    <row r="7" spans="1:9" x14ac:dyDescent="0.25">
      <c r="A7" s="7" t="s">
        <v>62</v>
      </c>
      <c r="B7" s="7">
        <v>2000</v>
      </c>
      <c r="C7" s="6" t="s">
        <v>10</v>
      </c>
      <c r="D7" s="7">
        <v>2</v>
      </c>
      <c r="E7" s="7">
        <v>70</v>
      </c>
      <c r="F7" s="10" t="s">
        <v>48</v>
      </c>
    </row>
    <row r="8" spans="1:9" x14ac:dyDescent="0.25">
      <c r="A8" s="7" t="s">
        <v>63</v>
      </c>
      <c r="B8" s="8">
        <v>1250</v>
      </c>
      <c r="C8" s="9" t="s">
        <v>51</v>
      </c>
      <c r="D8" s="8">
        <v>2</v>
      </c>
      <c r="E8" s="8">
        <v>148</v>
      </c>
      <c r="F8" s="10" t="s">
        <v>47</v>
      </c>
    </row>
    <row r="9" spans="1:9" x14ac:dyDescent="0.25">
      <c r="A9" s="7" t="s">
        <v>64</v>
      </c>
      <c r="B9" s="7">
        <v>2950</v>
      </c>
      <c r="C9" s="9" t="s">
        <v>52</v>
      </c>
      <c r="D9" s="7">
        <v>3</v>
      </c>
      <c r="E9" s="7">
        <v>187</v>
      </c>
      <c r="F9" s="5" t="s">
        <v>46</v>
      </c>
    </row>
    <row r="10" spans="1:9" x14ac:dyDescent="0.25">
      <c r="A10" s="7" t="s">
        <v>65</v>
      </c>
      <c r="B10" s="7">
        <v>2700</v>
      </c>
      <c r="C10" s="6" t="s">
        <v>11</v>
      </c>
      <c r="D10" s="7">
        <v>7</v>
      </c>
      <c r="E10" s="7">
        <v>157</v>
      </c>
      <c r="F10" s="10" t="s">
        <v>47</v>
      </c>
    </row>
    <row r="11" spans="1:9" x14ac:dyDescent="0.25">
      <c r="A11" s="7" t="s">
        <v>66</v>
      </c>
      <c r="B11" s="7">
        <v>2100</v>
      </c>
      <c r="C11" s="6" t="s">
        <v>50</v>
      </c>
      <c r="D11" s="7">
        <v>5</v>
      </c>
      <c r="E11" s="7">
        <v>55</v>
      </c>
      <c r="F11" s="10" t="s">
        <v>47</v>
      </c>
    </row>
    <row r="12" spans="1:9" x14ac:dyDescent="0.25">
      <c r="A12" s="7" t="s">
        <v>67</v>
      </c>
      <c r="B12" s="7">
        <v>1500</v>
      </c>
      <c r="C12" s="6" t="s">
        <v>155</v>
      </c>
      <c r="D12" s="7">
        <v>2</v>
      </c>
      <c r="E12" s="7">
        <v>120</v>
      </c>
      <c r="F12" s="10" t="s">
        <v>47</v>
      </c>
    </row>
    <row r="16" spans="1:9" x14ac:dyDescent="0.25">
      <c r="A16" s="1" t="s">
        <v>1</v>
      </c>
      <c r="B16" s="36" t="s">
        <v>68</v>
      </c>
      <c r="C16" s="36"/>
      <c r="D16" s="36"/>
      <c r="E16" s="36"/>
      <c r="F16" s="36"/>
      <c r="G16" s="36"/>
      <c r="H16" s="36"/>
      <c r="I16" s="36"/>
    </row>
    <row r="17" spans="1:9" x14ac:dyDescent="0.25">
      <c r="A17" s="7" t="s">
        <v>58</v>
      </c>
      <c r="B17" s="37" t="s">
        <v>14</v>
      </c>
      <c r="C17" s="37"/>
      <c r="D17" s="37"/>
      <c r="E17" s="37"/>
      <c r="F17" s="37"/>
      <c r="G17" s="37"/>
      <c r="H17" s="37"/>
      <c r="I17" s="37"/>
    </row>
    <row r="18" spans="1:9" x14ac:dyDescent="0.25">
      <c r="A18" s="7" t="s">
        <v>59</v>
      </c>
      <c r="B18" s="37" t="s">
        <v>15</v>
      </c>
      <c r="C18" s="37"/>
      <c r="D18" s="37"/>
      <c r="E18" s="37"/>
      <c r="F18" s="37"/>
      <c r="G18" s="37"/>
      <c r="H18" s="37"/>
      <c r="I18" s="37"/>
    </row>
    <row r="19" spans="1:9" x14ac:dyDescent="0.25">
      <c r="A19" s="7" t="s">
        <v>60</v>
      </c>
      <c r="B19" s="37" t="s">
        <v>16</v>
      </c>
      <c r="C19" s="37"/>
      <c r="D19" s="37"/>
      <c r="E19" s="37"/>
      <c r="F19" s="37"/>
      <c r="G19" s="37"/>
      <c r="H19" s="37"/>
      <c r="I19" s="37"/>
    </row>
    <row r="20" spans="1:9" x14ac:dyDescent="0.25">
      <c r="A20" s="7" t="s">
        <v>61</v>
      </c>
      <c r="B20" s="64" t="s">
        <v>152</v>
      </c>
      <c r="C20" s="65"/>
      <c r="D20" s="65"/>
      <c r="E20" s="65"/>
      <c r="F20" s="65"/>
      <c r="G20" s="65"/>
      <c r="H20" s="65"/>
      <c r="I20" s="66"/>
    </row>
    <row r="21" spans="1:9" x14ac:dyDescent="0.25">
      <c r="A21" s="7" t="s">
        <v>62</v>
      </c>
      <c r="B21" s="37" t="s">
        <v>17</v>
      </c>
      <c r="C21" s="37"/>
      <c r="D21" s="37"/>
      <c r="E21" s="37"/>
      <c r="F21" s="37"/>
      <c r="G21" s="37"/>
      <c r="H21" s="37"/>
      <c r="I21" s="37"/>
    </row>
    <row r="22" spans="1:9" x14ac:dyDescent="0.25">
      <c r="A22" s="7" t="s">
        <v>63</v>
      </c>
      <c r="B22" s="37" t="s">
        <v>18</v>
      </c>
      <c r="C22" s="37"/>
      <c r="D22" s="37"/>
      <c r="E22" s="37"/>
      <c r="F22" s="37"/>
      <c r="G22" s="37"/>
      <c r="H22" s="37"/>
      <c r="I22" s="37"/>
    </row>
    <row r="23" spans="1:9" x14ac:dyDescent="0.25">
      <c r="A23" s="7" t="s">
        <v>64</v>
      </c>
      <c r="B23" s="37" t="s">
        <v>19</v>
      </c>
      <c r="C23" s="37"/>
      <c r="D23" s="37"/>
      <c r="E23" s="37"/>
      <c r="F23" s="37"/>
      <c r="G23" s="37"/>
      <c r="H23" s="37"/>
      <c r="I23" s="37"/>
    </row>
    <row r="24" spans="1:9" x14ac:dyDescent="0.25">
      <c r="A24" s="7" t="s">
        <v>65</v>
      </c>
      <c r="B24" s="37" t="s">
        <v>20</v>
      </c>
      <c r="C24" s="37"/>
      <c r="D24" s="37"/>
      <c r="E24" s="37"/>
      <c r="F24" s="37"/>
      <c r="G24" s="37"/>
      <c r="H24" s="37"/>
      <c r="I24" s="37"/>
    </row>
    <row r="25" spans="1:9" x14ac:dyDescent="0.25">
      <c r="A25" s="7" t="s">
        <v>66</v>
      </c>
      <c r="B25" s="37" t="s">
        <v>49</v>
      </c>
      <c r="C25" s="37"/>
      <c r="D25" s="37"/>
      <c r="E25" s="37"/>
      <c r="F25" s="37"/>
      <c r="G25" s="37"/>
      <c r="H25" s="37"/>
      <c r="I25" s="37"/>
    </row>
    <row r="26" spans="1:9" x14ac:dyDescent="0.25">
      <c r="A26" s="7" t="s">
        <v>67</v>
      </c>
      <c r="B26" s="64" t="s">
        <v>154</v>
      </c>
      <c r="C26" s="65"/>
      <c r="D26" s="65"/>
      <c r="E26" s="65"/>
      <c r="F26" s="65"/>
      <c r="G26" s="65"/>
      <c r="H26" s="65"/>
      <c r="I26" s="66"/>
    </row>
  </sheetData>
  <mergeCells count="12">
    <mergeCell ref="B21:I21"/>
    <mergeCell ref="B22:I22"/>
    <mergeCell ref="B26:I26"/>
    <mergeCell ref="B25:I25"/>
    <mergeCell ref="B24:I24"/>
    <mergeCell ref="B23:I23"/>
    <mergeCell ref="A1:F1"/>
    <mergeCell ref="B17:I17"/>
    <mergeCell ref="B18:I18"/>
    <mergeCell ref="B19:I19"/>
    <mergeCell ref="B20:I20"/>
    <mergeCell ref="B16:I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1"/>
  <sheetViews>
    <sheetView zoomScaleNormal="100" workbookViewId="0">
      <selection activeCell="C3" sqref="C3:C7"/>
    </sheetView>
  </sheetViews>
  <sheetFormatPr defaultRowHeight="15" x14ac:dyDescent="0.25"/>
  <cols>
    <col min="1" max="2" width="15" bestFit="1" customWidth="1"/>
    <col min="3" max="3" width="15.85546875" customWidth="1"/>
    <col min="5" max="5" width="4.85546875" bestFit="1" customWidth="1"/>
    <col min="7" max="7" width="15" bestFit="1" customWidth="1"/>
    <col min="8" max="8" width="16.42578125" customWidth="1"/>
    <col min="13" max="13" width="6.7109375" bestFit="1" customWidth="1"/>
    <col min="15" max="15" width="12.28515625" customWidth="1"/>
    <col min="19" max="19" width="6.7109375" bestFit="1" customWidth="1"/>
  </cols>
  <sheetData>
    <row r="1" spans="1:16" ht="18.75" x14ac:dyDescent="0.3">
      <c r="A1" s="55" t="s">
        <v>31</v>
      </c>
      <c r="B1" s="55"/>
      <c r="C1" s="55"/>
      <c r="E1" s="52"/>
      <c r="G1" s="42" t="s">
        <v>38</v>
      </c>
      <c r="H1" s="42"/>
      <c r="I1" s="42"/>
      <c r="J1" s="42"/>
      <c r="L1" s="42" t="s">
        <v>43</v>
      </c>
      <c r="M1" s="42"/>
      <c r="N1" s="42"/>
      <c r="O1" s="42"/>
      <c r="P1" s="19"/>
    </row>
    <row r="2" spans="1:16" x14ac:dyDescent="0.25">
      <c r="A2" s="3" t="s">
        <v>21</v>
      </c>
      <c r="B2" s="3" t="s">
        <v>13</v>
      </c>
      <c r="C2" s="3" t="s">
        <v>30</v>
      </c>
      <c r="E2" s="52"/>
      <c r="G2" s="49" t="s">
        <v>27</v>
      </c>
      <c r="H2" s="50"/>
      <c r="I2" s="3" t="s">
        <v>12</v>
      </c>
      <c r="J2" s="3" t="s">
        <v>69</v>
      </c>
      <c r="L2" s="53" t="s">
        <v>42</v>
      </c>
      <c r="M2" s="54"/>
      <c r="N2" s="1" t="s">
        <v>12</v>
      </c>
      <c r="O2" s="3" t="s">
        <v>69</v>
      </c>
    </row>
    <row r="3" spans="1:16" x14ac:dyDescent="0.25">
      <c r="A3" s="7" t="s">
        <v>22</v>
      </c>
      <c r="B3" s="7" t="s">
        <v>27</v>
      </c>
      <c r="C3" s="89">
        <v>10</v>
      </c>
      <c r="E3" s="52"/>
      <c r="G3" s="43" t="s">
        <v>142</v>
      </c>
      <c r="H3" s="44"/>
      <c r="I3" s="13">
        <v>2</v>
      </c>
      <c r="J3" s="12">
        <v>25</v>
      </c>
      <c r="K3" s="11"/>
      <c r="L3" s="39">
        <v>1</v>
      </c>
      <c r="M3" s="46"/>
      <c r="N3" s="7">
        <v>2</v>
      </c>
      <c r="O3" s="12">
        <v>25</v>
      </c>
    </row>
    <row r="4" spans="1:16" x14ac:dyDescent="0.25">
      <c r="A4" s="7" t="s">
        <v>23</v>
      </c>
      <c r="B4" s="7" t="s">
        <v>3</v>
      </c>
      <c r="C4" s="89">
        <v>25</v>
      </c>
      <c r="E4" s="52"/>
      <c r="G4" s="45" t="s">
        <v>141</v>
      </c>
      <c r="H4" s="44"/>
      <c r="I4" s="13">
        <v>3</v>
      </c>
      <c r="J4" s="12">
        <v>50</v>
      </c>
      <c r="K4" s="11"/>
      <c r="L4" s="39">
        <v>2</v>
      </c>
      <c r="M4" s="46"/>
      <c r="N4" s="7">
        <v>3</v>
      </c>
      <c r="O4" s="12">
        <v>50</v>
      </c>
    </row>
    <row r="5" spans="1:16" x14ac:dyDescent="0.25">
      <c r="A5" s="7" t="s">
        <v>24</v>
      </c>
      <c r="B5" s="7" t="s">
        <v>28</v>
      </c>
      <c r="C5" s="89">
        <v>10</v>
      </c>
      <c r="E5" s="52"/>
      <c r="G5" s="45" t="s">
        <v>139</v>
      </c>
      <c r="H5" s="44"/>
      <c r="I5" s="13">
        <v>4</v>
      </c>
      <c r="J5" s="12">
        <v>75</v>
      </c>
      <c r="K5" s="11"/>
      <c r="L5" s="39">
        <v>3</v>
      </c>
      <c r="M5" s="46"/>
      <c r="N5" s="7">
        <v>4</v>
      </c>
      <c r="O5" s="12">
        <v>75</v>
      </c>
    </row>
    <row r="6" spans="1:16" x14ac:dyDescent="0.25">
      <c r="A6" s="7" t="s">
        <v>25</v>
      </c>
      <c r="B6" s="7" t="s">
        <v>29</v>
      </c>
      <c r="C6" s="89">
        <v>25</v>
      </c>
      <c r="E6" s="52"/>
      <c r="G6" s="45" t="s">
        <v>140</v>
      </c>
      <c r="H6" s="44"/>
      <c r="I6" s="13">
        <v>5</v>
      </c>
      <c r="J6" s="12">
        <v>100</v>
      </c>
      <c r="K6" s="11"/>
      <c r="L6" s="39" t="s">
        <v>44</v>
      </c>
      <c r="M6" s="46"/>
      <c r="N6" s="7">
        <v>5</v>
      </c>
      <c r="O6" s="12">
        <v>100</v>
      </c>
    </row>
    <row r="7" spans="1:16" x14ac:dyDescent="0.25">
      <c r="A7" s="7" t="s">
        <v>26</v>
      </c>
      <c r="B7" s="7" t="s">
        <v>6</v>
      </c>
      <c r="C7" s="89">
        <v>30</v>
      </c>
      <c r="E7" s="52"/>
      <c r="K7" s="11"/>
      <c r="L7" s="11"/>
      <c r="M7" s="11"/>
      <c r="N7" s="11"/>
      <c r="O7" s="11"/>
    </row>
    <row r="8" spans="1:16" ht="15.75" x14ac:dyDescent="0.25">
      <c r="E8" s="52"/>
      <c r="G8" s="42" t="s">
        <v>39</v>
      </c>
      <c r="H8" s="42"/>
      <c r="I8" s="42"/>
      <c r="J8" s="42"/>
      <c r="L8" s="47" t="s">
        <v>45</v>
      </c>
      <c r="M8" s="47"/>
      <c r="N8" s="47"/>
      <c r="O8" s="47"/>
      <c r="P8" s="47"/>
    </row>
    <row r="9" spans="1:16" x14ac:dyDescent="0.25">
      <c r="A9" s="51" t="s">
        <v>70</v>
      </c>
      <c r="B9" s="51"/>
      <c r="C9" s="51"/>
      <c r="D9" s="51"/>
      <c r="E9" s="51"/>
      <c r="G9" s="36" t="s">
        <v>3</v>
      </c>
      <c r="H9" s="36"/>
      <c r="I9" s="1" t="s">
        <v>12</v>
      </c>
      <c r="J9" s="3" t="s">
        <v>69</v>
      </c>
      <c r="L9" s="36" t="s">
        <v>54</v>
      </c>
      <c r="M9" s="36"/>
      <c r="N9" s="36"/>
      <c r="O9" s="1" t="s">
        <v>12</v>
      </c>
      <c r="P9" s="3" t="s">
        <v>69</v>
      </c>
    </row>
    <row r="10" spans="1:16" x14ac:dyDescent="0.25">
      <c r="A10" s="51"/>
      <c r="B10" s="51"/>
      <c r="C10" s="51"/>
      <c r="D10" s="51"/>
      <c r="E10" s="51"/>
      <c r="G10" s="39" t="s">
        <v>53</v>
      </c>
      <c r="H10" s="40"/>
      <c r="I10" s="14">
        <v>3</v>
      </c>
      <c r="J10" s="12">
        <v>50</v>
      </c>
      <c r="L10" s="38" t="s">
        <v>161</v>
      </c>
      <c r="M10" s="38"/>
      <c r="N10" s="38"/>
      <c r="O10" s="12">
        <v>2</v>
      </c>
      <c r="P10" s="12">
        <v>25</v>
      </c>
    </row>
    <row r="11" spans="1:16" x14ac:dyDescent="0.25">
      <c r="G11" s="48" t="s">
        <v>41</v>
      </c>
      <c r="H11" s="48"/>
      <c r="I11" s="5">
        <v>4</v>
      </c>
      <c r="J11" s="12">
        <v>75</v>
      </c>
      <c r="L11" s="38" t="s">
        <v>160</v>
      </c>
      <c r="M11" s="38"/>
      <c r="N11" s="38"/>
      <c r="O11" s="12">
        <v>3</v>
      </c>
      <c r="P11" s="12">
        <v>50</v>
      </c>
    </row>
    <row r="12" spans="1:16" x14ac:dyDescent="0.25">
      <c r="G12" s="48" t="s">
        <v>40</v>
      </c>
      <c r="H12" s="48"/>
      <c r="I12" s="5">
        <v>5</v>
      </c>
      <c r="J12" s="12">
        <v>100</v>
      </c>
      <c r="L12" s="38" t="s">
        <v>159</v>
      </c>
      <c r="M12" s="38"/>
      <c r="N12" s="38"/>
      <c r="O12" s="12">
        <v>4</v>
      </c>
      <c r="P12" s="12">
        <v>75</v>
      </c>
    </row>
    <row r="13" spans="1:16" x14ac:dyDescent="0.25">
      <c r="L13" s="38" t="s">
        <v>158</v>
      </c>
      <c r="M13" s="38"/>
      <c r="N13" s="38"/>
      <c r="O13" s="12">
        <v>5</v>
      </c>
      <c r="P13" s="12">
        <v>100</v>
      </c>
    </row>
    <row r="14" spans="1:16" x14ac:dyDescent="0.25">
      <c r="J14" s="17"/>
      <c r="K14" s="17"/>
    </row>
    <row r="15" spans="1:16" ht="15.75" x14ac:dyDescent="0.25">
      <c r="G15" s="41" t="s">
        <v>32</v>
      </c>
      <c r="H15" s="41"/>
      <c r="I15" s="41"/>
      <c r="J15" s="20"/>
      <c r="L15" s="42" t="s">
        <v>55</v>
      </c>
      <c r="M15" s="42"/>
      <c r="N15" s="42"/>
      <c r="O15" s="42"/>
      <c r="P15" s="19"/>
    </row>
    <row r="16" spans="1:16" x14ac:dyDescent="0.25">
      <c r="G16" s="1" t="s">
        <v>12</v>
      </c>
      <c r="H16" s="1" t="s">
        <v>13</v>
      </c>
      <c r="I16" s="1" t="s">
        <v>69</v>
      </c>
      <c r="K16" s="11"/>
      <c r="L16" s="36" t="s">
        <v>6</v>
      </c>
      <c r="M16" s="36"/>
      <c r="N16" s="1" t="s">
        <v>12</v>
      </c>
      <c r="O16" s="3" t="s">
        <v>69</v>
      </c>
    </row>
    <row r="17" spans="7:20" x14ac:dyDescent="0.25">
      <c r="G17" s="7">
        <v>1</v>
      </c>
      <c r="H17" s="12" t="s">
        <v>33</v>
      </c>
      <c r="I17" s="12">
        <v>0</v>
      </c>
      <c r="K17" s="11"/>
      <c r="L17" s="38" t="s">
        <v>48</v>
      </c>
      <c r="M17" s="38"/>
      <c r="N17" s="12">
        <v>3</v>
      </c>
      <c r="O17" s="12">
        <v>50</v>
      </c>
    </row>
    <row r="18" spans="7:20" x14ac:dyDescent="0.25">
      <c r="G18" s="7">
        <v>2</v>
      </c>
      <c r="H18" s="12" t="s">
        <v>34</v>
      </c>
      <c r="I18" s="12">
        <v>25</v>
      </c>
      <c r="L18" s="38" t="s">
        <v>47</v>
      </c>
      <c r="M18" s="38"/>
      <c r="N18" s="12">
        <v>4</v>
      </c>
      <c r="O18" s="12">
        <v>75</v>
      </c>
      <c r="P18" s="11"/>
      <c r="T18" s="11"/>
    </row>
    <row r="19" spans="7:20" x14ac:dyDescent="0.25">
      <c r="G19" s="7">
        <v>3</v>
      </c>
      <c r="H19" s="12" t="s">
        <v>35</v>
      </c>
      <c r="I19" s="12">
        <v>50</v>
      </c>
      <c r="L19" s="38" t="s">
        <v>46</v>
      </c>
      <c r="M19" s="38"/>
      <c r="N19" s="12">
        <v>5</v>
      </c>
      <c r="O19" s="12">
        <v>100</v>
      </c>
      <c r="P19" s="11"/>
      <c r="T19" s="11"/>
    </row>
    <row r="20" spans="7:20" x14ac:dyDescent="0.25">
      <c r="G20" s="7">
        <v>4</v>
      </c>
      <c r="H20" s="12" t="s">
        <v>36</v>
      </c>
      <c r="I20" s="12">
        <v>75</v>
      </c>
    </row>
    <row r="21" spans="7:20" x14ac:dyDescent="0.25">
      <c r="G21" s="7">
        <v>5</v>
      </c>
      <c r="H21" s="12" t="s">
        <v>37</v>
      </c>
      <c r="I21" s="12">
        <v>100</v>
      </c>
    </row>
  </sheetData>
  <mergeCells count="32">
    <mergeCell ref="G2:H2"/>
    <mergeCell ref="A9:E10"/>
    <mergeCell ref="E1:E8"/>
    <mergeCell ref="L9:N9"/>
    <mergeCell ref="L10:N10"/>
    <mergeCell ref="L2:M2"/>
    <mergeCell ref="A1:C1"/>
    <mergeCell ref="G1:J1"/>
    <mergeCell ref="L1:O1"/>
    <mergeCell ref="L3:M3"/>
    <mergeCell ref="L4:M4"/>
    <mergeCell ref="L5:M5"/>
    <mergeCell ref="L6:M6"/>
    <mergeCell ref="L8:P8"/>
    <mergeCell ref="G3:H3"/>
    <mergeCell ref="G4:H4"/>
    <mergeCell ref="G5:H5"/>
    <mergeCell ref="G6:H6"/>
    <mergeCell ref="G9:H9"/>
    <mergeCell ref="G8:J8"/>
    <mergeCell ref="L18:M18"/>
    <mergeCell ref="L19:M19"/>
    <mergeCell ref="G10:H10"/>
    <mergeCell ref="L16:M16"/>
    <mergeCell ref="L17:M17"/>
    <mergeCell ref="L13:N13"/>
    <mergeCell ref="G15:I15"/>
    <mergeCell ref="L15:O15"/>
    <mergeCell ref="L11:N11"/>
    <mergeCell ref="L12:N12"/>
    <mergeCell ref="G11:H11"/>
    <mergeCell ref="G12:H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4405E-EF36-41E8-804F-14E1AD799DC3}">
  <dimension ref="A1:Q45"/>
  <sheetViews>
    <sheetView zoomScale="85" zoomScaleNormal="85" workbookViewId="0">
      <pane ySplit="12" topLeftCell="A13" activePane="bottomLeft" state="frozen"/>
      <selection pane="bottomLeft" activeCell="H14" sqref="H14:H15"/>
    </sheetView>
  </sheetViews>
  <sheetFormatPr defaultRowHeight="15" x14ac:dyDescent="0.25"/>
  <sheetData>
    <row r="1" spans="1:17" x14ac:dyDescent="0.25">
      <c r="A1" s="36" t="s">
        <v>56</v>
      </c>
      <c r="B1" s="36" t="s">
        <v>57</v>
      </c>
      <c r="C1" s="36"/>
      <c r="D1" s="36"/>
      <c r="E1" s="36"/>
      <c r="F1" s="36"/>
    </row>
    <row r="2" spans="1:17" x14ac:dyDescent="0.25">
      <c r="A2" s="58"/>
      <c r="B2" s="18" t="s">
        <v>22</v>
      </c>
      <c r="C2" s="18" t="s">
        <v>23</v>
      </c>
      <c r="D2" s="18" t="s">
        <v>24</v>
      </c>
      <c r="E2" s="18" t="s">
        <v>25</v>
      </c>
      <c r="F2" s="18" t="s">
        <v>26</v>
      </c>
    </row>
    <row r="3" spans="1:17" ht="15.75" thickBot="1" x14ac:dyDescent="0.3">
      <c r="A3" s="62" t="s">
        <v>143</v>
      </c>
      <c r="B3" s="62">
        <v>100</v>
      </c>
      <c r="C3" s="62">
        <v>75</v>
      </c>
      <c r="D3" s="62">
        <v>100</v>
      </c>
      <c r="E3" s="62">
        <v>75</v>
      </c>
      <c r="F3" s="62">
        <v>75</v>
      </c>
    </row>
    <row r="4" spans="1:17" x14ac:dyDescent="0.25">
      <c r="A4" s="63" t="s">
        <v>144</v>
      </c>
      <c r="B4" s="63">
        <v>100</v>
      </c>
      <c r="C4" s="63">
        <v>75</v>
      </c>
      <c r="D4" s="63">
        <v>50</v>
      </c>
      <c r="E4" s="63">
        <v>50</v>
      </c>
      <c r="F4" s="63">
        <v>75</v>
      </c>
      <c r="I4" s="80"/>
      <c r="J4" s="81"/>
      <c r="K4" s="88" t="s">
        <v>162</v>
      </c>
      <c r="L4" s="81"/>
      <c r="M4" s="81"/>
      <c r="N4" s="82"/>
    </row>
    <row r="5" spans="1:17" x14ac:dyDescent="0.25">
      <c r="A5" s="62" t="s">
        <v>145</v>
      </c>
      <c r="B5" s="62">
        <v>75</v>
      </c>
      <c r="C5" s="62">
        <v>100</v>
      </c>
      <c r="D5" s="62">
        <v>75</v>
      </c>
      <c r="E5" s="62">
        <v>75</v>
      </c>
      <c r="F5" s="62">
        <v>75</v>
      </c>
      <c r="I5" s="83"/>
      <c r="J5" s="22"/>
      <c r="K5" s="22"/>
      <c r="L5" s="22"/>
      <c r="M5" s="22"/>
      <c r="N5" s="84"/>
    </row>
    <row r="6" spans="1:17" x14ac:dyDescent="0.25">
      <c r="A6" s="63" t="s">
        <v>146</v>
      </c>
      <c r="B6" s="63">
        <v>75</v>
      </c>
      <c r="C6" s="63">
        <v>75</v>
      </c>
      <c r="D6" s="63">
        <v>75</v>
      </c>
      <c r="E6" s="63">
        <v>75</v>
      </c>
      <c r="F6" s="63">
        <v>50</v>
      </c>
      <c r="I6" s="83"/>
      <c r="J6" s="22"/>
      <c r="K6" s="22"/>
      <c r="L6" s="22"/>
      <c r="M6" s="22"/>
      <c r="N6" s="84"/>
    </row>
    <row r="7" spans="1:17" x14ac:dyDescent="0.25">
      <c r="A7" s="62" t="s">
        <v>147</v>
      </c>
      <c r="B7" s="62">
        <v>50</v>
      </c>
      <c r="C7" s="62">
        <v>100</v>
      </c>
      <c r="D7" s="62">
        <v>50</v>
      </c>
      <c r="E7" s="62">
        <v>50</v>
      </c>
      <c r="F7" s="62">
        <v>50</v>
      </c>
      <c r="I7" s="83"/>
      <c r="J7" s="22"/>
      <c r="K7" s="22"/>
      <c r="L7" s="22"/>
      <c r="M7" s="22"/>
      <c r="N7" s="84"/>
    </row>
    <row r="8" spans="1:17" x14ac:dyDescent="0.25">
      <c r="A8" s="63" t="s">
        <v>148</v>
      </c>
      <c r="B8" s="63">
        <v>75</v>
      </c>
      <c r="C8" s="63">
        <v>50</v>
      </c>
      <c r="D8" s="63">
        <v>75</v>
      </c>
      <c r="E8" s="63">
        <v>50</v>
      </c>
      <c r="F8" s="63">
        <v>75</v>
      </c>
      <c r="I8" s="83"/>
      <c r="J8" s="22"/>
      <c r="K8" s="22"/>
      <c r="L8" s="22"/>
      <c r="M8" s="22"/>
      <c r="N8" s="84"/>
    </row>
    <row r="9" spans="1:17" ht="15.75" thickBot="1" x14ac:dyDescent="0.3">
      <c r="A9" s="62" t="s">
        <v>149</v>
      </c>
      <c r="B9" s="62">
        <v>50</v>
      </c>
      <c r="C9" s="62">
        <v>75</v>
      </c>
      <c r="D9" s="62">
        <v>100</v>
      </c>
      <c r="E9" s="62">
        <v>75</v>
      </c>
      <c r="F9" s="62">
        <v>100</v>
      </c>
      <c r="I9" s="85"/>
      <c r="J9" s="86"/>
      <c r="K9" s="86"/>
      <c r="L9" s="86"/>
      <c r="M9" s="86"/>
      <c r="N9" s="87"/>
    </row>
    <row r="10" spans="1:17" x14ac:dyDescent="0.25">
      <c r="A10" s="63" t="s">
        <v>150</v>
      </c>
      <c r="B10" s="63">
        <v>50</v>
      </c>
      <c r="C10" s="63">
        <v>100</v>
      </c>
      <c r="D10" s="63">
        <v>100</v>
      </c>
      <c r="E10" s="63">
        <v>100</v>
      </c>
      <c r="F10" s="63">
        <v>75</v>
      </c>
    </row>
    <row r="11" spans="1:17" x14ac:dyDescent="0.25">
      <c r="A11" s="62" t="s">
        <v>151</v>
      </c>
      <c r="B11" s="62">
        <v>50</v>
      </c>
      <c r="C11" s="62">
        <v>100</v>
      </c>
      <c r="D11" s="62">
        <v>50</v>
      </c>
      <c r="E11" s="62">
        <v>100</v>
      </c>
      <c r="F11" s="62">
        <v>75</v>
      </c>
    </row>
    <row r="12" spans="1:17" x14ac:dyDescent="0.25">
      <c r="A12" s="63" t="s">
        <v>67</v>
      </c>
      <c r="B12" s="63">
        <v>75</v>
      </c>
      <c r="C12" s="63">
        <v>75</v>
      </c>
      <c r="D12" s="63">
        <v>75</v>
      </c>
      <c r="E12" s="63">
        <v>50</v>
      </c>
      <c r="F12" s="63">
        <v>100</v>
      </c>
    </row>
    <row r="13" spans="1:17" ht="15.75" thickBot="1" x14ac:dyDescent="0.3"/>
    <row r="14" spans="1:17" x14ac:dyDescent="0.25">
      <c r="A14" s="68" t="s">
        <v>71</v>
      </c>
      <c r="B14" s="69" t="s">
        <v>72</v>
      </c>
      <c r="C14" s="70" t="s">
        <v>156</v>
      </c>
      <c r="D14" s="70"/>
      <c r="E14" s="69" t="s">
        <v>72</v>
      </c>
      <c r="F14" s="71">
        <v>50</v>
      </c>
      <c r="G14" s="69" t="s">
        <v>72</v>
      </c>
      <c r="H14" s="72">
        <f>F14/F15</f>
        <v>0.5</v>
      </c>
      <c r="J14" s="68" t="s">
        <v>83</v>
      </c>
      <c r="K14" s="69" t="s">
        <v>72</v>
      </c>
      <c r="L14" s="70" t="s">
        <v>156</v>
      </c>
      <c r="M14" s="70"/>
      <c r="N14" s="69" t="s">
        <v>72</v>
      </c>
      <c r="O14" s="71">
        <v>50</v>
      </c>
      <c r="P14" s="69" t="s">
        <v>72</v>
      </c>
      <c r="Q14" s="72">
        <f>O14/O15</f>
        <v>0.66666666666666663</v>
      </c>
    </row>
    <row r="15" spans="1:17" x14ac:dyDescent="0.25">
      <c r="A15" s="73"/>
      <c r="B15" s="56"/>
      <c r="C15" s="56">
        <f>B3</f>
        <v>100</v>
      </c>
      <c r="D15" s="56"/>
      <c r="E15" s="56"/>
      <c r="F15" s="23">
        <f>C15</f>
        <v>100</v>
      </c>
      <c r="G15" s="56"/>
      <c r="H15" s="74"/>
      <c r="J15" s="73"/>
      <c r="K15" s="56"/>
      <c r="L15" s="56">
        <f>B5</f>
        <v>75</v>
      </c>
      <c r="M15" s="56"/>
      <c r="N15" s="56"/>
      <c r="O15" s="23">
        <f>L15</f>
        <v>75</v>
      </c>
      <c r="P15" s="56"/>
      <c r="Q15" s="74"/>
    </row>
    <row r="16" spans="1:17" x14ac:dyDescent="0.25">
      <c r="A16" s="73" t="s">
        <v>73</v>
      </c>
      <c r="B16" s="56" t="s">
        <v>72</v>
      </c>
      <c r="C16" s="56">
        <f>C3</f>
        <v>75</v>
      </c>
      <c r="D16" s="56"/>
      <c r="E16" s="56" t="s">
        <v>72</v>
      </c>
      <c r="F16" s="24">
        <f>C16</f>
        <v>75</v>
      </c>
      <c r="G16" s="56" t="s">
        <v>72</v>
      </c>
      <c r="H16" s="74">
        <f>F16/F17</f>
        <v>0.75</v>
      </c>
      <c r="J16" s="73" t="s">
        <v>84</v>
      </c>
      <c r="K16" s="56" t="s">
        <v>72</v>
      </c>
      <c r="L16" s="56">
        <f>C5</f>
        <v>100</v>
      </c>
      <c r="M16" s="56"/>
      <c r="N16" s="56" t="s">
        <v>72</v>
      </c>
      <c r="O16" s="24">
        <f>L16</f>
        <v>100</v>
      </c>
      <c r="P16" s="56" t="s">
        <v>72</v>
      </c>
      <c r="Q16" s="74">
        <f>O16/O17</f>
        <v>1</v>
      </c>
    </row>
    <row r="17" spans="1:17" x14ac:dyDescent="0.25">
      <c r="A17" s="73"/>
      <c r="B17" s="56"/>
      <c r="C17" s="67" t="s">
        <v>157</v>
      </c>
      <c r="D17" s="67"/>
      <c r="E17" s="56"/>
      <c r="F17" s="23">
        <v>100</v>
      </c>
      <c r="G17" s="56"/>
      <c r="H17" s="74"/>
      <c r="J17" s="73"/>
      <c r="K17" s="56"/>
      <c r="L17" s="67" t="s">
        <v>157</v>
      </c>
      <c r="M17" s="67"/>
      <c r="N17" s="56"/>
      <c r="O17" s="23">
        <v>100</v>
      </c>
      <c r="P17" s="56"/>
      <c r="Q17" s="74"/>
    </row>
    <row r="18" spans="1:17" x14ac:dyDescent="0.25">
      <c r="A18" s="73" t="s">
        <v>74</v>
      </c>
      <c r="B18" s="56" t="s">
        <v>72</v>
      </c>
      <c r="C18" s="56">
        <f>D3</f>
        <v>100</v>
      </c>
      <c r="D18" s="56"/>
      <c r="E18" s="56" t="s">
        <v>72</v>
      </c>
      <c r="F18" s="24">
        <f>C18</f>
        <v>100</v>
      </c>
      <c r="G18" s="56" t="s">
        <v>72</v>
      </c>
      <c r="H18" s="74">
        <f>F18/F19</f>
        <v>1</v>
      </c>
      <c r="J18" s="73" t="s">
        <v>85</v>
      </c>
      <c r="K18" s="56" t="s">
        <v>72</v>
      </c>
      <c r="L18" s="56">
        <f>D5</f>
        <v>75</v>
      </c>
      <c r="M18" s="56"/>
      <c r="N18" s="56" t="s">
        <v>72</v>
      </c>
      <c r="O18" s="24">
        <f>L18</f>
        <v>75</v>
      </c>
      <c r="P18" s="56" t="s">
        <v>72</v>
      </c>
      <c r="Q18" s="74">
        <f>O18/O19</f>
        <v>0.75</v>
      </c>
    </row>
    <row r="19" spans="1:17" x14ac:dyDescent="0.25">
      <c r="A19" s="73"/>
      <c r="B19" s="56"/>
      <c r="C19" s="67" t="s">
        <v>157</v>
      </c>
      <c r="D19" s="67"/>
      <c r="E19" s="56"/>
      <c r="F19" s="23">
        <v>100</v>
      </c>
      <c r="G19" s="56"/>
      <c r="H19" s="74"/>
      <c r="J19" s="73"/>
      <c r="K19" s="56"/>
      <c r="L19" s="67" t="s">
        <v>157</v>
      </c>
      <c r="M19" s="67"/>
      <c r="N19" s="56"/>
      <c r="O19" s="23">
        <v>100</v>
      </c>
      <c r="P19" s="56"/>
      <c r="Q19" s="74"/>
    </row>
    <row r="20" spans="1:17" x14ac:dyDescent="0.25">
      <c r="A20" s="73" t="s">
        <v>75</v>
      </c>
      <c r="B20" s="56" t="s">
        <v>72</v>
      </c>
      <c r="C20" s="56">
        <f>E3</f>
        <v>75</v>
      </c>
      <c r="D20" s="56"/>
      <c r="E20" s="56" t="s">
        <v>72</v>
      </c>
      <c r="F20" s="24">
        <f>C20</f>
        <v>75</v>
      </c>
      <c r="G20" s="56" t="s">
        <v>72</v>
      </c>
      <c r="H20" s="74">
        <f>F20/F21</f>
        <v>0.75</v>
      </c>
      <c r="J20" s="73" t="s">
        <v>86</v>
      </c>
      <c r="K20" s="56" t="s">
        <v>72</v>
      </c>
      <c r="L20" s="56">
        <f>E5</f>
        <v>75</v>
      </c>
      <c r="M20" s="56"/>
      <c r="N20" s="56" t="s">
        <v>72</v>
      </c>
      <c r="O20" s="24">
        <f>L20</f>
        <v>75</v>
      </c>
      <c r="P20" s="56" t="s">
        <v>72</v>
      </c>
      <c r="Q20" s="74">
        <f>O20/O21</f>
        <v>0.75</v>
      </c>
    </row>
    <row r="21" spans="1:17" x14ac:dyDescent="0.25">
      <c r="A21" s="73"/>
      <c r="B21" s="56"/>
      <c r="C21" s="67" t="s">
        <v>157</v>
      </c>
      <c r="D21" s="67"/>
      <c r="E21" s="56"/>
      <c r="F21" s="23">
        <v>100</v>
      </c>
      <c r="G21" s="56"/>
      <c r="H21" s="74"/>
      <c r="J21" s="73"/>
      <c r="K21" s="56"/>
      <c r="L21" s="67" t="s">
        <v>157</v>
      </c>
      <c r="M21" s="67"/>
      <c r="N21" s="56"/>
      <c r="O21" s="23">
        <v>100</v>
      </c>
      <c r="P21" s="56"/>
      <c r="Q21" s="74"/>
    </row>
    <row r="22" spans="1:17" x14ac:dyDescent="0.25">
      <c r="A22" s="73" t="s">
        <v>76</v>
      </c>
      <c r="B22" s="56" t="s">
        <v>72</v>
      </c>
      <c r="C22" s="56">
        <f>F3</f>
        <v>75</v>
      </c>
      <c r="D22" s="56"/>
      <c r="E22" s="56" t="s">
        <v>72</v>
      </c>
      <c r="F22" s="24">
        <f>C22</f>
        <v>75</v>
      </c>
      <c r="G22" s="56" t="s">
        <v>72</v>
      </c>
      <c r="H22" s="74">
        <f>F22/F23</f>
        <v>0.75</v>
      </c>
      <c r="J22" s="73" t="s">
        <v>87</v>
      </c>
      <c r="K22" s="56" t="s">
        <v>72</v>
      </c>
      <c r="L22" s="56">
        <f>F5</f>
        <v>75</v>
      </c>
      <c r="M22" s="56"/>
      <c r="N22" s="56" t="s">
        <v>72</v>
      </c>
      <c r="O22" s="24">
        <f>L22</f>
        <v>75</v>
      </c>
      <c r="P22" s="56" t="s">
        <v>72</v>
      </c>
      <c r="Q22" s="74">
        <f>O22/O23</f>
        <v>0.75</v>
      </c>
    </row>
    <row r="23" spans="1:17" ht="15.75" thickBot="1" x14ac:dyDescent="0.3">
      <c r="A23" s="75"/>
      <c r="B23" s="76"/>
      <c r="C23" s="77" t="s">
        <v>157</v>
      </c>
      <c r="D23" s="77"/>
      <c r="E23" s="76"/>
      <c r="F23" s="78">
        <v>100</v>
      </c>
      <c r="G23" s="76"/>
      <c r="H23" s="79"/>
      <c r="J23" s="75"/>
      <c r="K23" s="76"/>
      <c r="L23" s="77" t="s">
        <v>157</v>
      </c>
      <c r="M23" s="77"/>
      <c r="N23" s="76"/>
      <c r="O23" s="78">
        <v>100</v>
      </c>
      <c r="P23" s="76"/>
      <c r="Q23" s="79"/>
    </row>
    <row r="24" spans="1:17" ht="15.75" thickBot="1" x14ac:dyDescent="0.3"/>
    <row r="25" spans="1:17" x14ac:dyDescent="0.25">
      <c r="A25" s="68" t="s">
        <v>77</v>
      </c>
      <c r="B25" s="69" t="s">
        <v>72</v>
      </c>
      <c r="C25" s="70" t="s">
        <v>156</v>
      </c>
      <c r="D25" s="70"/>
      <c r="E25" s="69" t="s">
        <v>72</v>
      </c>
      <c r="F25" s="71">
        <v>50</v>
      </c>
      <c r="G25" s="69" t="s">
        <v>72</v>
      </c>
      <c r="H25" s="72">
        <f>F25/F26</f>
        <v>0.5</v>
      </c>
      <c r="J25" s="68" t="s">
        <v>88</v>
      </c>
      <c r="K25" s="69" t="s">
        <v>72</v>
      </c>
      <c r="L25" s="70" t="s">
        <v>156</v>
      </c>
      <c r="M25" s="70"/>
      <c r="N25" s="69" t="s">
        <v>72</v>
      </c>
      <c r="O25" s="71">
        <v>50</v>
      </c>
      <c r="P25" s="69" t="s">
        <v>72</v>
      </c>
      <c r="Q25" s="72">
        <f>O25/O26</f>
        <v>0.66666666666666663</v>
      </c>
    </row>
    <row r="26" spans="1:17" x14ac:dyDescent="0.25">
      <c r="A26" s="73"/>
      <c r="B26" s="56"/>
      <c r="C26" s="56">
        <f>B4</f>
        <v>100</v>
      </c>
      <c r="D26" s="56"/>
      <c r="E26" s="56"/>
      <c r="F26" s="23">
        <f>C26</f>
        <v>100</v>
      </c>
      <c r="G26" s="56"/>
      <c r="H26" s="74"/>
      <c r="J26" s="73"/>
      <c r="K26" s="56"/>
      <c r="L26" s="56">
        <f>B6</f>
        <v>75</v>
      </c>
      <c r="M26" s="56"/>
      <c r="N26" s="56"/>
      <c r="O26" s="23">
        <f>L26</f>
        <v>75</v>
      </c>
      <c r="P26" s="56"/>
      <c r="Q26" s="74"/>
    </row>
    <row r="27" spans="1:17" x14ac:dyDescent="0.25">
      <c r="A27" s="73" t="s">
        <v>78</v>
      </c>
      <c r="B27" s="56" t="s">
        <v>72</v>
      </c>
      <c r="C27" s="56">
        <f>C4</f>
        <v>75</v>
      </c>
      <c r="D27" s="56"/>
      <c r="E27" s="56" t="s">
        <v>72</v>
      </c>
      <c r="F27" s="24">
        <f>C27</f>
        <v>75</v>
      </c>
      <c r="G27" s="56" t="s">
        <v>72</v>
      </c>
      <c r="H27" s="74">
        <f>F27/F28</f>
        <v>0.75</v>
      </c>
      <c r="J27" s="73" t="s">
        <v>89</v>
      </c>
      <c r="K27" s="56" t="s">
        <v>72</v>
      </c>
      <c r="L27" s="56">
        <f>C6</f>
        <v>75</v>
      </c>
      <c r="M27" s="56"/>
      <c r="N27" s="56" t="s">
        <v>72</v>
      </c>
      <c r="O27" s="24">
        <f>L27</f>
        <v>75</v>
      </c>
      <c r="P27" s="56" t="s">
        <v>72</v>
      </c>
      <c r="Q27" s="74">
        <f>O27/O28</f>
        <v>0.75</v>
      </c>
    </row>
    <row r="28" spans="1:17" x14ac:dyDescent="0.25">
      <c r="A28" s="73"/>
      <c r="B28" s="56"/>
      <c r="C28" s="67" t="s">
        <v>157</v>
      </c>
      <c r="D28" s="67"/>
      <c r="E28" s="56"/>
      <c r="F28" s="23">
        <v>100</v>
      </c>
      <c r="G28" s="56"/>
      <c r="H28" s="74"/>
      <c r="J28" s="73"/>
      <c r="K28" s="56"/>
      <c r="L28" s="67" t="s">
        <v>157</v>
      </c>
      <c r="M28" s="67"/>
      <c r="N28" s="56"/>
      <c r="O28" s="23">
        <v>100</v>
      </c>
      <c r="P28" s="56"/>
      <c r="Q28" s="74"/>
    </row>
    <row r="29" spans="1:17" x14ac:dyDescent="0.25">
      <c r="A29" s="73" t="s">
        <v>79</v>
      </c>
      <c r="B29" s="56" t="s">
        <v>72</v>
      </c>
      <c r="C29" s="56">
        <f>D4</f>
        <v>50</v>
      </c>
      <c r="D29" s="56"/>
      <c r="E29" s="56" t="s">
        <v>72</v>
      </c>
      <c r="F29" s="24">
        <f>C29</f>
        <v>50</v>
      </c>
      <c r="G29" s="56" t="s">
        <v>72</v>
      </c>
      <c r="H29" s="74">
        <f>F29/F30</f>
        <v>0.5</v>
      </c>
      <c r="J29" s="73" t="s">
        <v>90</v>
      </c>
      <c r="K29" s="56" t="s">
        <v>72</v>
      </c>
      <c r="L29" s="56">
        <f>D6</f>
        <v>75</v>
      </c>
      <c r="M29" s="56"/>
      <c r="N29" s="56" t="s">
        <v>72</v>
      </c>
      <c r="O29" s="24">
        <f>L29</f>
        <v>75</v>
      </c>
      <c r="P29" s="56" t="s">
        <v>72</v>
      </c>
      <c r="Q29" s="74">
        <f>O29/O30</f>
        <v>0.75</v>
      </c>
    </row>
    <row r="30" spans="1:17" x14ac:dyDescent="0.25">
      <c r="A30" s="73"/>
      <c r="B30" s="56"/>
      <c r="C30" s="67" t="s">
        <v>157</v>
      </c>
      <c r="D30" s="67"/>
      <c r="E30" s="56"/>
      <c r="F30" s="23">
        <v>100</v>
      </c>
      <c r="G30" s="56"/>
      <c r="H30" s="74"/>
      <c r="J30" s="73"/>
      <c r="K30" s="56"/>
      <c r="L30" s="67" t="s">
        <v>157</v>
      </c>
      <c r="M30" s="67"/>
      <c r="N30" s="56"/>
      <c r="O30" s="23">
        <v>100</v>
      </c>
      <c r="P30" s="56"/>
      <c r="Q30" s="74"/>
    </row>
    <row r="31" spans="1:17" x14ac:dyDescent="0.25">
      <c r="A31" s="73" t="s">
        <v>80</v>
      </c>
      <c r="B31" s="56" t="s">
        <v>72</v>
      </c>
      <c r="C31" s="56">
        <f>E4</f>
        <v>50</v>
      </c>
      <c r="D31" s="56"/>
      <c r="E31" s="56" t="s">
        <v>72</v>
      </c>
      <c r="F31" s="24">
        <f>C31</f>
        <v>50</v>
      </c>
      <c r="G31" s="56" t="s">
        <v>72</v>
      </c>
      <c r="H31" s="74">
        <f>F31/F32</f>
        <v>0.5</v>
      </c>
      <c r="J31" s="73" t="s">
        <v>91</v>
      </c>
      <c r="K31" s="56" t="s">
        <v>72</v>
      </c>
      <c r="L31" s="56">
        <f>E6</f>
        <v>75</v>
      </c>
      <c r="M31" s="56"/>
      <c r="N31" s="56" t="s">
        <v>72</v>
      </c>
      <c r="O31" s="24">
        <f>L31</f>
        <v>75</v>
      </c>
      <c r="P31" s="56" t="s">
        <v>72</v>
      </c>
      <c r="Q31" s="74">
        <f>O31/O32</f>
        <v>0.75</v>
      </c>
    </row>
    <row r="32" spans="1:17" x14ac:dyDescent="0.25">
      <c r="A32" s="73"/>
      <c r="B32" s="56"/>
      <c r="C32" s="67" t="s">
        <v>157</v>
      </c>
      <c r="D32" s="67"/>
      <c r="E32" s="56"/>
      <c r="F32" s="23">
        <v>100</v>
      </c>
      <c r="G32" s="56"/>
      <c r="H32" s="74"/>
      <c r="J32" s="73"/>
      <c r="K32" s="56"/>
      <c r="L32" s="67" t="s">
        <v>157</v>
      </c>
      <c r="M32" s="67"/>
      <c r="N32" s="56"/>
      <c r="O32" s="23">
        <v>100</v>
      </c>
      <c r="P32" s="56"/>
      <c r="Q32" s="74"/>
    </row>
    <row r="33" spans="1:17" x14ac:dyDescent="0.25">
      <c r="A33" s="73" t="s">
        <v>81</v>
      </c>
      <c r="B33" s="56" t="s">
        <v>72</v>
      </c>
      <c r="C33" s="56">
        <f>F4</f>
        <v>75</v>
      </c>
      <c r="D33" s="56"/>
      <c r="E33" s="56" t="s">
        <v>72</v>
      </c>
      <c r="F33" s="24">
        <f>C33</f>
        <v>75</v>
      </c>
      <c r="G33" s="56" t="s">
        <v>72</v>
      </c>
      <c r="H33" s="74">
        <f>F33/F34</f>
        <v>0.75</v>
      </c>
      <c r="J33" s="73" t="s">
        <v>92</v>
      </c>
      <c r="K33" s="56" t="s">
        <v>72</v>
      </c>
      <c r="L33" s="56">
        <f>F6</f>
        <v>50</v>
      </c>
      <c r="M33" s="56"/>
      <c r="N33" s="56" t="s">
        <v>72</v>
      </c>
      <c r="O33" s="24">
        <f>L33</f>
        <v>50</v>
      </c>
      <c r="P33" s="56" t="s">
        <v>72</v>
      </c>
      <c r="Q33" s="74">
        <f>O33/O34</f>
        <v>0.5</v>
      </c>
    </row>
    <row r="34" spans="1:17" ht="15.75" thickBot="1" x14ac:dyDescent="0.3">
      <c r="A34" s="75"/>
      <c r="B34" s="76"/>
      <c r="C34" s="77" t="s">
        <v>157</v>
      </c>
      <c r="D34" s="77"/>
      <c r="E34" s="76"/>
      <c r="F34" s="78">
        <v>100</v>
      </c>
      <c r="G34" s="76"/>
      <c r="H34" s="79"/>
      <c r="J34" s="75"/>
      <c r="K34" s="76"/>
      <c r="L34" s="77" t="s">
        <v>157</v>
      </c>
      <c r="M34" s="77"/>
      <c r="N34" s="76"/>
      <c r="O34" s="78">
        <v>100</v>
      </c>
      <c r="P34" s="76"/>
      <c r="Q34" s="79"/>
    </row>
    <row r="35" spans="1:17" ht="15.75" thickBot="1" x14ac:dyDescent="0.3"/>
    <row r="36" spans="1:17" x14ac:dyDescent="0.25">
      <c r="J36" s="68" t="s">
        <v>93</v>
      </c>
      <c r="K36" s="69" t="s">
        <v>72</v>
      </c>
      <c r="L36" s="70" t="s">
        <v>156</v>
      </c>
      <c r="M36" s="70"/>
      <c r="N36" s="69" t="s">
        <v>72</v>
      </c>
      <c r="O36" s="71">
        <v>50</v>
      </c>
      <c r="P36" s="69" t="s">
        <v>72</v>
      </c>
      <c r="Q36" s="72">
        <f>O36/O37</f>
        <v>1</v>
      </c>
    </row>
    <row r="37" spans="1:17" x14ac:dyDescent="0.25">
      <c r="J37" s="73"/>
      <c r="K37" s="56"/>
      <c r="L37" s="56">
        <f>B7</f>
        <v>50</v>
      </c>
      <c r="M37" s="56"/>
      <c r="N37" s="56"/>
      <c r="O37" s="23">
        <f>L37</f>
        <v>50</v>
      </c>
      <c r="P37" s="56"/>
      <c r="Q37" s="74"/>
    </row>
    <row r="38" spans="1:17" x14ac:dyDescent="0.25">
      <c r="J38" s="73" t="s">
        <v>94</v>
      </c>
      <c r="K38" s="56" t="s">
        <v>72</v>
      </c>
      <c r="L38" s="56">
        <f>C7</f>
        <v>100</v>
      </c>
      <c r="M38" s="56"/>
      <c r="N38" s="56" t="s">
        <v>72</v>
      </c>
      <c r="O38" s="24">
        <f>L38</f>
        <v>100</v>
      </c>
      <c r="P38" s="56" t="s">
        <v>72</v>
      </c>
      <c r="Q38" s="74">
        <f>O38/O39</f>
        <v>1</v>
      </c>
    </row>
    <row r="39" spans="1:17" x14ac:dyDescent="0.25">
      <c r="J39" s="73"/>
      <c r="K39" s="56"/>
      <c r="L39" s="67" t="s">
        <v>157</v>
      </c>
      <c r="M39" s="67"/>
      <c r="N39" s="56"/>
      <c r="O39" s="23">
        <v>100</v>
      </c>
      <c r="P39" s="56"/>
      <c r="Q39" s="74"/>
    </row>
    <row r="40" spans="1:17" x14ac:dyDescent="0.25">
      <c r="J40" s="73" t="s">
        <v>95</v>
      </c>
      <c r="K40" s="56" t="s">
        <v>72</v>
      </c>
      <c r="L40" s="56">
        <f>D7</f>
        <v>50</v>
      </c>
      <c r="M40" s="56"/>
      <c r="N40" s="56" t="s">
        <v>72</v>
      </c>
      <c r="O40" s="24">
        <f>L40</f>
        <v>50</v>
      </c>
      <c r="P40" s="56" t="s">
        <v>72</v>
      </c>
      <c r="Q40" s="74">
        <f>O40/O41</f>
        <v>0.5</v>
      </c>
    </row>
    <row r="41" spans="1:17" x14ac:dyDescent="0.25">
      <c r="J41" s="73"/>
      <c r="K41" s="56"/>
      <c r="L41" s="67" t="s">
        <v>157</v>
      </c>
      <c r="M41" s="67"/>
      <c r="N41" s="56"/>
      <c r="O41" s="23">
        <v>100</v>
      </c>
      <c r="P41" s="56"/>
      <c r="Q41" s="74"/>
    </row>
    <row r="42" spans="1:17" x14ac:dyDescent="0.25">
      <c r="J42" s="73" t="s">
        <v>96</v>
      </c>
      <c r="K42" s="56" t="s">
        <v>72</v>
      </c>
      <c r="L42" s="56">
        <f>E7</f>
        <v>50</v>
      </c>
      <c r="M42" s="56"/>
      <c r="N42" s="56" t="s">
        <v>72</v>
      </c>
      <c r="O42" s="24">
        <f>L42</f>
        <v>50</v>
      </c>
      <c r="P42" s="56" t="s">
        <v>72</v>
      </c>
      <c r="Q42" s="74">
        <f>O42/O43</f>
        <v>0.5</v>
      </c>
    </row>
    <row r="43" spans="1:17" x14ac:dyDescent="0.25">
      <c r="J43" s="73"/>
      <c r="K43" s="56"/>
      <c r="L43" s="67" t="s">
        <v>157</v>
      </c>
      <c r="M43" s="67"/>
      <c r="N43" s="56"/>
      <c r="O43" s="23">
        <v>100</v>
      </c>
      <c r="P43" s="56"/>
      <c r="Q43" s="74"/>
    </row>
    <row r="44" spans="1:17" x14ac:dyDescent="0.25">
      <c r="J44" s="73" t="s">
        <v>97</v>
      </c>
      <c r="K44" s="56" t="s">
        <v>72</v>
      </c>
      <c r="L44" s="56">
        <f>F7</f>
        <v>50</v>
      </c>
      <c r="M44" s="56"/>
      <c r="N44" s="56" t="s">
        <v>72</v>
      </c>
      <c r="O44" s="24">
        <f>L44</f>
        <v>50</v>
      </c>
      <c r="P44" s="56" t="s">
        <v>72</v>
      </c>
      <c r="Q44" s="74">
        <f>O44/O45</f>
        <v>0.5</v>
      </c>
    </row>
    <row r="45" spans="1:17" ht="15.75" thickBot="1" x14ac:dyDescent="0.3">
      <c r="J45" s="75"/>
      <c r="K45" s="76"/>
      <c r="L45" s="77" t="s">
        <v>157</v>
      </c>
      <c r="M45" s="77"/>
      <c r="N45" s="76"/>
      <c r="O45" s="78">
        <v>100</v>
      </c>
      <c r="P45" s="76"/>
      <c r="Q45" s="79"/>
    </row>
  </sheetData>
  <mergeCells count="177">
    <mergeCell ref="J44:J45"/>
    <mergeCell ref="K44:K45"/>
    <mergeCell ref="L44:M44"/>
    <mergeCell ref="N44:N45"/>
    <mergeCell ref="P44:P45"/>
    <mergeCell ref="Q44:Q45"/>
    <mergeCell ref="L45:M45"/>
    <mergeCell ref="J42:J43"/>
    <mergeCell ref="K42:K43"/>
    <mergeCell ref="L42:M42"/>
    <mergeCell ref="N42:N43"/>
    <mergeCell ref="P42:P43"/>
    <mergeCell ref="Q42:Q43"/>
    <mergeCell ref="L43:M43"/>
    <mergeCell ref="J40:J41"/>
    <mergeCell ref="K40:K41"/>
    <mergeCell ref="L40:M40"/>
    <mergeCell ref="N40:N41"/>
    <mergeCell ref="P40:P41"/>
    <mergeCell ref="Q40:Q41"/>
    <mergeCell ref="L41:M41"/>
    <mergeCell ref="J38:J39"/>
    <mergeCell ref="K38:K39"/>
    <mergeCell ref="L38:M38"/>
    <mergeCell ref="N38:N39"/>
    <mergeCell ref="P38:P39"/>
    <mergeCell ref="Q38:Q39"/>
    <mergeCell ref="L39:M39"/>
    <mergeCell ref="J36:J37"/>
    <mergeCell ref="K36:K37"/>
    <mergeCell ref="L36:M36"/>
    <mergeCell ref="N36:N37"/>
    <mergeCell ref="P36:P37"/>
    <mergeCell ref="Q36:Q37"/>
    <mergeCell ref="L37:M37"/>
    <mergeCell ref="J33:J34"/>
    <mergeCell ref="K33:K34"/>
    <mergeCell ref="L33:M33"/>
    <mergeCell ref="N33:N34"/>
    <mergeCell ref="P33:P34"/>
    <mergeCell ref="Q33:Q34"/>
    <mergeCell ref="L34:M34"/>
    <mergeCell ref="J31:J32"/>
    <mergeCell ref="K31:K32"/>
    <mergeCell ref="L31:M31"/>
    <mergeCell ref="N31:N32"/>
    <mergeCell ref="P31:P32"/>
    <mergeCell ref="Q31:Q32"/>
    <mergeCell ref="L32:M32"/>
    <mergeCell ref="J29:J30"/>
    <mergeCell ref="K29:K30"/>
    <mergeCell ref="L29:M29"/>
    <mergeCell ref="N29:N30"/>
    <mergeCell ref="P29:P30"/>
    <mergeCell ref="Q29:Q30"/>
    <mergeCell ref="L30:M30"/>
    <mergeCell ref="J27:J28"/>
    <mergeCell ref="K27:K28"/>
    <mergeCell ref="L27:M27"/>
    <mergeCell ref="N27:N28"/>
    <mergeCell ref="P27:P28"/>
    <mergeCell ref="Q27:Q28"/>
    <mergeCell ref="L28:M28"/>
    <mergeCell ref="J25:J26"/>
    <mergeCell ref="K25:K26"/>
    <mergeCell ref="L25:M25"/>
    <mergeCell ref="N25:N26"/>
    <mergeCell ref="P25:P26"/>
    <mergeCell ref="Q25:Q26"/>
    <mergeCell ref="L26:M26"/>
    <mergeCell ref="J22:J23"/>
    <mergeCell ref="K22:K23"/>
    <mergeCell ref="L22:M22"/>
    <mergeCell ref="N22:N23"/>
    <mergeCell ref="P22:P23"/>
    <mergeCell ref="Q22:Q23"/>
    <mergeCell ref="L23:M23"/>
    <mergeCell ref="J20:J21"/>
    <mergeCell ref="K20:K21"/>
    <mergeCell ref="L20:M20"/>
    <mergeCell ref="N20:N21"/>
    <mergeCell ref="P20:P21"/>
    <mergeCell ref="Q20:Q21"/>
    <mergeCell ref="L21:M21"/>
    <mergeCell ref="J18:J19"/>
    <mergeCell ref="K18:K19"/>
    <mergeCell ref="L18:M18"/>
    <mergeCell ref="N18:N19"/>
    <mergeCell ref="P18:P19"/>
    <mergeCell ref="Q18:Q19"/>
    <mergeCell ref="L19:M19"/>
    <mergeCell ref="J16:J17"/>
    <mergeCell ref="K16:K17"/>
    <mergeCell ref="L16:M16"/>
    <mergeCell ref="N16:N17"/>
    <mergeCell ref="P16:P17"/>
    <mergeCell ref="Q16:Q17"/>
    <mergeCell ref="L17:M17"/>
    <mergeCell ref="J14:J15"/>
    <mergeCell ref="K14:K15"/>
    <mergeCell ref="L14:M14"/>
    <mergeCell ref="N14:N15"/>
    <mergeCell ref="P14:P15"/>
    <mergeCell ref="Q14:Q15"/>
    <mergeCell ref="L15:M15"/>
    <mergeCell ref="A33:A34"/>
    <mergeCell ref="B33:B34"/>
    <mergeCell ref="E33:E34"/>
    <mergeCell ref="G33:G34"/>
    <mergeCell ref="H33:H34"/>
    <mergeCell ref="C34:D34"/>
    <mergeCell ref="G27:G28"/>
    <mergeCell ref="H27:H28"/>
    <mergeCell ref="A29:A30"/>
    <mergeCell ref="B29:B30"/>
    <mergeCell ref="E29:E30"/>
    <mergeCell ref="G29:G30"/>
    <mergeCell ref="H29:H30"/>
    <mergeCell ref="C32:D32"/>
    <mergeCell ref="C33:D33"/>
    <mergeCell ref="A31:A32"/>
    <mergeCell ref="B31:B32"/>
    <mergeCell ref="E31:E32"/>
    <mergeCell ref="C30:D30"/>
    <mergeCell ref="C31:D31"/>
    <mergeCell ref="G31:G32"/>
    <mergeCell ref="H31:H32"/>
    <mergeCell ref="C28:D28"/>
    <mergeCell ref="C29:D29"/>
    <mergeCell ref="A27:A28"/>
    <mergeCell ref="B27:B28"/>
    <mergeCell ref="E27:E28"/>
    <mergeCell ref="C26:D26"/>
    <mergeCell ref="C27:D27"/>
    <mergeCell ref="A25:A26"/>
    <mergeCell ref="B25:B26"/>
    <mergeCell ref="E25:E26"/>
    <mergeCell ref="C25:D25"/>
    <mergeCell ref="G25:G26"/>
    <mergeCell ref="H25:H26"/>
    <mergeCell ref="A22:A23"/>
    <mergeCell ref="B22:B23"/>
    <mergeCell ref="C22:D22"/>
    <mergeCell ref="E22:E23"/>
    <mergeCell ref="G22:G23"/>
    <mergeCell ref="H22:H23"/>
    <mergeCell ref="C23:D23"/>
    <mergeCell ref="G18:G19"/>
    <mergeCell ref="H18:H19"/>
    <mergeCell ref="C19:D19"/>
    <mergeCell ref="A20:A21"/>
    <mergeCell ref="B20:B21"/>
    <mergeCell ref="C20:D20"/>
    <mergeCell ref="E20:E21"/>
    <mergeCell ref="G20:G21"/>
    <mergeCell ref="H20:H21"/>
    <mergeCell ref="C21:D21"/>
    <mergeCell ref="A16:A17"/>
    <mergeCell ref="B16:B17"/>
    <mergeCell ref="A18:A19"/>
    <mergeCell ref="B18:B19"/>
    <mergeCell ref="C18:D18"/>
    <mergeCell ref="E18:E19"/>
    <mergeCell ref="C16:D16"/>
    <mergeCell ref="C17:D17"/>
    <mergeCell ref="E16:E17"/>
    <mergeCell ref="G16:G17"/>
    <mergeCell ref="H16:H17"/>
    <mergeCell ref="G14:G15"/>
    <mergeCell ref="H14:H15"/>
    <mergeCell ref="A1:A2"/>
    <mergeCell ref="B1:F1"/>
    <mergeCell ref="C14:D14"/>
    <mergeCell ref="C15:D15"/>
    <mergeCell ref="E14:E15"/>
    <mergeCell ref="A14:A15"/>
    <mergeCell ref="B14:B15"/>
  </mergeCells>
  <phoneticPr fontId="6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6266B-2748-4B56-A9DC-7D59EA387C0C}">
  <dimension ref="A1:Q45"/>
  <sheetViews>
    <sheetView zoomScale="85" zoomScaleNormal="85" workbookViewId="0">
      <pane ySplit="12" topLeftCell="A35" activePane="bottomLeft" state="frozen"/>
      <selection pane="bottomLeft" activeCell="Q36" activeCellId="2" sqref="Q14:Q23 Q25:Q34 Q36:Q45"/>
    </sheetView>
  </sheetViews>
  <sheetFormatPr defaultRowHeight="15" x14ac:dyDescent="0.25"/>
  <sheetData>
    <row r="1" spans="1:17" x14ac:dyDescent="0.25">
      <c r="A1" s="36" t="s">
        <v>56</v>
      </c>
      <c r="B1" s="36" t="s">
        <v>57</v>
      </c>
      <c r="C1" s="36"/>
      <c r="D1" s="36"/>
      <c r="E1" s="36"/>
      <c r="F1" s="36"/>
    </row>
    <row r="2" spans="1:17" x14ac:dyDescent="0.25">
      <c r="A2" s="58"/>
      <c r="B2" s="18" t="s">
        <v>22</v>
      </c>
      <c r="C2" s="18" t="s">
        <v>23</v>
      </c>
      <c r="D2" s="18" t="s">
        <v>24</v>
      </c>
      <c r="E2" s="18" t="s">
        <v>25</v>
      </c>
      <c r="F2" s="18" t="s">
        <v>26</v>
      </c>
    </row>
    <row r="3" spans="1:17" ht="15.75" thickBot="1" x14ac:dyDescent="0.3">
      <c r="A3" s="62" t="s">
        <v>143</v>
      </c>
      <c r="B3" s="62">
        <v>100</v>
      </c>
      <c r="C3" s="62">
        <v>75</v>
      </c>
      <c r="D3" s="62">
        <v>100</v>
      </c>
      <c r="E3" s="62">
        <v>75</v>
      </c>
      <c r="F3" s="62">
        <v>75</v>
      </c>
    </row>
    <row r="4" spans="1:17" x14ac:dyDescent="0.25">
      <c r="A4" s="63" t="s">
        <v>144</v>
      </c>
      <c r="B4" s="63">
        <v>100</v>
      </c>
      <c r="C4" s="63">
        <v>75</v>
      </c>
      <c r="D4" s="63">
        <v>50</v>
      </c>
      <c r="E4" s="63">
        <v>50</v>
      </c>
      <c r="F4" s="63">
        <v>75</v>
      </c>
      <c r="I4" s="80"/>
      <c r="J4" s="81"/>
      <c r="K4" s="88" t="s">
        <v>162</v>
      </c>
      <c r="L4" s="81"/>
      <c r="M4" s="81"/>
      <c r="N4" s="82"/>
    </row>
    <row r="5" spans="1:17" x14ac:dyDescent="0.25">
      <c r="A5" s="62" t="s">
        <v>145</v>
      </c>
      <c r="B5" s="62">
        <v>75</v>
      </c>
      <c r="C5" s="62">
        <v>100</v>
      </c>
      <c r="D5" s="62">
        <v>75</v>
      </c>
      <c r="E5" s="62">
        <v>75</v>
      </c>
      <c r="F5" s="62">
        <v>75</v>
      </c>
      <c r="I5" s="83"/>
      <c r="J5" s="22"/>
      <c r="K5" s="22"/>
      <c r="L5" s="22"/>
      <c r="M5" s="22"/>
      <c r="N5" s="84"/>
    </row>
    <row r="6" spans="1:17" x14ac:dyDescent="0.25">
      <c r="A6" s="63" t="s">
        <v>146</v>
      </c>
      <c r="B6" s="63">
        <v>75</v>
      </c>
      <c r="C6" s="63">
        <v>75</v>
      </c>
      <c r="D6" s="63">
        <v>75</v>
      </c>
      <c r="E6" s="63">
        <v>75</v>
      </c>
      <c r="F6" s="63">
        <v>50</v>
      </c>
      <c r="I6" s="83"/>
      <c r="J6" s="22"/>
      <c r="K6" s="22"/>
      <c r="L6" s="22"/>
      <c r="M6" s="22"/>
      <c r="N6" s="84"/>
    </row>
    <row r="7" spans="1:17" x14ac:dyDescent="0.25">
      <c r="A7" s="62" t="s">
        <v>147</v>
      </c>
      <c r="B7" s="62">
        <v>50</v>
      </c>
      <c r="C7" s="62">
        <v>100</v>
      </c>
      <c r="D7" s="62">
        <v>50</v>
      </c>
      <c r="E7" s="62">
        <v>50</v>
      </c>
      <c r="F7" s="62">
        <v>50</v>
      </c>
      <c r="I7" s="83"/>
      <c r="J7" s="22"/>
      <c r="K7" s="22"/>
      <c r="L7" s="22"/>
      <c r="M7" s="22"/>
      <c r="N7" s="84"/>
    </row>
    <row r="8" spans="1:17" x14ac:dyDescent="0.25">
      <c r="A8" s="63" t="s">
        <v>148</v>
      </c>
      <c r="B8" s="63">
        <v>75</v>
      </c>
      <c r="C8" s="63">
        <v>50</v>
      </c>
      <c r="D8" s="63">
        <v>75</v>
      </c>
      <c r="E8" s="63">
        <v>50</v>
      </c>
      <c r="F8" s="63">
        <v>75</v>
      </c>
      <c r="I8" s="83"/>
      <c r="J8" s="22"/>
      <c r="K8" s="22"/>
      <c r="L8" s="22"/>
      <c r="M8" s="22"/>
      <c r="N8" s="84"/>
    </row>
    <row r="9" spans="1:17" ht="15.75" thickBot="1" x14ac:dyDescent="0.3">
      <c r="A9" s="62" t="s">
        <v>149</v>
      </c>
      <c r="B9" s="62">
        <v>50</v>
      </c>
      <c r="C9" s="62">
        <v>75</v>
      </c>
      <c r="D9" s="62">
        <v>100</v>
      </c>
      <c r="E9" s="62">
        <v>75</v>
      </c>
      <c r="F9" s="62">
        <v>100</v>
      </c>
      <c r="I9" s="85"/>
      <c r="J9" s="86"/>
      <c r="K9" s="86"/>
      <c r="L9" s="86"/>
      <c r="M9" s="86"/>
      <c r="N9" s="87"/>
    </row>
    <row r="10" spans="1:17" x14ac:dyDescent="0.25">
      <c r="A10" s="63" t="s">
        <v>150</v>
      </c>
      <c r="B10" s="63">
        <v>50</v>
      </c>
      <c r="C10" s="63">
        <v>100</v>
      </c>
      <c r="D10" s="63">
        <v>100</v>
      </c>
      <c r="E10" s="63">
        <v>100</v>
      </c>
      <c r="F10" s="63">
        <v>75</v>
      </c>
    </row>
    <row r="11" spans="1:17" x14ac:dyDescent="0.25">
      <c r="A11" s="62" t="s">
        <v>151</v>
      </c>
      <c r="B11" s="62">
        <v>50</v>
      </c>
      <c r="C11" s="62">
        <v>100</v>
      </c>
      <c r="D11" s="62">
        <v>50</v>
      </c>
      <c r="E11" s="62">
        <v>100</v>
      </c>
      <c r="F11" s="62">
        <v>75</v>
      </c>
    </row>
    <row r="12" spans="1:17" x14ac:dyDescent="0.25">
      <c r="A12" s="63" t="s">
        <v>67</v>
      </c>
      <c r="B12" s="63">
        <v>75</v>
      </c>
      <c r="C12" s="63">
        <v>75</v>
      </c>
      <c r="D12" s="63">
        <v>75</v>
      </c>
      <c r="E12" s="63">
        <v>50</v>
      </c>
      <c r="F12" s="63">
        <v>100</v>
      </c>
    </row>
    <row r="13" spans="1:17" ht="15.75" thickBot="1" x14ac:dyDescent="0.3"/>
    <row r="14" spans="1:17" x14ac:dyDescent="0.25">
      <c r="A14" s="68" t="s">
        <v>98</v>
      </c>
      <c r="B14" s="69" t="s">
        <v>72</v>
      </c>
      <c r="C14" s="70" t="s">
        <v>156</v>
      </c>
      <c r="D14" s="70"/>
      <c r="E14" s="69" t="s">
        <v>72</v>
      </c>
      <c r="F14" s="71">
        <v>50</v>
      </c>
      <c r="G14" s="69" t="s">
        <v>72</v>
      </c>
      <c r="H14" s="72">
        <f>F14/F15</f>
        <v>0.66666666666666663</v>
      </c>
      <c r="J14" s="68" t="s">
        <v>112</v>
      </c>
      <c r="K14" s="69" t="s">
        <v>72</v>
      </c>
      <c r="L14" s="70" t="s">
        <v>156</v>
      </c>
      <c r="M14" s="70"/>
      <c r="N14" s="69" t="s">
        <v>72</v>
      </c>
      <c r="O14" s="71">
        <v>50</v>
      </c>
      <c r="P14" s="69" t="s">
        <v>72</v>
      </c>
      <c r="Q14" s="72">
        <f>O14/O15</f>
        <v>1</v>
      </c>
    </row>
    <row r="15" spans="1:17" x14ac:dyDescent="0.25">
      <c r="A15" s="73"/>
      <c r="B15" s="56"/>
      <c r="C15" s="56">
        <f>B8</f>
        <v>75</v>
      </c>
      <c r="D15" s="56"/>
      <c r="E15" s="56"/>
      <c r="F15" s="23">
        <f>C15</f>
        <v>75</v>
      </c>
      <c r="G15" s="56"/>
      <c r="H15" s="74"/>
      <c r="J15" s="73"/>
      <c r="K15" s="56"/>
      <c r="L15" s="56">
        <f>B10</f>
        <v>50</v>
      </c>
      <c r="M15" s="56"/>
      <c r="N15" s="56"/>
      <c r="O15" s="23">
        <f>L15</f>
        <v>50</v>
      </c>
      <c r="P15" s="56"/>
      <c r="Q15" s="74"/>
    </row>
    <row r="16" spans="1:17" x14ac:dyDescent="0.25">
      <c r="A16" s="73" t="s">
        <v>99</v>
      </c>
      <c r="B16" s="56" t="s">
        <v>72</v>
      </c>
      <c r="C16" s="56">
        <f>C8</f>
        <v>50</v>
      </c>
      <c r="D16" s="56"/>
      <c r="E16" s="56" t="s">
        <v>72</v>
      </c>
      <c r="F16" s="24">
        <f>C16</f>
        <v>50</v>
      </c>
      <c r="G16" s="56" t="s">
        <v>72</v>
      </c>
      <c r="H16" s="74">
        <f>F16/F17</f>
        <v>0.5</v>
      </c>
      <c r="J16" s="73" t="s">
        <v>108</v>
      </c>
      <c r="K16" s="56" t="s">
        <v>72</v>
      </c>
      <c r="L16" s="56">
        <f>C10</f>
        <v>100</v>
      </c>
      <c r="M16" s="56"/>
      <c r="N16" s="56" t="s">
        <v>72</v>
      </c>
      <c r="O16" s="24">
        <f>L16</f>
        <v>100</v>
      </c>
      <c r="P16" s="56" t="s">
        <v>72</v>
      </c>
      <c r="Q16" s="74">
        <f>O16/O17</f>
        <v>1</v>
      </c>
    </row>
    <row r="17" spans="1:17" x14ac:dyDescent="0.25">
      <c r="A17" s="73"/>
      <c r="B17" s="56"/>
      <c r="C17" s="67" t="s">
        <v>157</v>
      </c>
      <c r="D17" s="67"/>
      <c r="E17" s="56"/>
      <c r="F17" s="23">
        <v>100</v>
      </c>
      <c r="G17" s="56"/>
      <c r="H17" s="74"/>
      <c r="J17" s="73"/>
      <c r="K17" s="56"/>
      <c r="L17" s="67" t="s">
        <v>157</v>
      </c>
      <c r="M17" s="67"/>
      <c r="N17" s="56"/>
      <c r="O17" s="23">
        <v>100</v>
      </c>
      <c r="P17" s="56"/>
      <c r="Q17" s="74"/>
    </row>
    <row r="18" spans="1:17" x14ac:dyDescent="0.25">
      <c r="A18" s="73" t="s">
        <v>100</v>
      </c>
      <c r="B18" s="56" t="s">
        <v>72</v>
      </c>
      <c r="C18" s="56">
        <f>D8</f>
        <v>75</v>
      </c>
      <c r="D18" s="56"/>
      <c r="E18" s="56" t="s">
        <v>72</v>
      </c>
      <c r="F18" s="24">
        <f>C18</f>
        <v>75</v>
      </c>
      <c r="G18" s="56" t="s">
        <v>72</v>
      </c>
      <c r="H18" s="74">
        <f>F18/F19</f>
        <v>0.75</v>
      </c>
      <c r="J18" s="73" t="s">
        <v>109</v>
      </c>
      <c r="K18" s="56" t="s">
        <v>72</v>
      </c>
      <c r="L18" s="56">
        <f>D10</f>
        <v>100</v>
      </c>
      <c r="M18" s="56"/>
      <c r="N18" s="56" t="s">
        <v>72</v>
      </c>
      <c r="O18" s="24">
        <f>L18</f>
        <v>100</v>
      </c>
      <c r="P18" s="56" t="s">
        <v>72</v>
      </c>
      <c r="Q18" s="74">
        <f>O18/O19</f>
        <v>1</v>
      </c>
    </row>
    <row r="19" spans="1:17" x14ac:dyDescent="0.25">
      <c r="A19" s="73"/>
      <c r="B19" s="56"/>
      <c r="C19" s="67" t="s">
        <v>157</v>
      </c>
      <c r="D19" s="67"/>
      <c r="E19" s="56"/>
      <c r="F19" s="23">
        <v>100</v>
      </c>
      <c r="G19" s="56"/>
      <c r="H19" s="74"/>
      <c r="J19" s="73"/>
      <c r="K19" s="56"/>
      <c r="L19" s="67" t="s">
        <v>157</v>
      </c>
      <c r="M19" s="67"/>
      <c r="N19" s="56"/>
      <c r="O19" s="23">
        <v>100</v>
      </c>
      <c r="P19" s="56"/>
      <c r="Q19" s="74"/>
    </row>
    <row r="20" spans="1:17" x14ac:dyDescent="0.25">
      <c r="A20" s="73" t="s">
        <v>101</v>
      </c>
      <c r="B20" s="56" t="s">
        <v>72</v>
      </c>
      <c r="C20" s="56">
        <f>E8</f>
        <v>50</v>
      </c>
      <c r="D20" s="56"/>
      <c r="E20" s="56" t="s">
        <v>72</v>
      </c>
      <c r="F20" s="24">
        <f>C20</f>
        <v>50</v>
      </c>
      <c r="G20" s="56" t="s">
        <v>72</v>
      </c>
      <c r="H20" s="74">
        <f>F20/F21</f>
        <v>0.5</v>
      </c>
      <c r="J20" s="73" t="s">
        <v>110</v>
      </c>
      <c r="K20" s="56" t="s">
        <v>72</v>
      </c>
      <c r="L20" s="56">
        <f>E10</f>
        <v>100</v>
      </c>
      <c r="M20" s="56"/>
      <c r="N20" s="56" t="s">
        <v>72</v>
      </c>
      <c r="O20" s="24">
        <f>L20</f>
        <v>100</v>
      </c>
      <c r="P20" s="56" t="s">
        <v>72</v>
      </c>
      <c r="Q20" s="74">
        <f>O20/O21</f>
        <v>1</v>
      </c>
    </row>
    <row r="21" spans="1:17" x14ac:dyDescent="0.25">
      <c r="A21" s="73"/>
      <c r="B21" s="56"/>
      <c r="C21" s="67" t="s">
        <v>157</v>
      </c>
      <c r="D21" s="67"/>
      <c r="E21" s="56"/>
      <c r="F21" s="23">
        <v>100</v>
      </c>
      <c r="G21" s="56"/>
      <c r="H21" s="74"/>
      <c r="J21" s="73"/>
      <c r="K21" s="56"/>
      <c r="L21" s="67" t="s">
        <v>157</v>
      </c>
      <c r="M21" s="67"/>
      <c r="N21" s="56"/>
      <c r="O21" s="23">
        <v>100</v>
      </c>
      <c r="P21" s="56"/>
      <c r="Q21" s="74"/>
    </row>
    <row r="22" spans="1:17" x14ac:dyDescent="0.25">
      <c r="A22" s="73" t="s">
        <v>102</v>
      </c>
      <c r="B22" s="56" t="s">
        <v>72</v>
      </c>
      <c r="C22" s="56">
        <f>F8</f>
        <v>75</v>
      </c>
      <c r="D22" s="56"/>
      <c r="E22" s="56" t="s">
        <v>72</v>
      </c>
      <c r="F22" s="24">
        <f>C22</f>
        <v>75</v>
      </c>
      <c r="G22" s="56" t="s">
        <v>72</v>
      </c>
      <c r="H22" s="74">
        <f>F22/F23</f>
        <v>0.75</v>
      </c>
      <c r="J22" s="73" t="s">
        <v>111</v>
      </c>
      <c r="K22" s="56" t="s">
        <v>72</v>
      </c>
      <c r="L22" s="56">
        <f>F10</f>
        <v>75</v>
      </c>
      <c r="M22" s="56"/>
      <c r="N22" s="56" t="s">
        <v>72</v>
      </c>
      <c r="O22" s="24">
        <f>L22</f>
        <v>75</v>
      </c>
      <c r="P22" s="56" t="s">
        <v>72</v>
      </c>
      <c r="Q22" s="74">
        <f>O22/O23</f>
        <v>0.75</v>
      </c>
    </row>
    <row r="23" spans="1:17" ht="15.75" thickBot="1" x14ac:dyDescent="0.3">
      <c r="A23" s="75"/>
      <c r="B23" s="76"/>
      <c r="C23" s="77" t="s">
        <v>157</v>
      </c>
      <c r="D23" s="77"/>
      <c r="E23" s="76"/>
      <c r="F23" s="78">
        <v>100</v>
      </c>
      <c r="G23" s="76"/>
      <c r="H23" s="79"/>
      <c r="J23" s="75"/>
      <c r="K23" s="76"/>
      <c r="L23" s="77" t="s">
        <v>157</v>
      </c>
      <c r="M23" s="77"/>
      <c r="N23" s="76"/>
      <c r="O23" s="78">
        <v>100</v>
      </c>
      <c r="P23" s="76"/>
      <c r="Q23" s="79"/>
    </row>
    <row r="24" spans="1:17" ht="15.75" thickBot="1" x14ac:dyDescent="0.3"/>
    <row r="25" spans="1:17" x14ac:dyDescent="0.25">
      <c r="A25" s="68" t="s">
        <v>103</v>
      </c>
      <c r="B25" s="69" t="s">
        <v>72</v>
      </c>
      <c r="C25" s="70" t="s">
        <v>156</v>
      </c>
      <c r="D25" s="70"/>
      <c r="E25" s="69" t="s">
        <v>72</v>
      </c>
      <c r="F25" s="71">
        <v>50</v>
      </c>
      <c r="G25" s="69" t="s">
        <v>72</v>
      </c>
      <c r="H25" s="72">
        <f>F25/F26</f>
        <v>1</v>
      </c>
      <c r="J25" s="68" t="s">
        <v>117</v>
      </c>
      <c r="K25" s="69" t="s">
        <v>72</v>
      </c>
      <c r="L25" s="70" t="s">
        <v>156</v>
      </c>
      <c r="M25" s="70"/>
      <c r="N25" s="69" t="s">
        <v>72</v>
      </c>
      <c r="O25" s="71">
        <v>50</v>
      </c>
      <c r="P25" s="69" t="s">
        <v>72</v>
      </c>
      <c r="Q25" s="72">
        <f>O25/O26</f>
        <v>1</v>
      </c>
    </row>
    <row r="26" spans="1:17" x14ac:dyDescent="0.25">
      <c r="A26" s="73"/>
      <c r="B26" s="56"/>
      <c r="C26" s="56">
        <f>B9</f>
        <v>50</v>
      </c>
      <c r="D26" s="56"/>
      <c r="E26" s="56"/>
      <c r="F26" s="23">
        <f>C26</f>
        <v>50</v>
      </c>
      <c r="G26" s="56"/>
      <c r="H26" s="74"/>
      <c r="J26" s="73"/>
      <c r="K26" s="56"/>
      <c r="L26" s="56">
        <f>B11</f>
        <v>50</v>
      </c>
      <c r="M26" s="56"/>
      <c r="N26" s="56"/>
      <c r="O26" s="23">
        <f>L26</f>
        <v>50</v>
      </c>
      <c r="P26" s="56"/>
      <c r="Q26" s="74"/>
    </row>
    <row r="27" spans="1:17" x14ac:dyDescent="0.25">
      <c r="A27" s="73" t="s">
        <v>104</v>
      </c>
      <c r="B27" s="56" t="s">
        <v>72</v>
      </c>
      <c r="C27" s="56">
        <f>C9</f>
        <v>75</v>
      </c>
      <c r="D27" s="56"/>
      <c r="E27" s="56" t="s">
        <v>72</v>
      </c>
      <c r="F27" s="24">
        <f>C27</f>
        <v>75</v>
      </c>
      <c r="G27" s="56" t="s">
        <v>72</v>
      </c>
      <c r="H27" s="74">
        <f>F27/F28</f>
        <v>0.75</v>
      </c>
      <c r="J27" s="73" t="s">
        <v>113</v>
      </c>
      <c r="K27" s="56" t="s">
        <v>72</v>
      </c>
      <c r="L27" s="56">
        <f>C11</f>
        <v>100</v>
      </c>
      <c r="M27" s="56"/>
      <c r="N27" s="56" t="s">
        <v>72</v>
      </c>
      <c r="O27" s="24">
        <f>L27</f>
        <v>100</v>
      </c>
      <c r="P27" s="56" t="s">
        <v>72</v>
      </c>
      <c r="Q27" s="74">
        <f>O27/O28</f>
        <v>1</v>
      </c>
    </row>
    <row r="28" spans="1:17" x14ac:dyDescent="0.25">
      <c r="A28" s="73"/>
      <c r="B28" s="56"/>
      <c r="C28" s="67" t="s">
        <v>157</v>
      </c>
      <c r="D28" s="67"/>
      <c r="E28" s="56"/>
      <c r="F28" s="23">
        <v>100</v>
      </c>
      <c r="G28" s="56"/>
      <c r="H28" s="74"/>
      <c r="J28" s="73"/>
      <c r="K28" s="56"/>
      <c r="L28" s="67" t="s">
        <v>157</v>
      </c>
      <c r="M28" s="67"/>
      <c r="N28" s="56"/>
      <c r="O28" s="23">
        <v>100</v>
      </c>
      <c r="P28" s="56"/>
      <c r="Q28" s="74"/>
    </row>
    <row r="29" spans="1:17" x14ac:dyDescent="0.25">
      <c r="A29" s="73" t="s">
        <v>105</v>
      </c>
      <c r="B29" s="56" t="s">
        <v>72</v>
      </c>
      <c r="C29" s="56">
        <f>D9</f>
        <v>100</v>
      </c>
      <c r="D29" s="56"/>
      <c r="E29" s="56" t="s">
        <v>72</v>
      </c>
      <c r="F29" s="24">
        <f>C29</f>
        <v>100</v>
      </c>
      <c r="G29" s="56" t="s">
        <v>72</v>
      </c>
      <c r="H29" s="74">
        <f>F29/F30</f>
        <v>1</v>
      </c>
      <c r="J29" s="73" t="s">
        <v>114</v>
      </c>
      <c r="K29" s="56" t="s">
        <v>72</v>
      </c>
      <c r="L29" s="56">
        <f>D11</f>
        <v>50</v>
      </c>
      <c r="M29" s="56"/>
      <c r="N29" s="56" t="s">
        <v>72</v>
      </c>
      <c r="O29" s="24">
        <f>L29</f>
        <v>50</v>
      </c>
      <c r="P29" s="56" t="s">
        <v>72</v>
      </c>
      <c r="Q29" s="74">
        <f>O29/O30</f>
        <v>0.5</v>
      </c>
    </row>
    <row r="30" spans="1:17" x14ac:dyDescent="0.25">
      <c r="A30" s="73"/>
      <c r="B30" s="56"/>
      <c r="C30" s="67" t="s">
        <v>157</v>
      </c>
      <c r="D30" s="67"/>
      <c r="E30" s="56"/>
      <c r="F30" s="23">
        <v>100</v>
      </c>
      <c r="G30" s="56"/>
      <c r="H30" s="74"/>
      <c r="J30" s="73"/>
      <c r="K30" s="56"/>
      <c r="L30" s="67" t="s">
        <v>157</v>
      </c>
      <c r="M30" s="67"/>
      <c r="N30" s="56"/>
      <c r="O30" s="23">
        <v>100</v>
      </c>
      <c r="P30" s="56"/>
      <c r="Q30" s="74"/>
    </row>
    <row r="31" spans="1:17" x14ac:dyDescent="0.25">
      <c r="A31" s="73" t="s">
        <v>106</v>
      </c>
      <c r="B31" s="56" t="s">
        <v>72</v>
      </c>
      <c r="C31" s="56">
        <f>E9</f>
        <v>75</v>
      </c>
      <c r="D31" s="56"/>
      <c r="E31" s="56" t="s">
        <v>72</v>
      </c>
      <c r="F31" s="24">
        <f>C31</f>
        <v>75</v>
      </c>
      <c r="G31" s="56" t="s">
        <v>72</v>
      </c>
      <c r="H31" s="74">
        <f>F31/F32</f>
        <v>0.75</v>
      </c>
      <c r="J31" s="73" t="s">
        <v>115</v>
      </c>
      <c r="K31" s="56" t="s">
        <v>72</v>
      </c>
      <c r="L31" s="56">
        <f>E11</f>
        <v>100</v>
      </c>
      <c r="M31" s="56"/>
      <c r="N31" s="56" t="s">
        <v>72</v>
      </c>
      <c r="O31" s="24">
        <f>L31</f>
        <v>100</v>
      </c>
      <c r="P31" s="56" t="s">
        <v>72</v>
      </c>
      <c r="Q31" s="74">
        <f>O31/O32</f>
        <v>1</v>
      </c>
    </row>
    <row r="32" spans="1:17" x14ac:dyDescent="0.25">
      <c r="A32" s="73"/>
      <c r="B32" s="56"/>
      <c r="C32" s="67" t="s">
        <v>157</v>
      </c>
      <c r="D32" s="67"/>
      <c r="E32" s="56"/>
      <c r="F32" s="23">
        <v>100</v>
      </c>
      <c r="G32" s="56"/>
      <c r="H32" s="74"/>
      <c r="J32" s="73"/>
      <c r="K32" s="56"/>
      <c r="L32" s="67" t="s">
        <v>157</v>
      </c>
      <c r="M32" s="67"/>
      <c r="N32" s="56"/>
      <c r="O32" s="23">
        <v>100</v>
      </c>
      <c r="P32" s="56"/>
      <c r="Q32" s="74"/>
    </row>
    <row r="33" spans="1:17" x14ac:dyDescent="0.25">
      <c r="A33" s="73" t="s">
        <v>107</v>
      </c>
      <c r="B33" s="56" t="s">
        <v>72</v>
      </c>
      <c r="C33" s="56">
        <f>F9</f>
        <v>100</v>
      </c>
      <c r="D33" s="56"/>
      <c r="E33" s="56" t="s">
        <v>72</v>
      </c>
      <c r="F33" s="24">
        <f>C33</f>
        <v>100</v>
      </c>
      <c r="G33" s="56" t="s">
        <v>72</v>
      </c>
      <c r="H33" s="74">
        <f>F33/F34</f>
        <v>1</v>
      </c>
      <c r="J33" s="73" t="s">
        <v>116</v>
      </c>
      <c r="K33" s="56" t="s">
        <v>72</v>
      </c>
      <c r="L33" s="56">
        <f>F11</f>
        <v>75</v>
      </c>
      <c r="M33" s="56"/>
      <c r="N33" s="56" t="s">
        <v>72</v>
      </c>
      <c r="O33" s="24">
        <f>L33</f>
        <v>75</v>
      </c>
      <c r="P33" s="56" t="s">
        <v>72</v>
      </c>
      <c r="Q33" s="74">
        <f>O33/O34</f>
        <v>0.75</v>
      </c>
    </row>
    <row r="34" spans="1:17" ht="15.75" thickBot="1" x14ac:dyDescent="0.3">
      <c r="A34" s="75"/>
      <c r="B34" s="76"/>
      <c r="C34" s="77" t="s">
        <v>157</v>
      </c>
      <c r="D34" s="77"/>
      <c r="E34" s="76"/>
      <c r="F34" s="78">
        <v>100</v>
      </c>
      <c r="G34" s="76"/>
      <c r="H34" s="79"/>
      <c r="J34" s="75"/>
      <c r="K34" s="76"/>
      <c r="L34" s="77" t="s">
        <v>157</v>
      </c>
      <c r="M34" s="77"/>
      <c r="N34" s="76"/>
      <c r="O34" s="78">
        <v>100</v>
      </c>
      <c r="P34" s="76"/>
      <c r="Q34" s="79"/>
    </row>
    <row r="35" spans="1:17" ht="15.75" thickBot="1" x14ac:dyDescent="0.3"/>
    <row r="36" spans="1:17" x14ac:dyDescent="0.25">
      <c r="J36" s="68" t="s">
        <v>122</v>
      </c>
      <c r="K36" s="69" t="s">
        <v>72</v>
      </c>
      <c r="L36" s="70" t="s">
        <v>156</v>
      </c>
      <c r="M36" s="70"/>
      <c r="N36" s="69" t="s">
        <v>72</v>
      </c>
      <c r="O36" s="71">
        <v>50</v>
      </c>
      <c r="P36" s="69" t="s">
        <v>72</v>
      </c>
      <c r="Q36" s="72">
        <f>O36/O37</f>
        <v>0.66666666666666663</v>
      </c>
    </row>
    <row r="37" spans="1:17" x14ac:dyDescent="0.25">
      <c r="J37" s="73"/>
      <c r="K37" s="56"/>
      <c r="L37" s="56">
        <f>B12</f>
        <v>75</v>
      </c>
      <c r="M37" s="56"/>
      <c r="N37" s="56"/>
      <c r="O37" s="23">
        <f>L37</f>
        <v>75</v>
      </c>
      <c r="P37" s="56"/>
      <c r="Q37" s="74"/>
    </row>
    <row r="38" spans="1:17" x14ac:dyDescent="0.25">
      <c r="J38" s="73" t="s">
        <v>118</v>
      </c>
      <c r="K38" s="56" t="s">
        <v>72</v>
      </c>
      <c r="L38" s="56">
        <f>C12</f>
        <v>75</v>
      </c>
      <c r="M38" s="56"/>
      <c r="N38" s="56" t="s">
        <v>72</v>
      </c>
      <c r="O38" s="24">
        <f>L38</f>
        <v>75</v>
      </c>
      <c r="P38" s="56" t="s">
        <v>72</v>
      </c>
      <c r="Q38" s="74">
        <f>O38/O39</f>
        <v>0.75</v>
      </c>
    </row>
    <row r="39" spans="1:17" x14ac:dyDescent="0.25">
      <c r="J39" s="73"/>
      <c r="K39" s="56"/>
      <c r="L39" s="67" t="s">
        <v>157</v>
      </c>
      <c r="M39" s="67"/>
      <c r="N39" s="56"/>
      <c r="O39" s="23">
        <v>100</v>
      </c>
      <c r="P39" s="56"/>
      <c r="Q39" s="74"/>
    </row>
    <row r="40" spans="1:17" x14ac:dyDescent="0.25">
      <c r="J40" s="73" t="s">
        <v>119</v>
      </c>
      <c r="K40" s="56" t="s">
        <v>72</v>
      </c>
      <c r="L40" s="56">
        <f>D12</f>
        <v>75</v>
      </c>
      <c r="M40" s="56"/>
      <c r="N40" s="56" t="s">
        <v>72</v>
      </c>
      <c r="O40" s="24">
        <f>L40</f>
        <v>75</v>
      </c>
      <c r="P40" s="56" t="s">
        <v>72</v>
      </c>
      <c r="Q40" s="74">
        <f>O40/O41</f>
        <v>0.75</v>
      </c>
    </row>
    <row r="41" spans="1:17" x14ac:dyDescent="0.25">
      <c r="J41" s="73"/>
      <c r="K41" s="56"/>
      <c r="L41" s="67" t="s">
        <v>157</v>
      </c>
      <c r="M41" s="67"/>
      <c r="N41" s="56"/>
      <c r="O41" s="23">
        <v>100</v>
      </c>
      <c r="P41" s="56"/>
      <c r="Q41" s="74"/>
    </row>
    <row r="42" spans="1:17" x14ac:dyDescent="0.25">
      <c r="J42" s="73" t="s">
        <v>120</v>
      </c>
      <c r="K42" s="56" t="s">
        <v>72</v>
      </c>
      <c r="L42" s="56">
        <f>E12</f>
        <v>50</v>
      </c>
      <c r="M42" s="56"/>
      <c r="N42" s="56" t="s">
        <v>72</v>
      </c>
      <c r="O42" s="24">
        <f>L42</f>
        <v>50</v>
      </c>
      <c r="P42" s="56" t="s">
        <v>72</v>
      </c>
      <c r="Q42" s="74">
        <f>O42/O43</f>
        <v>0.5</v>
      </c>
    </row>
    <row r="43" spans="1:17" x14ac:dyDescent="0.25">
      <c r="J43" s="73"/>
      <c r="K43" s="56"/>
      <c r="L43" s="67" t="s">
        <v>157</v>
      </c>
      <c r="M43" s="67"/>
      <c r="N43" s="56"/>
      <c r="O43" s="23">
        <v>100</v>
      </c>
      <c r="P43" s="56"/>
      <c r="Q43" s="74"/>
    </row>
    <row r="44" spans="1:17" x14ac:dyDescent="0.25">
      <c r="J44" s="73" t="s">
        <v>121</v>
      </c>
      <c r="K44" s="56" t="s">
        <v>72</v>
      </c>
      <c r="L44" s="56">
        <f>F12</f>
        <v>100</v>
      </c>
      <c r="M44" s="56"/>
      <c r="N44" s="56" t="s">
        <v>72</v>
      </c>
      <c r="O44" s="24">
        <f>L44</f>
        <v>100</v>
      </c>
      <c r="P44" s="56" t="s">
        <v>72</v>
      </c>
      <c r="Q44" s="74">
        <f>O44/O45</f>
        <v>1</v>
      </c>
    </row>
    <row r="45" spans="1:17" ht="15.75" thickBot="1" x14ac:dyDescent="0.3">
      <c r="J45" s="75"/>
      <c r="K45" s="76"/>
      <c r="L45" s="77" t="s">
        <v>157</v>
      </c>
      <c r="M45" s="77"/>
      <c r="N45" s="76"/>
      <c r="O45" s="78">
        <v>100</v>
      </c>
      <c r="P45" s="76"/>
      <c r="Q45" s="79"/>
    </row>
  </sheetData>
  <mergeCells count="177">
    <mergeCell ref="J44:J45"/>
    <mergeCell ref="K44:K45"/>
    <mergeCell ref="L44:M44"/>
    <mergeCell ref="N44:N45"/>
    <mergeCell ref="P44:P45"/>
    <mergeCell ref="Q44:Q45"/>
    <mergeCell ref="L45:M45"/>
    <mergeCell ref="J42:J43"/>
    <mergeCell ref="K42:K43"/>
    <mergeCell ref="L42:M42"/>
    <mergeCell ref="N42:N43"/>
    <mergeCell ref="P42:P43"/>
    <mergeCell ref="Q42:Q43"/>
    <mergeCell ref="L43:M43"/>
    <mergeCell ref="J40:J41"/>
    <mergeCell ref="K40:K41"/>
    <mergeCell ref="L40:M40"/>
    <mergeCell ref="N40:N41"/>
    <mergeCell ref="P40:P41"/>
    <mergeCell ref="Q40:Q41"/>
    <mergeCell ref="L41:M41"/>
    <mergeCell ref="J38:J39"/>
    <mergeCell ref="K38:K39"/>
    <mergeCell ref="L38:M38"/>
    <mergeCell ref="N38:N39"/>
    <mergeCell ref="P38:P39"/>
    <mergeCell ref="Q38:Q39"/>
    <mergeCell ref="L39:M39"/>
    <mergeCell ref="J36:J37"/>
    <mergeCell ref="K36:K37"/>
    <mergeCell ref="L36:M36"/>
    <mergeCell ref="N36:N37"/>
    <mergeCell ref="P36:P37"/>
    <mergeCell ref="Q36:Q37"/>
    <mergeCell ref="L37:M37"/>
    <mergeCell ref="J33:J34"/>
    <mergeCell ref="K33:K34"/>
    <mergeCell ref="L33:M33"/>
    <mergeCell ref="N33:N34"/>
    <mergeCell ref="P33:P34"/>
    <mergeCell ref="Q33:Q34"/>
    <mergeCell ref="L34:M34"/>
    <mergeCell ref="A33:A34"/>
    <mergeCell ref="B33:B34"/>
    <mergeCell ref="C33:D33"/>
    <mergeCell ref="E33:E34"/>
    <mergeCell ref="G33:G34"/>
    <mergeCell ref="H33:H34"/>
    <mergeCell ref="C34:D34"/>
    <mergeCell ref="J31:J32"/>
    <mergeCell ref="K31:K32"/>
    <mergeCell ref="L31:M31"/>
    <mergeCell ref="N31:N32"/>
    <mergeCell ref="P31:P32"/>
    <mergeCell ref="Q31:Q32"/>
    <mergeCell ref="L32:M32"/>
    <mergeCell ref="A31:A32"/>
    <mergeCell ref="B31:B32"/>
    <mergeCell ref="C31:D31"/>
    <mergeCell ref="E31:E32"/>
    <mergeCell ref="G31:G32"/>
    <mergeCell ref="H31:H32"/>
    <mergeCell ref="C32:D32"/>
    <mergeCell ref="J29:J30"/>
    <mergeCell ref="K29:K30"/>
    <mergeCell ref="L29:M29"/>
    <mergeCell ref="N29:N30"/>
    <mergeCell ref="P29:P30"/>
    <mergeCell ref="Q29:Q30"/>
    <mergeCell ref="L30:M30"/>
    <mergeCell ref="A29:A30"/>
    <mergeCell ref="B29:B30"/>
    <mergeCell ref="C29:D29"/>
    <mergeCell ref="E29:E30"/>
    <mergeCell ref="G29:G30"/>
    <mergeCell ref="H29:H30"/>
    <mergeCell ref="C30:D30"/>
    <mergeCell ref="J27:J28"/>
    <mergeCell ref="K27:K28"/>
    <mergeCell ref="L27:M27"/>
    <mergeCell ref="N27:N28"/>
    <mergeCell ref="P27:P28"/>
    <mergeCell ref="Q27:Q28"/>
    <mergeCell ref="L28:M28"/>
    <mergeCell ref="A27:A28"/>
    <mergeCell ref="B27:B28"/>
    <mergeCell ref="C27:D27"/>
    <mergeCell ref="E27:E28"/>
    <mergeCell ref="G27:G28"/>
    <mergeCell ref="H27:H28"/>
    <mergeCell ref="C28:D28"/>
    <mergeCell ref="J25:J26"/>
    <mergeCell ref="K25:K26"/>
    <mergeCell ref="L25:M25"/>
    <mergeCell ref="N25:N26"/>
    <mergeCell ref="P25:P26"/>
    <mergeCell ref="Q25:Q26"/>
    <mergeCell ref="L26:M26"/>
    <mergeCell ref="A25:A26"/>
    <mergeCell ref="B25:B26"/>
    <mergeCell ref="C25:D25"/>
    <mergeCell ref="E25:E26"/>
    <mergeCell ref="G25:G26"/>
    <mergeCell ref="H25:H26"/>
    <mergeCell ref="C26:D26"/>
    <mergeCell ref="J22:J23"/>
    <mergeCell ref="K22:K23"/>
    <mergeCell ref="L22:M22"/>
    <mergeCell ref="N22:N23"/>
    <mergeCell ref="P22:P23"/>
    <mergeCell ref="Q22:Q23"/>
    <mergeCell ref="L23:M23"/>
    <mergeCell ref="A22:A23"/>
    <mergeCell ref="B22:B23"/>
    <mergeCell ref="C22:D22"/>
    <mergeCell ref="E22:E23"/>
    <mergeCell ref="G22:G23"/>
    <mergeCell ref="H22:H23"/>
    <mergeCell ref="C23:D23"/>
    <mergeCell ref="J20:J21"/>
    <mergeCell ref="K20:K21"/>
    <mergeCell ref="L20:M20"/>
    <mergeCell ref="N20:N21"/>
    <mergeCell ref="P20:P21"/>
    <mergeCell ref="Q20:Q21"/>
    <mergeCell ref="L21:M21"/>
    <mergeCell ref="A20:A21"/>
    <mergeCell ref="B20:B21"/>
    <mergeCell ref="C20:D20"/>
    <mergeCell ref="E20:E21"/>
    <mergeCell ref="G20:G21"/>
    <mergeCell ref="H20:H21"/>
    <mergeCell ref="C21:D21"/>
    <mergeCell ref="L18:M18"/>
    <mergeCell ref="N18:N19"/>
    <mergeCell ref="P18:P19"/>
    <mergeCell ref="Q18:Q19"/>
    <mergeCell ref="C19:D19"/>
    <mergeCell ref="L19:M19"/>
    <mergeCell ref="C17:D17"/>
    <mergeCell ref="L17:M17"/>
    <mergeCell ref="A18:A19"/>
    <mergeCell ref="B18:B19"/>
    <mergeCell ref="C18:D18"/>
    <mergeCell ref="E18:E19"/>
    <mergeCell ref="G18:G19"/>
    <mergeCell ref="H18:H19"/>
    <mergeCell ref="J18:J19"/>
    <mergeCell ref="K18:K19"/>
    <mergeCell ref="J16:J17"/>
    <mergeCell ref="K16:K17"/>
    <mergeCell ref="L16:M16"/>
    <mergeCell ref="N16:N17"/>
    <mergeCell ref="P16:P17"/>
    <mergeCell ref="Q16:Q17"/>
    <mergeCell ref="P14:P15"/>
    <mergeCell ref="Q14:Q15"/>
    <mergeCell ref="C15:D15"/>
    <mergeCell ref="L15:M15"/>
    <mergeCell ref="A16:A17"/>
    <mergeCell ref="B16:B17"/>
    <mergeCell ref="C16:D16"/>
    <mergeCell ref="E16:E17"/>
    <mergeCell ref="G16:G17"/>
    <mergeCell ref="H16:H17"/>
    <mergeCell ref="G14:G15"/>
    <mergeCell ref="H14:H15"/>
    <mergeCell ref="J14:J15"/>
    <mergeCell ref="K14:K15"/>
    <mergeCell ref="L14:M14"/>
    <mergeCell ref="N14:N15"/>
    <mergeCell ref="A1:A2"/>
    <mergeCell ref="B1:F1"/>
    <mergeCell ref="A14:A15"/>
    <mergeCell ref="B14:B15"/>
    <mergeCell ref="C14:D14"/>
    <mergeCell ref="E14:E1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6D66E-7E72-47B6-9660-6F14DD92FA3E}">
  <dimension ref="A1:P23"/>
  <sheetViews>
    <sheetView tabSelected="1" topLeftCell="A7" workbookViewId="0">
      <selection activeCell="M21" sqref="M21"/>
    </sheetView>
  </sheetViews>
  <sheetFormatPr defaultRowHeight="15" x14ac:dyDescent="0.25"/>
  <cols>
    <col min="12" max="12" width="11.42578125" bestFit="1" customWidth="1"/>
    <col min="13" max="13" width="11.140625" bestFit="1" customWidth="1"/>
  </cols>
  <sheetData>
    <row r="1" spans="1:16" ht="15" customHeight="1" x14ac:dyDescent="0.3">
      <c r="A1" s="61" t="s">
        <v>123</v>
      </c>
      <c r="B1" s="61"/>
      <c r="C1" s="61"/>
      <c r="D1" s="61"/>
      <c r="E1" s="61"/>
      <c r="F1" s="61"/>
      <c r="G1" s="61"/>
      <c r="L1" s="55" t="s">
        <v>31</v>
      </c>
      <c r="M1" s="55"/>
      <c r="N1" s="55"/>
    </row>
    <row r="2" spans="1:16" x14ac:dyDescent="0.25">
      <c r="A2" s="61"/>
      <c r="B2" s="61"/>
      <c r="C2" s="61"/>
      <c r="D2" s="61"/>
      <c r="E2" s="61"/>
      <c r="F2" s="61"/>
      <c r="G2" s="61"/>
      <c r="L2" s="3" t="s">
        <v>21</v>
      </c>
      <c r="M2" s="3" t="s">
        <v>13</v>
      </c>
      <c r="N2" s="3" t="s">
        <v>30</v>
      </c>
    </row>
    <row r="3" spans="1:16" x14ac:dyDescent="0.25">
      <c r="A3" s="25"/>
      <c r="B3" s="25"/>
      <c r="C3" s="25"/>
      <c r="D3" s="25"/>
      <c r="E3" s="25"/>
      <c r="F3" s="25"/>
      <c r="G3" s="25"/>
      <c r="L3" s="12" t="s">
        <v>22</v>
      </c>
      <c r="M3" s="12" t="s">
        <v>27</v>
      </c>
      <c r="N3" s="89">
        <f>'Data Analisa Kriteria'!C3</f>
        <v>10</v>
      </c>
    </row>
    <row r="4" spans="1:16" x14ac:dyDescent="0.25">
      <c r="B4" s="20"/>
      <c r="C4" s="57" t="s">
        <v>124</v>
      </c>
      <c r="D4" s="57"/>
      <c r="E4" s="57"/>
      <c r="F4" s="57"/>
      <c r="G4" s="57"/>
      <c r="L4" s="12" t="s">
        <v>23</v>
      </c>
      <c r="M4" s="12" t="s">
        <v>3</v>
      </c>
      <c r="N4" s="89">
        <f>'Data Analisa Kriteria'!C4</f>
        <v>25</v>
      </c>
    </row>
    <row r="5" spans="1:16" x14ac:dyDescent="0.25">
      <c r="C5" s="27">
        <v>0.5</v>
      </c>
      <c r="D5" s="28">
        <v>0.75</v>
      </c>
      <c r="E5" s="28">
        <v>1</v>
      </c>
      <c r="F5" s="28">
        <v>0.75</v>
      </c>
      <c r="G5" s="29">
        <v>0.75</v>
      </c>
      <c r="H5" s="21"/>
      <c r="L5" s="12" t="s">
        <v>24</v>
      </c>
      <c r="M5" s="12" t="s">
        <v>28</v>
      </c>
      <c r="N5" s="89">
        <f>'Data Analisa Kriteria'!C5</f>
        <v>10</v>
      </c>
    </row>
    <row r="6" spans="1:16" x14ac:dyDescent="0.25">
      <c r="C6" s="30">
        <v>0.5</v>
      </c>
      <c r="D6" s="28">
        <v>0.75</v>
      </c>
      <c r="E6" s="28">
        <v>0.5</v>
      </c>
      <c r="F6" s="28">
        <v>0.5</v>
      </c>
      <c r="G6" s="31">
        <v>0.75</v>
      </c>
      <c r="H6" s="21"/>
      <c r="L6" s="12" t="s">
        <v>25</v>
      </c>
      <c r="M6" s="12" t="s">
        <v>29</v>
      </c>
      <c r="N6" s="89">
        <f>'Data Analisa Kriteria'!C6</f>
        <v>25</v>
      </c>
    </row>
    <row r="7" spans="1:16" x14ac:dyDescent="0.25">
      <c r="C7" s="30">
        <v>0.66666666666666663</v>
      </c>
      <c r="D7" s="28">
        <v>1</v>
      </c>
      <c r="E7" s="28">
        <v>0.75</v>
      </c>
      <c r="F7" s="28">
        <v>0.75</v>
      </c>
      <c r="G7" s="31">
        <v>0.75</v>
      </c>
      <c r="H7" s="21"/>
      <c r="L7" s="12" t="s">
        <v>26</v>
      </c>
      <c r="M7" s="12" t="s">
        <v>6</v>
      </c>
      <c r="N7" s="89">
        <f>'Data Analisa Kriteria'!C7</f>
        <v>30</v>
      </c>
    </row>
    <row r="8" spans="1:16" x14ac:dyDescent="0.25">
      <c r="A8" s="59" t="s">
        <v>82</v>
      </c>
      <c r="B8" s="60" t="s">
        <v>72</v>
      </c>
      <c r="C8" s="30">
        <v>0.66666666666666663</v>
      </c>
      <c r="D8" s="28">
        <v>0.75</v>
      </c>
      <c r="E8" s="28">
        <v>0.75</v>
      </c>
      <c r="F8" s="28">
        <v>0.75</v>
      </c>
      <c r="G8" s="31">
        <v>0.5</v>
      </c>
      <c r="H8" s="21"/>
    </row>
    <row r="9" spans="1:16" x14ac:dyDescent="0.25">
      <c r="A9" s="59"/>
      <c r="B9" s="60"/>
      <c r="C9" s="30">
        <v>1</v>
      </c>
      <c r="D9" s="28">
        <v>1</v>
      </c>
      <c r="E9" s="28">
        <v>0.5</v>
      </c>
      <c r="F9" s="28">
        <v>0.5</v>
      </c>
      <c r="G9" s="31">
        <v>0.5</v>
      </c>
      <c r="H9" s="21"/>
      <c r="K9" s="45" t="s">
        <v>135</v>
      </c>
      <c r="L9" s="91"/>
      <c r="M9" s="91"/>
      <c r="N9" s="91"/>
      <c r="O9" s="92"/>
    </row>
    <row r="10" spans="1:16" x14ac:dyDescent="0.25">
      <c r="A10" s="59"/>
      <c r="B10" s="60"/>
      <c r="C10" s="30">
        <v>0.66666666666666663</v>
      </c>
      <c r="D10" s="28">
        <v>0.5</v>
      </c>
      <c r="E10" s="28">
        <v>0.75</v>
      </c>
      <c r="F10" s="28">
        <v>0.5</v>
      </c>
      <c r="G10" s="31">
        <v>0.75</v>
      </c>
      <c r="H10" s="21"/>
      <c r="K10" s="3" t="s">
        <v>22</v>
      </c>
      <c r="L10" s="90" t="s">
        <v>23</v>
      </c>
      <c r="M10" s="90" t="s">
        <v>24</v>
      </c>
      <c r="N10" s="3" t="s">
        <v>25</v>
      </c>
      <c r="O10" s="3" t="s">
        <v>26</v>
      </c>
    </row>
    <row r="11" spans="1:16" x14ac:dyDescent="0.25">
      <c r="C11" s="30">
        <v>1</v>
      </c>
      <c r="D11" s="28">
        <v>0.75</v>
      </c>
      <c r="E11" s="28">
        <v>1</v>
      </c>
      <c r="F11" s="28">
        <v>0.75</v>
      </c>
      <c r="G11" s="31">
        <v>1</v>
      </c>
      <c r="H11" s="21"/>
      <c r="K11" s="16">
        <f>N3</f>
        <v>10</v>
      </c>
      <c r="L11" s="16">
        <f>N4</f>
        <v>25</v>
      </c>
      <c r="M11" s="16">
        <f>N5</f>
        <v>10</v>
      </c>
      <c r="N11" s="16">
        <f>N6</f>
        <v>25</v>
      </c>
      <c r="O11" s="16">
        <f>N7</f>
        <v>30</v>
      </c>
    </row>
    <row r="12" spans="1:16" x14ac:dyDescent="0.25">
      <c r="C12" s="30">
        <v>1</v>
      </c>
      <c r="D12" s="28">
        <v>1</v>
      </c>
      <c r="E12" s="28">
        <v>1</v>
      </c>
      <c r="F12" s="28">
        <v>1</v>
      </c>
      <c r="G12" s="31">
        <v>0.75</v>
      </c>
      <c r="H12" s="21"/>
    </row>
    <row r="13" spans="1:16" x14ac:dyDescent="0.25">
      <c r="C13" s="30">
        <v>1</v>
      </c>
      <c r="D13" s="28">
        <v>1</v>
      </c>
      <c r="E13" s="28">
        <v>0.5</v>
      </c>
      <c r="F13" s="28">
        <v>1</v>
      </c>
      <c r="G13" s="31">
        <v>0.75</v>
      </c>
      <c r="H13" s="21"/>
      <c r="K13" s="15" t="s">
        <v>138</v>
      </c>
      <c r="L13" s="15" t="s">
        <v>137</v>
      </c>
      <c r="M13" s="15" t="s">
        <v>136</v>
      </c>
    </row>
    <row r="14" spans="1:16" x14ac:dyDescent="0.25">
      <c r="C14" s="32">
        <v>0.66666666666666663</v>
      </c>
      <c r="D14" s="28">
        <v>0.75</v>
      </c>
      <c r="E14" s="28">
        <v>0.75</v>
      </c>
      <c r="F14" s="28">
        <v>0.5</v>
      </c>
      <c r="G14" s="33">
        <v>1</v>
      </c>
      <c r="H14" s="21"/>
      <c r="K14" s="15" t="s">
        <v>125</v>
      </c>
      <c r="L14" s="34">
        <f>(C5*K$11)+(D5*L$11)+(E5*M$11)+(F5*N$11)+(G5*O$11)</f>
        <v>75</v>
      </c>
      <c r="M14" s="35">
        <f>RANK(L14,L$14:L$23,0)</f>
        <v>6</v>
      </c>
      <c r="N14" s="26"/>
      <c r="O14" s="26"/>
      <c r="P14" s="26"/>
    </row>
    <row r="15" spans="1:16" x14ac:dyDescent="0.25">
      <c r="K15" s="15" t="s">
        <v>126</v>
      </c>
      <c r="L15" s="34">
        <f t="shared" ref="L15:L23" si="0">(C6*K$11)+(D6*L$11)+(E6*M$11)+(F6*N$11)+(G6*O$11)</f>
        <v>63.75</v>
      </c>
      <c r="M15" s="35">
        <f t="shared" ref="M15:M23" si="1">RANK(L15,L$14:L$23,0)</f>
        <v>9</v>
      </c>
      <c r="N15" s="26"/>
      <c r="O15" s="26"/>
      <c r="P15" s="26"/>
    </row>
    <row r="16" spans="1:16" x14ac:dyDescent="0.25">
      <c r="K16" s="15" t="s">
        <v>127</v>
      </c>
      <c r="L16" s="34">
        <f t="shared" si="0"/>
        <v>80.416666666666657</v>
      </c>
      <c r="M16" s="35">
        <f t="shared" si="1"/>
        <v>4</v>
      </c>
      <c r="N16" s="26"/>
      <c r="O16" s="26"/>
      <c r="P16" s="26"/>
    </row>
    <row r="17" spans="11:16" x14ac:dyDescent="0.25">
      <c r="K17" s="15" t="s">
        <v>128</v>
      </c>
      <c r="L17" s="34">
        <f t="shared" si="0"/>
        <v>66.666666666666657</v>
      </c>
      <c r="M17" s="35">
        <f t="shared" si="1"/>
        <v>8</v>
      </c>
      <c r="N17" s="26"/>
      <c r="O17" s="26"/>
      <c r="P17" s="26"/>
    </row>
    <row r="18" spans="11:16" x14ac:dyDescent="0.25">
      <c r="K18" s="15" t="s">
        <v>129</v>
      </c>
      <c r="L18" s="34">
        <f t="shared" si="0"/>
        <v>67.5</v>
      </c>
      <c r="M18" s="35">
        <f t="shared" si="1"/>
        <v>7</v>
      </c>
      <c r="N18" s="26"/>
      <c r="O18" s="26"/>
      <c r="P18" s="26"/>
    </row>
    <row r="19" spans="11:16" x14ac:dyDescent="0.25">
      <c r="K19" s="15" t="s">
        <v>130</v>
      </c>
      <c r="L19" s="34">
        <f t="shared" si="0"/>
        <v>61.666666666666664</v>
      </c>
      <c r="M19" s="35">
        <f t="shared" si="1"/>
        <v>10</v>
      </c>
      <c r="N19" s="26"/>
      <c r="O19" s="26"/>
      <c r="P19" s="26"/>
    </row>
    <row r="20" spans="11:16" x14ac:dyDescent="0.25">
      <c r="K20" s="15" t="s">
        <v>131</v>
      </c>
      <c r="L20" s="34">
        <f t="shared" si="0"/>
        <v>87.5</v>
      </c>
      <c r="M20" s="35">
        <f t="shared" si="1"/>
        <v>2</v>
      </c>
      <c r="N20" s="26"/>
      <c r="O20" s="26"/>
      <c r="P20" s="26"/>
    </row>
    <row r="21" spans="11:16" x14ac:dyDescent="0.25">
      <c r="K21" s="15" t="s">
        <v>132</v>
      </c>
      <c r="L21" s="34">
        <f t="shared" si="0"/>
        <v>92.5</v>
      </c>
      <c r="M21" s="35">
        <f t="shared" si="1"/>
        <v>1</v>
      </c>
      <c r="N21" s="26"/>
      <c r="O21" s="26"/>
      <c r="P21" s="26"/>
    </row>
    <row r="22" spans="11:16" x14ac:dyDescent="0.25">
      <c r="K22" s="15" t="s">
        <v>133</v>
      </c>
      <c r="L22" s="34">
        <f t="shared" si="0"/>
        <v>87.5</v>
      </c>
      <c r="M22" s="35">
        <f t="shared" si="1"/>
        <v>2</v>
      </c>
      <c r="N22" s="26"/>
      <c r="O22" s="26"/>
      <c r="P22" s="26"/>
    </row>
    <row r="23" spans="11:16" x14ac:dyDescent="0.25">
      <c r="K23" s="15" t="s">
        <v>134</v>
      </c>
      <c r="L23" s="34">
        <f t="shared" si="0"/>
        <v>75.416666666666657</v>
      </c>
      <c r="M23" s="35">
        <f t="shared" si="1"/>
        <v>5</v>
      </c>
      <c r="N23" s="26"/>
      <c r="O23" s="26"/>
      <c r="P23" s="26"/>
    </row>
  </sheetData>
  <mergeCells count="6">
    <mergeCell ref="L1:N1"/>
    <mergeCell ref="A8:A10"/>
    <mergeCell ref="B8:B10"/>
    <mergeCell ref="C4:G4"/>
    <mergeCell ref="A1:G2"/>
    <mergeCell ref="K9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Alternatif Rumah</vt:lpstr>
      <vt:lpstr>Data Analisa Kriteria</vt:lpstr>
      <vt:lpstr>Normalisasi Alternatif A1-A5</vt:lpstr>
      <vt:lpstr>Normalisasi Alternatif A6-A10</vt:lpstr>
      <vt:lpstr>Proses Perankingan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Trimitra</dc:creator>
  <cp:lastModifiedBy>Invuz</cp:lastModifiedBy>
  <dcterms:created xsi:type="dcterms:W3CDTF">2019-05-10T06:43:47Z</dcterms:created>
  <dcterms:modified xsi:type="dcterms:W3CDTF">2019-06-26T17:27:22Z</dcterms:modified>
</cp:coreProperties>
</file>