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mputationalAerodynamicsSandbox\part2\"/>
    </mc:Choice>
  </mc:AlternateContent>
  <xr:revisionPtr revIDLastSave="0" documentId="13_ncr:1_{B7AF980C-E896-451B-84CE-55A197CBE5A6}" xr6:coauthVersionLast="44" xr6:coauthVersionMax="44" xr10:uidLastSave="{00000000-0000-0000-0000-000000000000}"/>
  <bookViews>
    <workbookView xWindow="-1875" yWindow="2835" windowWidth="21600" windowHeight="11925" xr2:uid="{7CD09BEF-C2A4-47C3-97B4-6A618032A7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1" l="1"/>
  <c r="F38" i="1" l="1"/>
  <c r="F24" i="1" l="1"/>
  <c r="F21" i="1" s="1"/>
  <c r="F25" i="1"/>
  <c r="F22" i="1" s="1"/>
  <c r="F33" i="1" l="1"/>
  <c r="F34" i="1" s="1"/>
  <c r="F35" i="1" s="1"/>
  <c r="F37" i="1" s="1"/>
</calcChain>
</file>

<file path=xl/sharedStrings.xml><?xml version="1.0" encoding="utf-8"?>
<sst xmlns="http://schemas.openxmlformats.org/spreadsheetml/2006/main" count="80" uniqueCount="54">
  <si>
    <t>input parameters</t>
  </si>
  <si>
    <t>Variable</t>
  </si>
  <si>
    <t>Value</t>
  </si>
  <si>
    <t>Unit</t>
  </si>
  <si>
    <t>Mach Number</t>
  </si>
  <si>
    <t>Altitude</t>
  </si>
  <si>
    <t>Angle of Attack</t>
  </si>
  <si>
    <t>-</t>
  </si>
  <si>
    <t>ft</t>
  </si>
  <si>
    <t>deg</t>
  </si>
  <si>
    <t>International Standard Atmosphere</t>
  </si>
  <si>
    <t>Sea Level conditions</t>
  </si>
  <si>
    <t>T_0</t>
  </si>
  <si>
    <t>K</t>
  </si>
  <si>
    <t>p_0</t>
  </si>
  <si>
    <t>Pa</t>
  </si>
  <si>
    <t>Altitude conditions</t>
  </si>
  <si>
    <t>m</t>
  </si>
  <si>
    <t>rho</t>
  </si>
  <si>
    <t>a</t>
  </si>
  <si>
    <t>kg/m^3</t>
  </si>
  <si>
    <t>Model tree path</t>
  </si>
  <si>
    <t>Continua "Physics"</t>
  </si>
  <si>
    <t>Reference Values</t>
  </si>
  <si>
    <t>Initial Conditions</t>
  </si>
  <si>
    <t>Reference Pressure</t>
  </si>
  <si>
    <t>m/s</t>
  </si>
  <si>
    <t>Pressure</t>
  </si>
  <si>
    <t>Static Temperature</t>
  </si>
  <si>
    <t>Velocity abs</t>
  </si>
  <si>
    <t>Velocity x</t>
  </si>
  <si>
    <t>Velocity y</t>
  </si>
  <si>
    <t>Regions "Region"</t>
  </si>
  <si>
    <t>Boundaries</t>
  </si>
  <si>
    <t>Farfield</t>
  </si>
  <si>
    <t>Physics Values</t>
  </si>
  <si>
    <t>Flow Direction x</t>
  </si>
  <si>
    <t>Flow Direction y</t>
  </si>
  <si>
    <t>Wall Variables</t>
  </si>
  <si>
    <t>chord length</t>
  </si>
  <si>
    <t>Dynamic Viscosity</t>
  </si>
  <si>
    <t>Reznolds number</t>
  </si>
  <si>
    <t>Friction coef C_f</t>
  </si>
  <si>
    <t>wall stress tau_w</t>
  </si>
  <si>
    <t>u_tau</t>
  </si>
  <si>
    <t>target y+</t>
  </si>
  <si>
    <t>Pa/s</t>
  </si>
  <si>
    <t>N/m^2</t>
  </si>
  <si>
    <t>delta_s at the wall</t>
  </si>
  <si>
    <t>BL thickness</t>
  </si>
  <si>
    <t>https://www.fighter-planes.com/jetmach1.htm</t>
  </si>
  <si>
    <t>http://www.aerodynamics4students.com/properties-of-the-atmosphere/sea-level-conditions.php</t>
  </si>
  <si>
    <t>already times 2, so copy the value to star ccm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</si>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</sst>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0" fontId="0" fillId="0" borderId="1" xfId="0" applyBorder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erodynamics4students.com/properties-of-the-atmosphere/sea-level-conditions.php" TargetMode="External"/><Relationship Id="rId1" Type="http://schemas.openxmlformats.org/officeDocument/2006/relationships/hyperlink" Target="https://www.fighter-planes.com/jetmach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4EE93-AD12-4FC9-8F4F-B17B36B0A00A}">
  <dimension ref="A1:H41"/>
  <sheetViews>
    <sheetView tabSelected="1" topLeftCell="A16" workbookViewId="0">
      <selection activeCell="F31" sqref="F31"/>
    </sheetView>
  </sheetViews>
  <sheetFormatPr defaultRowHeight="15" x14ac:dyDescent="0.25"/>
  <cols>
    <col min="1" max="1" width="33" bestFit="1" customWidth="1"/>
    <col min="2" max="2" width="11" bestFit="1" customWidth="1"/>
    <col min="3" max="3" width="7.85546875" bestFit="1" customWidth="1"/>
    <col min="4" max="4" width="19.28515625" bestFit="1" customWidth="1"/>
    <col min="5" max="5" width="18.5703125" bestFit="1" customWidth="1"/>
    <col min="6" max="6" width="12.42578125" bestFit="1" customWidth="1"/>
    <col min="7" max="7" width="7.5703125" bestFit="1" customWidth="1"/>
  </cols>
  <sheetData>
    <row r="1" spans="1:7" x14ac:dyDescent="0.25">
      <c r="E1" s="5" t="s">
        <v>1</v>
      </c>
      <c r="F1" s="5" t="s">
        <v>2</v>
      </c>
      <c r="G1" s="5" t="s">
        <v>3</v>
      </c>
    </row>
    <row r="2" spans="1:7" x14ac:dyDescent="0.25">
      <c r="A2" s="5" t="s">
        <v>0</v>
      </c>
      <c r="B2" s="5"/>
      <c r="C2" s="5"/>
      <c r="D2" s="5"/>
      <c r="E2" s="5" t="s">
        <v>53</v>
      </c>
      <c r="F2" s="5">
        <v>1000000</v>
      </c>
      <c r="G2" s="5"/>
    </row>
    <row r="3" spans="1:7" x14ac:dyDescent="0.25">
      <c r="E3" t="s">
        <v>4</v>
      </c>
      <c r="F3">
        <v>0.3</v>
      </c>
      <c r="G3" t="s">
        <v>7</v>
      </c>
    </row>
    <row r="4" spans="1:7" x14ac:dyDescent="0.25">
      <c r="E4" t="s">
        <v>5</v>
      </c>
      <c r="F4">
        <v>0</v>
      </c>
      <c r="G4" t="s">
        <v>8</v>
      </c>
    </row>
    <row r="5" spans="1:7" x14ac:dyDescent="0.25">
      <c r="E5" t="s">
        <v>6</v>
      </c>
      <c r="F5">
        <v>2</v>
      </c>
      <c r="G5" t="s">
        <v>9</v>
      </c>
    </row>
    <row r="7" spans="1:7" x14ac:dyDescent="0.25">
      <c r="A7" s="5" t="s">
        <v>10</v>
      </c>
      <c r="B7" s="5"/>
      <c r="C7" s="5"/>
      <c r="D7" s="5"/>
      <c r="E7" s="5"/>
      <c r="F7" s="5"/>
      <c r="G7" s="5"/>
    </row>
    <row r="8" spans="1:7" x14ac:dyDescent="0.25">
      <c r="D8" t="s">
        <v>11</v>
      </c>
      <c r="E8" t="s">
        <v>12</v>
      </c>
      <c r="F8" s="1">
        <v>288.14999999999998</v>
      </c>
      <c r="G8" t="s">
        <v>13</v>
      </c>
    </row>
    <row r="9" spans="1:7" x14ac:dyDescent="0.25">
      <c r="E9" t="s">
        <v>14</v>
      </c>
      <c r="F9" s="1">
        <v>101325</v>
      </c>
      <c r="G9" t="s">
        <v>15</v>
      </c>
    </row>
    <row r="10" spans="1:7" x14ac:dyDescent="0.25">
      <c r="D10" t="s">
        <v>16</v>
      </c>
      <c r="E10" t="s">
        <v>5</v>
      </c>
      <c r="F10">
        <v>0</v>
      </c>
      <c r="G10" t="s">
        <v>17</v>
      </c>
    </row>
    <row r="11" spans="1:7" x14ac:dyDescent="0.25">
      <c r="E11" t="s">
        <v>14</v>
      </c>
      <c r="G11" t="s">
        <v>15</v>
      </c>
    </row>
    <row r="12" spans="1:7" x14ac:dyDescent="0.25">
      <c r="E12" t="s">
        <v>12</v>
      </c>
      <c r="F12">
        <v>263.8</v>
      </c>
      <c r="G12" t="s">
        <v>13</v>
      </c>
    </row>
    <row r="13" spans="1:7" x14ac:dyDescent="0.25">
      <c r="E13" t="s">
        <v>19</v>
      </c>
      <c r="G13" t="s">
        <v>7</v>
      </c>
    </row>
    <row r="14" spans="1:7" x14ac:dyDescent="0.25">
      <c r="E14" t="s">
        <v>18</v>
      </c>
      <c r="F14">
        <v>1.2250000000000001</v>
      </c>
      <c r="G14" t="s">
        <v>20</v>
      </c>
    </row>
    <row r="16" spans="1:7" x14ac:dyDescent="0.25">
      <c r="A16" s="5" t="s">
        <v>21</v>
      </c>
      <c r="B16" s="5"/>
      <c r="C16" s="5"/>
      <c r="D16" s="5"/>
      <c r="E16" s="5"/>
      <c r="F16" s="5"/>
      <c r="G16" s="5"/>
    </row>
    <row r="17" spans="1:7" x14ac:dyDescent="0.25">
      <c r="A17" t="s">
        <v>22</v>
      </c>
      <c r="D17" t="s">
        <v>23</v>
      </c>
      <c r="E17" t="s">
        <v>25</v>
      </c>
      <c r="F17" s="1">
        <v>101325</v>
      </c>
      <c r="G17" t="s">
        <v>15</v>
      </c>
    </row>
    <row r="18" spans="1:7" x14ac:dyDescent="0.25">
      <c r="D18" t="s">
        <v>24</v>
      </c>
      <c r="E18" t="s">
        <v>27</v>
      </c>
      <c r="F18">
        <v>0</v>
      </c>
      <c r="G18" t="s">
        <v>15</v>
      </c>
    </row>
    <row r="19" spans="1:7" x14ac:dyDescent="0.25">
      <c r="E19" t="s">
        <v>28</v>
      </c>
      <c r="F19">
        <v>263.8</v>
      </c>
      <c r="G19" t="s">
        <v>13</v>
      </c>
    </row>
    <row r="20" spans="1:7" x14ac:dyDescent="0.25">
      <c r="E20" t="s">
        <v>29</v>
      </c>
      <c r="F20">
        <v>102.9</v>
      </c>
      <c r="G20" t="s">
        <v>26</v>
      </c>
    </row>
    <row r="21" spans="1:7" x14ac:dyDescent="0.25">
      <c r="E21" t="s">
        <v>30</v>
      </c>
      <c r="F21" s="1">
        <f>F24*F20</f>
        <v>102.83731610026496</v>
      </c>
      <c r="G21" t="s">
        <v>26</v>
      </c>
    </row>
    <row r="22" spans="1:7" x14ac:dyDescent="0.25">
      <c r="E22" t="s">
        <v>31</v>
      </c>
      <c r="F22" s="1">
        <f>F25*F20</f>
        <v>3.5911582106873463</v>
      </c>
      <c r="G22" t="s">
        <v>26</v>
      </c>
    </row>
    <row r="24" spans="1:7" x14ac:dyDescent="0.25">
      <c r="A24" t="s">
        <v>32</v>
      </c>
      <c r="B24" t="s">
        <v>33</v>
      </c>
      <c r="C24" t="s">
        <v>34</v>
      </c>
      <c r="D24" t="s">
        <v>35</v>
      </c>
      <c r="E24" t="s">
        <v>36</v>
      </c>
      <c r="F24">
        <f>COS((F5*3.14159265358979/180))</f>
        <v>0.99939082701909576</v>
      </c>
      <c r="G24" t="s">
        <v>7</v>
      </c>
    </row>
    <row r="25" spans="1:7" x14ac:dyDescent="0.25">
      <c r="E25" t="s">
        <v>37</v>
      </c>
      <c r="F25">
        <f>SIN(F5*3.14159265358979/180)</f>
        <v>3.4899496702500934E-2</v>
      </c>
      <c r="G25" t="s">
        <v>7</v>
      </c>
    </row>
    <row r="26" spans="1:7" x14ac:dyDescent="0.25">
      <c r="E26" t="s">
        <v>4</v>
      </c>
      <c r="F26">
        <v>0.3</v>
      </c>
      <c r="G26" t="s">
        <v>7</v>
      </c>
    </row>
    <row r="27" spans="1:7" x14ac:dyDescent="0.25">
      <c r="E27" t="s">
        <v>27</v>
      </c>
      <c r="F27">
        <v>0</v>
      </c>
      <c r="G27" t="s">
        <v>15</v>
      </c>
    </row>
    <row r="28" spans="1:7" x14ac:dyDescent="0.25">
      <c r="E28" t="s">
        <v>28</v>
      </c>
      <c r="F28">
        <v>263.8</v>
      </c>
      <c r="G28" t="s">
        <v>13</v>
      </c>
    </row>
    <row r="30" spans="1:7" x14ac:dyDescent="0.25">
      <c r="A30" s="5" t="s">
        <v>38</v>
      </c>
      <c r="B30" s="5"/>
      <c r="C30" s="5"/>
      <c r="D30" s="5"/>
      <c r="E30" s="5" t="s">
        <v>39</v>
      </c>
      <c r="F30" s="5">
        <v>1</v>
      </c>
      <c r="G30" s="5" t="s">
        <v>17</v>
      </c>
    </row>
    <row r="31" spans="1:7" x14ac:dyDescent="0.25">
      <c r="E31" t="s">
        <v>40</v>
      </c>
      <c r="F31" s="3">
        <f>(F14*F20*F30)/F2</f>
        <v>1.2605250000000001E-4</v>
      </c>
      <c r="G31" t="s">
        <v>46</v>
      </c>
    </row>
    <row r="32" spans="1:7" x14ac:dyDescent="0.25">
      <c r="E32" t="s">
        <v>41</v>
      </c>
      <c r="F32" s="1">
        <v>1000000</v>
      </c>
      <c r="G32" t="s">
        <v>7</v>
      </c>
    </row>
    <row r="33" spans="1:8" x14ac:dyDescent="0.25">
      <c r="E33" t="s">
        <v>42</v>
      </c>
      <c r="F33" s="2">
        <f>(2*LOG(F32,10)-0.65)^-2.3</f>
        <v>3.7454975599696886E-3</v>
      </c>
      <c r="G33" t="s">
        <v>7</v>
      </c>
    </row>
    <row r="34" spans="1:8" x14ac:dyDescent="0.25">
      <c r="E34" t="s">
        <v>43</v>
      </c>
      <c r="F34">
        <f>0.5*F33*F14*F20*F20</f>
        <v>24.29105408911218</v>
      </c>
      <c r="G34" t="s">
        <v>47</v>
      </c>
    </row>
    <row r="35" spans="1:8" x14ac:dyDescent="0.25">
      <c r="E35" t="s">
        <v>44</v>
      </c>
      <c r="F35">
        <f>SQRT(F34/F14)</f>
        <v>4.4530250290649986</v>
      </c>
      <c r="G35" t="s">
        <v>26</v>
      </c>
    </row>
    <row r="36" spans="1:8" x14ac:dyDescent="0.25">
      <c r="E36" t="s">
        <v>45</v>
      </c>
      <c r="F36">
        <v>0.9</v>
      </c>
      <c r="G36" t="s">
        <v>7</v>
      </c>
    </row>
    <row r="37" spans="1:8" x14ac:dyDescent="0.25">
      <c r="E37" t="s">
        <v>48</v>
      </c>
      <c r="F37" s="6">
        <f>F36*F31/F14/F35*2</f>
        <v>4.1594196931538617E-5</v>
      </c>
      <c r="G37" t="s">
        <v>17</v>
      </c>
      <c r="H37" t="s">
        <v>52</v>
      </c>
    </row>
    <row r="38" spans="1:8" x14ac:dyDescent="0.25">
      <c r="E38" t="s">
        <v>49</v>
      </c>
      <c r="F38" s="6">
        <f>0.37*F30/F32^0.2</f>
        <v>2.3345421745767148E-2</v>
      </c>
      <c r="G38" t="s">
        <v>17</v>
      </c>
    </row>
    <row r="40" spans="1:8" x14ac:dyDescent="0.25">
      <c r="A40" s="4" t="s">
        <v>50</v>
      </c>
    </row>
    <row r="41" spans="1:8" x14ac:dyDescent="0.25">
      <c r="A41" s="4" t="s">
        <v>51</v>
      </c>
    </row>
  </sheetData>
  <hyperlinks>
    <hyperlink ref="A40" r:id="rId1" xr:uid="{9ACD617D-9374-4C00-A8C0-316144A1CDAC}"/>
    <hyperlink ref="A41" r:id="rId2" xr:uid="{80106404-CDB2-44B3-B136-AF52557DA148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Sturm, Ann-Kristin</dc:creator>
  <cp:lastModifiedBy>Davey, Nathan</cp:lastModifiedBy>
  <dcterms:created xsi:type="dcterms:W3CDTF">2020-01-24T13:22:20Z</dcterms:created>
  <dcterms:modified xsi:type="dcterms:W3CDTF">2020-01-31T19:07:19Z</dcterms:modified>
</cp:coreProperties>
</file>