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prot\Documents\GitHub\453\"/>
    </mc:Choice>
  </mc:AlternateContent>
  <xr:revisionPtr revIDLastSave="0" documentId="13_ncr:1_{3DC00F49-8D6C-4864-A8A1-372977355C24}" xr6:coauthVersionLast="31" xr6:coauthVersionMax="31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  <sheet name="Sheet2" sheetId="2" r:id="rId2"/>
  </sheets>
  <calcPr calcId="179017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4" i="1" l="1"/>
  <c r="AJ4" i="1"/>
  <c r="AL4" i="1"/>
  <c r="AK5" i="1"/>
  <c r="AJ5" i="1"/>
  <c r="AL5" i="1"/>
  <c r="AK6" i="1"/>
  <c r="AJ6" i="1"/>
  <c r="AL6" i="1"/>
  <c r="AK7" i="1"/>
  <c r="AJ7" i="1"/>
  <c r="AL7" i="1"/>
  <c r="AK8" i="1"/>
  <c r="AJ8" i="1"/>
  <c r="AL8" i="1"/>
  <c r="AK9" i="1"/>
  <c r="AJ9" i="1"/>
  <c r="AL9" i="1"/>
  <c r="AK10" i="1"/>
  <c r="AJ10" i="1"/>
  <c r="AL10" i="1"/>
  <c r="AK11" i="1"/>
  <c r="AJ11" i="1"/>
  <c r="AL11" i="1"/>
  <c r="AK12" i="1"/>
  <c r="AJ12" i="1"/>
  <c r="AL12" i="1"/>
  <c r="AK13" i="1"/>
  <c r="AJ13" i="1"/>
  <c r="AL13" i="1"/>
  <c r="AK14" i="1"/>
  <c r="AJ14" i="1"/>
  <c r="AL14" i="1"/>
  <c r="AK15" i="1"/>
  <c r="AJ15" i="1"/>
  <c r="AL15" i="1"/>
  <c r="AK16" i="1"/>
  <c r="AJ16" i="1"/>
  <c r="AL16" i="1"/>
  <c r="AK17" i="1"/>
  <c r="AJ17" i="1"/>
  <c r="AL17" i="1"/>
  <c r="AK18" i="1"/>
  <c r="AJ18" i="1"/>
  <c r="AL18" i="1"/>
  <c r="AK19" i="1"/>
  <c r="AJ19" i="1"/>
  <c r="AL19" i="1"/>
  <c r="AK20" i="1"/>
  <c r="AJ20" i="1"/>
  <c r="AL20" i="1"/>
  <c r="AK21" i="1"/>
  <c r="AJ21" i="1"/>
  <c r="AL21" i="1"/>
  <c r="AK22" i="1"/>
  <c r="AJ22" i="1"/>
  <c r="AL22" i="1"/>
  <c r="AK23" i="1"/>
  <c r="AJ23" i="1"/>
  <c r="AL23" i="1"/>
  <c r="AK24" i="1"/>
  <c r="AJ24" i="1"/>
  <c r="AL24" i="1"/>
  <c r="AK25" i="1"/>
  <c r="AJ25" i="1"/>
  <c r="AL25" i="1"/>
  <c r="AK26" i="1"/>
  <c r="AJ26" i="1"/>
  <c r="AL26" i="1"/>
  <c r="AK27" i="1"/>
  <c r="AJ27" i="1"/>
  <c r="AL27" i="1"/>
  <c r="AK28" i="1"/>
  <c r="AJ28" i="1"/>
  <c r="AL28" i="1"/>
  <c r="AK29" i="1"/>
  <c r="AJ29" i="1"/>
  <c r="AL29" i="1"/>
  <c r="AK30" i="1"/>
  <c r="AJ30" i="1"/>
  <c r="AL30" i="1"/>
  <c r="AK3" i="1"/>
  <c r="AJ3" i="1"/>
  <c r="AL3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M2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7" i="1"/>
  <c r="M28" i="1"/>
  <c r="M29" i="1"/>
  <c r="M30" i="1"/>
  <c r="M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<sst xmlns="http://schemas.openxmlformats.org/spreadsheetml/2006/main" count="181" uniqueCount="45">
  <si>
    <t># of stores</t>
  </si>
  <si>
    <t># of shelfs</t>
  </si>
  <si>
    <t>Items sold</t>
  </si>
  <si>
    <t>For each SKU</t>
  </si>
  <si>
    <t>Week</t>
  </si>
  <si>
    <t>Elasticity</t>
  </si>
  <si>
    <t>Weather</t>
  </si>
  <si>
    <t>Demographics</t>
  </si>
  <si>
    <t>Environmental Factors</t>
  </si>
  <si>
    <t>Price</t>
  </si>
  <si>
    <t>Shelf Spaces</t>
  </si>
  <si>
    <t>Items Sold</t>
  </si>
  <si>
    <t>Average Price</t>
  </si>
  <si>
    <t>Markdown</t>
  </si>
  <si>
    <t>Date</t>
  </si>
  <si>
    <t>Day of the Week</t>
  </si>
  <si>
    <t>Clearance</t>
  </si>
  <si>
    <t>Sales</t>
  </si>
  <si>
    <t>M</t>
  </si>
  <si>
    <t>T</t>
  </si>
  <si>
    <t>W</t>
  </si>
  <si>
    <t>Th</t>
  </si>
  <si>
    <t>F</t>
  </si>
  <si>
    <t>Sa</t>
  </si>
  <si>
    <t>Su</t>
  </si>
  <si>
    <t>Discount</t>
  </si>
  <si>
    <t>Variable cost/unit</t>
  </si>
  <si>
    <t>Inventory &amp; Shelving/unit</t>
  </si>
  <si>
    <t>Jeans - Colored denim</t>
  </si>
  <si>
    <t>Jeans - Wide-leg</t>
  </si>
  <si>
    <t>Jeans - High-rise</t>
  </si>
  <si>
    <t>Profit</t>
  </si>
  <si>
    <t>Inventory &amp; Shelving Cost/unit</t>
  </si>
  <si>
    <t>Dis</t>
  </si>
  <si>
    <t>Mark</t>
  </si>
  <si>
    <t xml:space="preserve">Clearance </t>
  </si>
  <si>
    <t>Profit% as sales</t>
  </si>
  <si>
    <t>Profit Per sale</t>
  </si>
  <si>
    <t>Type</t>
  </si>
  <si>
    <t>Profit% as Sales</t>
  </si>
  <si>
    <t>Profit/ Sale</t>
  </si>
  <si>
    <t xml:space="preserve">Profit/ Shelf </t>
  </si>
  <si>
    <t>Total Sales</t>
  </si>
  <si>
    <t>TOTAL PROFIT</t>
  </si>
  <si>
    <t>PROFIT/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</si>
</sst>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8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Fill="1" applyAlignment="1"/>
    <xf numFmtId="164" fontId="0" fillId="2" borderId="0" xfId="1" applyNumberFormat="1" applyFont="1" applyFill="1"/>
    <xf numFmtId="8" fontId="0" fillId="2" borderId="0" xfId="0" applyNumberFormat="1" applyFill="1"/>
    <xf numFmtId="6" fontId="0" fillId="2" borderId="0" xfId="0" applyNumberFormat="1" applyFill="1"/>
    <xf numFmtId="0" fontId="0" fillId="3" borderId="0" xfId="0" applyFont="1" applyFill="1"/>
    <xf numFmtId="0" fontId="0" fillId="3" borderId="0" xfId="0" applyFont="1" applyFill="1" applyAlignment="1"/>
    <xf numFmtId="164" fontId="0" fillId="3" borderId="0" xfId="1" applyNumberFormat="1" applyFont="1" applyFill="1"/>
    <xf numFmtId="8" fontId="0" fillId="3" borderId="0" xfId="0" applyNumberFormat="1" applyFont="1" applyFill="1"/>
    <xf numFmtId="6" fontId="0" fillId="3" borderId="0" xfId="0" applyNumberFormat="1" applyFont="1" applyFill="1"/>
    <xf numFmtId="0" fontId="0" fillId="4" borderId="0" xfId="0" applyFont="1" applyFill="1"/>
    <xf numFmtId="0" fontId="0" fillId="4" borderId="0" xfId="0" applyFont="1" applyFill="1" applyAlignment="1"/>
    <xf numFmtId="164" fontId="0" fillId="4" borderId="0" xfId="1" applyNumberFormat="1" applyFont="1" applyFill="1"/>
    <xf numFmtId="8" fontId="0" fillId="4" borderId="0" xfId="0" applyNumberFormat="1" applyFont="1" applyFill="1"/>
    <xf numFmtId="6" fontId="0" fillId="4" borderId="0" xfId="0" applyNumberFormat="1" applyFont="1" applyFill="1"/>
    <xf numFmtId="165" fontId="0" fillId="2" borderId="0" xfId="0" applyNumberFormat="1" applyFill="1" applyAlignment="1"/>
    <xf numFmtId="165" fontId="0" fillId="2" borderId="0" xfId="0" applyNumberFormat="1" applyFill="1"/>
    <xf numFmtId="165" fontId="0" fillId="0" borderId="0" xfId="0" applyNumberFormat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/>
    <xf numFmtId="0" fontId="0" fillId="0" borderId="0" xfId="0" applyFill="1"/>
    <xf numFmtId="10" fontId="0" fillId="2" borderId="0" xfId="0" applyNumberFormat="1" applyFill="1" applyAlignment="1"/>
    <xf numFmtId="10" fontId="0" fillId="2" borderId="0" xfId="0" applyNumberFormat="1" applyFill="1"/>
    <xf numFmtId="10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B1" zoomScale="90" zoomScaleNormal="90" zoomScalePageLayoutView="90" workbookViewId="0">
      <pane xSplit="2" ySplit="2" topLeftCell="U3" activePane="bottomRight" state="frozen"/>
      <selection activeCell="B1" sqref="B1"/>
      <selection pane="topRight" activeCell="I1" sqref="I1"/>
      <selection pane="bottomLeft" activeCell="B2" sqref="B2"/>
      <selection pane="bottomRight" activeCell="AN19" sqref="AN19"/>
    </sheetView>
  </sheetViews>
  <sheetFormatPr defaultColWidth="11" defaultRowHeight="15.75" x14ac:dyDescent="0.25"/>
  <cols>
    <col min="1" max="1" width="19.375" bestFit="1" customWidth="1"/>
    <col min="2" max="2" width="10" customWidth="1"/>
    <col min="3" max="3" width="14.625" style="1" bestFit="1" customWidth="1"/>
    <col min="4" max="4" width="18.375" customWidth="1"/>
    <col min="5" max="5" width="20.5" customWidth="1"/>
    <col min="6" max="6" width="20.375" customWidth="1"/>
    <col min="7" max="7" width="18.625" customWidth="1"/>
    <col min="8" max="8" width="23.625" customWidth="1"/>
    <col min="9" max="9" width="13" bestFit="1" customWidth="1"/>
    <col min="10" max="10" width="13" customWidth="1"/>
    <col min="11" max="11" width="15.625" bestFit="1" customWidth="1"/>
    <col min="12" max="12" width="18.875" customWidth="1"/>
    <col min="13" max="13" width="16.5" hidden="1" customWidth="1"/>
    <col min="14" max="14" width="16.5" style="22" hidden="1" customWidth="1"/>
    <col min="15" max="15" width="13" customWidth="1"/>
    <col min="24" max="24" width="10.875" customWidth="1"/>
    <col min="25" max="25" width="12.875" customWidth="1"/>
    <col min="26" max="34" width="11" bestFit="1" customWidth="1"/>
    <col min="35" max="35" width="11.125" bestFit="1" customWidth="1"/>
    <col min="36" max="36" width="12.875" bestFit="1" customWidth="1"/>
    <col min="37" max="37" width="20.625" customWidth="1"/>
    <col min="38" max="38" width="18.5" customWidth="1"/>
  </cols>
  <sheetData>
    <row r="1" spans="1:38" x14ac:dyDescent="0.25">
      <c r="D1" s="32" t="s">
        <v>28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3" t="s">
        <v>29</v>
      </c>
      <c r="Q1" s="33"/>
      <c r="R1" s="33"/>
      <c r="S1" s="33"/>
      <c r="T1" s="33"/>
      <c r="U1" s="33"/>
      <c r="V1" s="33"/>
      <c r="W1" s="33"/>
      <c r="X1" s="33"/>
      <c r="Y1" s="33"/>
      <c r="Z1" s="34" t="s">
        <v>30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</row>
    <row r="2" spans="1:38" x14ac:dyDescent="0.25">
      <c r="A2" t="s">
        <v>3</v>
      </c>
      <c r="B2" s="2" t="s">
        <v>14</v>
      </c>
      <c r="C2" s="1" t="s">
        <v>15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16</v>
      </c>
      <c r="I2" s="6" t="s">
        <v>25</v>
      </c>
      <c r="J2" s="6" t="s">
        <v>17</v>
      </c>
      <c r="K2" s="6" t="s">
        <v>26</v>
      </c>
      <c r="L2" s="6" t="s">
        <v>27</v>
      </c>
      <c r="M2" s="6" t="s">
        <v>37</v>
      </c>
      <c r="N2" s="20" t="s">
        <v>36</v>
      </c>
      <c r="O2" s="6" t="s">
        <v>31</v>
      </c>
      <c r="P2" s="10" t="s">
        <v>10</v>
      </c>
      <c r="Q2" s="11" t="s">
        <v>11</v>
      </c>
      <c r="R2" s="11" t="s">
        <v>12</v>
      </c>
      <c r="S2" s="11" t="s">
        <v>13</v>
      </c>
      <c r="T2" s="11" t="s">
        <v>16</v>
      </c>
      <c r="U2" s="11" t="s">
        <v>25</v>
      </c>
      <c r="V2" s="11" t="s">
        <v>17</v>
      </c>
      <c r="W2" s="11" t="s">
        <v>26</v>
      </c>
      <c r="X2" s="11" t="s">
        <v>32</v>
      </c>
      <c r="Y2" s="11" t="s">
        <v>31</v>
      </c>
      <c r="Z2" s="15" t="s">
        <v>10</v>
      </c>
      <c r="AA2" s="16" t="s">
        <v>11</v>
      </c>
      <c r="AB2" s="16" t="s">
        <v>12</v>
      </c>
      <c r="AC2" s="16" t="s">
        <v>13</v>
      </c>
      <c r="AD2" s="16" t="s">
        <v>16</v>
      </c>
      <c r="AE2" s="16" t="s">
        <v>25</v>
      </c>
      <c r="AF2" s="16" t="s">
        <v>17</v>
      </c>
      <c r="AG2" s="16" t="s">
        <v>26</v>
      </c>
      <c r="AH2" s="16" t="s">
        <v>27</v>
      </c>
      <c r="AI2" s="16" t="s">
        <v>31</v>
      </c>
      <c r="AJ2" s="16" t="s">
        <v>42</v>
      </c>
      <c r="AK2" s="16" t="s">
        <v>43</v>
      </c>
      <c r="AL2" s="16" t="s">
        <v>44</v>
      </c>
    </row>
    <row r="3" spans="1:38" x14ac:dyDescent="0.25">
      <c r="A3" t="s">
        <v>0</v>
      </c>
      <c r="B3" s="4">
        <v>42736</v>
      </c>
      <c r="C3" s="1" t="s">
        <v>18</v>
      </c>
      <c r="D3" s="5">
        <v>20</v>
      </c>
      <c r="E3" s="7">
        <v>642.18041919437064</v>
      </c>
      <c r="F3" s="8">
        <v>40</v>
      </c>
      <c r="G3" s="5">
        <v>0</v>
      </c>
      <c r="H3" s="5">
        <v>0</v>
      </c>
      <c r="I3" s="5">
        <v>0</v>
      </c>
      <c r="J3" s="9">
        <v>25687.216767774826</v>
      </c>
      <c r="K3" s="8">
        <v>12.5</v>
      </c>
      <c r="L3" s="8">
        <v>0.86198257213224538</v>
      </c>
      <c r="M3" s="8">
        <f>O3/E3</f>
        <v>26.638017427867759</v>
      </c>
      <c r="N3" s="21">
        <f>O3/J3</f>
        <v>0.66595043569669388</v>
      </c>
      <c r="O3" s="9">
        <v>17106.413198335067</v>
      </c>
      <c r="P3" s="10">
        <v>30</v>
      </c>
      <c r="Q3" s="12">
        <v>964.02841484726991</v>
      </c>
      <c r="R3" s="13">
        <v>48</v>
      </c>
      <c r="S3" s="10">
        <v>0</v>
      </c>
      <c r="T3" s="10">
        <v>0</v>
      </c>
      <c r="U3" s="10">
        <v>0</v>
      </c>
      <c r="V3" s="14">
        <v>46273.363912668952</v>
      </c>
      <c r="W3" s="13">
        <v>22</v>
      </c>
      <c r="X3" s="13">
        <v>0.91614943602117094</v>
      </c>
      <c r="Y3" s="14">
        <v>24181.544697458303</v>
      </c>
      <c r="Z3" s="15">
        <v>10</v>
      </c>
      <c r="AA3" s="17">
        <v>1185.9524918142108</v>
      </c>
      <c r="AB3" s="18">
        <v>41.25</v>
      </c>
      <c r="AC3" s="15">
        <v>1</v>
      </c>
      <c r="AD3" s="15">
        <v>0</v>
      </c>
      <c r="AE3" s="15">
        <v>0</v>
      </c>
      <c r="AF3" s="19">
        <v>48920.540287336196</v>
      </c>
      <c r="AG3" s="18">
        <v>22.6</v>
      </c>
      <c r="AH3" s="18">
        <v>0.94377353616841519</v>
      </c>
      <c r="AI3" s="19">
        <v>20998.74339540779</v>
      </c>
      <c r="AJ3" s="31">
        <f>AA3+Q3+E3</f>
        <v>2792.1613258558514</v>
      </c>
      <c r="AK3" s="3">
        <f>AI3+Y3+O3</f>
        <v>62286.701291201156</v>
      </c>
      <c r="AL3" s="3">
        <f>AK3/AJ3</f>
        <v>22.307701462095526</v>
      </c>
    </row>
    <row r="4" spans="1:38" x14ac:dyDescent="0.25">
      <c r="A4" t="s">
        <v>1</v>
      </c>
      <c r="B4" s="4">
        <f>B3+1</f>
        <v>42737</v>
      </c>
      <c r="C4" s="1" t="s">
        <v>19</v>
      </c>
      <c r="D4" s="5">
        <v>30</v>
      </c>
      <c r="E4" s="7">
        <v>631.43498281418397</v>
      </c>
      <c r="F4" s="8">
        <v>30</v>
      </c>
      <c r="G4" s="5">
        <v>1</v>
      </c>
      <c r="H4" s="5">
        <v>0</v>
      </c>
      <c r="I4" s="5">
        <v>0</v>
      </c>
      <c r="J4" s="9">
        <v>18943.049484425519</v>
      </c>
      <c r="K4" s="8">
        <v>12.5</v>
      </c>
      <c r="L4" s="8">
        <v>0.85973266396573345</v>
      </c>
      <c r="M4" s="8">
        <f t="shared" ref="M4:M30" si="0">O4/E4</f>
        <v>16.640267336034267</v>
      </c>
      <c r="N4" s="21">
        <f t="shared" ref="N4:N30" si="1">O4/J4</f>
        <v>0.55467557786780897</v>
      </c>
      <c r="O4" s="9">
        <v>10507.246919352225</v>
      </c>
      <c r="P4" s="10">
        <v>10</v>
      </c>
      <c r="Q4" s="12">
        <v>236.36128938387353</v>
      </c>
      <c r="R4" s="13">
        <v>48</v>
      </c>
      <c r="S4" s="10">
        <v>0</v>
      </c>
      <c r="T4" s="10">
        <v>0</v>
      </c>
      <c r="U4" s="10">
        <v>0</v>
      </c>
      <c r="V4" s="14">
        <v>11345.341890425929</v>
      </c>
      <c r="W4" s="13">
        <v>22</v>
      </c>
      <c r="X4" s="13">
        <v>0.72871486955095188</v>
      </c>
      <c r="Y4" s="14">
        <v>5973.1535378204471</v>
      </c>
      <c r="Z4" s="15">
        <v>20</v>
      </c>
      <c r="AA4" s="17">
        <v>2968.9366676413956</v>
      </c>
      <c r="AB4" s="18">
        <v>22</v>
      </c>
      <c r="AC4" s="15">
        <v>0</v>
      </c>
      <c r="AD4" s="15">
        <v>1</v>
      </c>
      <c r="AE4" s="15">
        <v>0</v>
      </c>
      <c r="AF4" s="19">
        <v>65316.606688110704</v>
      </c>
      <c r="AG4" s="18">
        <v>22.6</v>
      </c>
      <c r="AH4" s="18">
        <v>1.0661278857770073</v>
      </c>
      <c r="AI4" s="19">
        <v>-4946.6281730631963</v>
      </c>
      <c r="AJ4" s="31">
        <f t="shared" ref="AJ4:AJ30" si="2">AA4+Q4+E4</f>
        <v>3836.7329398394531</v>
      </c>
      <c r="AK4" s="3">
        <f t="shared" ref="AK4:AK30" si="3">AI4+Y4+O4</f>
        <v>11533.772284109476</v>
      </c>
      <c r="AL4" s="3">
        <f t="shared" ref="AL4:AL30" si="4">AK4/AJ4</f>
        <v>3.0061441504949009</v>
      </c>
    </row>
    <row r="5" spans="1:38" x14ac:dyDescent="0.25">
      <c r="A5" t="s">
        <v>2</v>
      </c>
      <c r="B5" s="4">
        <f t="shared" ref="B5:B30" si="5">B4+1</f>
        <v>42738</v>
      </c>
      <c r="C5" s="1" t="s">
        <v>20</v>
      </c>
      <c r="D5" s="5">
        <v>10</v>
      </c>
      <c r="E5" s="7">
        <v>1636.3628070044338</v>
      </c>
      <c r="F5" s="8">
        <v>16</v>
      </c>
      <c r="G5" s="5">
        <v>0</v>
      </c>
      <c r="H5" s="5">
        <v>1</v>
      </c>
      <c r="I5" s="5">
        <v>0</v>
      </c>
      <c r="J5" s="9">
        <v>26181.80491207094</v>
      </c>
      <c r="K5" s="8">
        <v>12.5</v>
      </c>
      <c r="L5" s="8">
        <v>0.98669750096655717</v>
      </c>
      <c r="M5" s="8">
        <f t="shared" si="0"/>
        <v>2.5133024990334434</v>
      </c>
      <c r="N5" s="21">
        <f t="shared" si="1"/>
        <v>0.15708140618959021</v>
      </c>
      <c r="O5" s="9">
        <v>4112.6747321696239</v>
      </c>
      <c r="P5" s="10">
        <v>20</v>
      </c>
      <c r="Q5" s="12">
        <v>752.1834393107074</v>
      </c>
      <c r="R5" s="13">
        <v>36</v>
      </c>
      <c r="S5" s="10">
        <v>1</v>
      </c>
      <c r="T5" s="10">
        <v>0</v>
      </c>
      <c r="U5" s="10">
        <v>0</v>
      </c>
      <c r="V5" s="14">
        <v>27078.603815185466</v>
      </c>
      <c r="W5" s="13">
        <v>22</v>
      </c>
      <c r="X5" s="13">
        <v>0.88306403059414318</v>
      </c>
      <c r="Y5" s="14">
        <v>9866.3420106860249</v>
      </c>
      <c r="Z5" s="15">
        <v>30</v>
      </c>
      <c r="AA5" s="17">
        <v>1669.5997940257578</v>
      </c>
      <c r="AB5" s="18">
        <v>49.5</v>
      </c>
      <c r="AC5" s="15">
        <v>0</v>
      </c>
      <c r="AD5" s="15">
        <v>0</v>
      </c>
      <c r="AE5" s="15">
        <v>1</v>
      </c>
      <c r="AF5" s="19">
        <v>82645.189804275011</v>
      </c>
      <c r="AG5" s="18">
        <v>22.6</v>
      </c>
      <c r="AH5" s="18">
        <v>0.98937856431940863</v>
      </c>
      <c r="AI5" s="19">
        <v>43260.3682120917</v>
      </c>
      <c r="AJ5" s="31">
        <f t="shared" si="2"/>
        <v>4058.1460403408987</v>
      </c>
      <c r="AK5" s="3">
        <f t="shared" si="3"/>
        <v>57239.384954947345</v>
      </c>
      <c r="AL5" s="3">
        <f t="shared" si="4"/>
        <v>14.104811504057906</v>
      </c>
    </row>
    <row r="6" spans="1:38" x14ac:dyDescent="0.25">
      <c r="A6" t="s">
        <v>4</v>
      </c>
      <c r="B6" s="4">
        <f t="shared" si="5"/>
        <v>42739</v>
      </c>
      <c r="C6" s="1" t="s">
        <v>21</v>
      </c>
      <c r="D6" s="5">
        <v>20</v>
      </c>
      <c r="E6" s="7">
        <v>1133.7982835445894</v>
      </c>
      <c r="F6" s="8">
        <v>30</v>
      </c>
      <c r="G6" s="5">
        <v>1</v>
      </c>
      <c r="H6" s="5">
        <v>0</v>
      </c>
      <c r="I6" s="5">
        <v>0</v>
      </c>
      <c r="J6" s="9">
        <v>34013.948506337678</v>
      </c>
      <c r="K6" s="8">
        <v>12.5</v>
      </c>
      <c r="L6" s="8">
        <v>0.93777714506572629</v>
      </c>
      <c r="M6" s="8">
        <f t="shared" si="0"/>
        <v>16.562222854934269</v>
      </c>
      <c r="N6" s="21">
        <f t="shared" si="1"/>
        <v>0.5520740951644757</v>
      </c>
      <c r="O6" s="9">
        <v>18778.219844607444</v>
      </c>
      <c r="P6" s="10">
        <v>30</v>
      </c>
      <c r="Q6" s="12">
        <v>1029.0822631353874</v>
      </c>
      <c r="R6" s="13">
        <v>48</v>
      </c>
      <c r="S6" s="10">
        <v>0</v>
      </c>
      <c r="T6" s="10">
        <v>0</v>
      </c>
      <c r="U6" s="10">
        <v>0</v>
      </c>
      <c r="V6" s="14">
        <v>49395.948630498591</v>
      </c>
      <c r="W6" s="13">
        <v>22</v>
      </c>
      <c r="X6" s="13">
        <v>0.92485635698355007</v>
      </c>
      <c r="Y6" s="14">
        <v>25804.385568600286</v>
      </c>
      <c r="Z6" s="15">
        <v>10</v>
      </c>
      <c r="AA6" s="17">
        <v>1133.366665585442</v>
      </c>
      <c r="AB6" s="18">
        <v>41.25</v>
      </c>
      <c r="AC6" s="15">
        <v>1</v>
      </c>
      <c r="AD6" s="15">
        <v>0</v>
      </c>
      <c r="AE6" s="15">
        <v>0</v>
      </c>
      <c r="AF6" s="19">
        <v>46751.374955399478</v>
      </c>
      <c r="AG6" s="18">
        <v>22.6</v>
      </c>
      <c r="AH6" s="18">
        <v>0.93772637764191169</v>
      </c>
      <c r="AI6" s="19">
        <v>20074.500495308959</v>
      </c>
      <c r="AJ6" s="31">
        <f t="shared" si="2"/>
        <v>3296.247212265419</v>
      </c>
      <c r="AK6" s="3">
        <f t="shared" si="3"/>
        <v>64657.105908516693</v>
      </c>
      <c r="AL6" s="3">
        <f t="shared" si="4"/>
        <v>19.615369159183803</v>
      </c>
    </row>
    <row r="7" spans="1:38" x14ac:dyDescent="0.25">
      <c r="A7" t="s">
        <v>9</v>
      </c>
      <c r="B7" s="4">
        <f t="shared" si="5"/>
        <v>42740</v>
      </c>
      <c r="C7" s="1" t="s">
        <v>22</v>
      </c>
      <c r="D7" s="5">
        <v>30</v>
      </c>
      <c r="E7" s="7">
        <v>1022.9915254641189</v>
      </c>
      <c r="F7" s="8">
        <v>30</v>
      </c>
      <c r="G7" s="5">
        <v>1</v>
      </c>
      <c r="H7" s="5">
        <v>0</v>
      </c>
      <c r="I7" s="5">
        <v>0</v>
      </c>
      <c r="J7" s="9">
        <v>30689.745763923569</v>
      </c>
      <c r="K7" s="8">
        <v>12.5</v>
      </c>
      <c r="L7" s="8">
        <v>0.92406486425513601</v>
      </c>
      <c r="M7" s="8">
        <f t="shared" si="0"/>
        <v>16.575935135744864</v>
      </c>
      <c r="N7" s="21">
        <f t="shared" si="1"/>
        <v>0.55253117119149542</v>
      </c>
      <c r="O7" s="9">
        <v>16957.041170509925</v>
      </c>
      <c r="P7" s="10">
        <v>10</v>
      </c>
      <c r="Q7" s="12">
        <v>436.2784796248601</v>
      </c>
      <c r="R7" s="13">
        <v>43.2</v>
      </c>
      <c r="S7" s="10">
        <v>0</v>
      </c>
      <c r="T7" s="10">
        <v>0</v>
      </c>
      <c r="U7" s="10">
        <v>1</v>
      </c>
      <c r="V7" s="14">
        <v>18847.230319793958</v>
      </c>
      <c r="W7" s="13">
        <v>22</v>
      </c>
      <c r="X7" s="13">
        <v>0.81043743389246792</v>
      </c>
      <c r="Y7" s="14">
        <v>8895.5273565573571</v>
      </c>
      <c r="Z7" s="15">
        <v>20</v>
      </c>
      <c r="AA7" s="17">
        <v>2025.6063502328195</v>
      </c>
      <c r="AB7" s="18">
        <v>41.25</v>
      </c>
      <c r="AC7" s="15">
        <v>1</v>
      </c>
      <c r="AD7" s="15">
        <v>0</v>
      </c>
      <c r="AE7" s="15">
        <v>0</v>
      </c>
      <c r="AF7" s="19">
        <v>83556.261947103805</v>
      </c>
      <c r="AG7" s="18">
        <v>22.6</v>
      </c>
      <c r="AH7" s="18">
        <v>1.0151499155911332</v>
      </c>
      <c r="AI7" s="19">
        <v>35721.264316382367</v>
      </c>
      <c r="AJ7" s="31">
        <f t="shared" si="2"/>
        <v>3484.8763553217987</v>
      </c>
      <c r="AK7" s="3">
        <f t="shared" si="3"/>
        <v>61573.832843449651</v>
      </c>
      <c r="AL7" s="3">
        <f t="shared" si="4"/>
        <v>17.668871594086681</v>
      </c>
    </row>
    <row r="8" spans="1:38" x14ac:dyDescent="0.25">
      <c r="B8" s="4">
        <f t="shared" si="5"/>
        <v>42741</v>
      </c>
      <c r="C8" s="1" t="s">
        <v>23</v>
      </c>
      <c r="D8" s="5">
        <v>10</v>
      </c>
      <c r="E8" s="7">
        <v>325.95549615166397</v>
      </c>
      <c r="F8" s="8">
        <v>30</v>
      </c>
      <c r="G8" s="5">
        <v>1</v>
      </c>
      <c r="H8" s="5">
        <v>0</v>
      </c>
      <c r="I8" s="5">
        <v>0</v>
      </c>
      <c r="J8" s="9">
        <v>9778.6648845499185</v>
      </c>
      <c r="K8" s="8">
        <v>12.5</v>
      </c>
      <c r="L8" s="8">
        <v>0.77156811429006766</v>
      </c>
      <c r="M8" s="8">
        <f t="shared" si="0"/>
        <v>16.728431885709931</v>
      </c>
      <c r="N8" s="21">
        <f t="shared" si="1"/>
        <v>0.55761439619033104</v>
      </c>
      <c r="O8" s="9">
        <v>5452.7243151458961</v>
      </c>
      <c r="P8" s="10">
        <v>20</v>
      </c>
      <c r="Q8" s="12">
        <v>354.29896609272805</v>
      </c>
      <c r="R8" s="13">
        <v>36</v>
      </c>
      <c r="S8" s="10">
        <v>1</v>
      </c>
      <c r="T8" s="10">
        <v>0</v>
      </c>
      <c r="U8" s="10">
        <v>0</v>
      </c>
      <c r="V8" s="14">
        <v>12754.762779338209</v>
      </c>
      <c r="W8" s="13">
        <v>22</v>
      </c>
      <c r="X8" s="13">
        <v>0.78268547915975761</v>
      </c>
      <c r="Y8" s="14">
        <v>4682.8808692560988</v>
      </c>
      <c r="Z8" s="15">
        <v>30</v>
      </c>
      <c r="AA8" s="17">
        <v>5440.5879594169701</v>
      </c>
      <c r="AB8" s="18">
        <v>22</v>
      </c>
      <c r="AC8" s="15">
        <v>0</v>
      </c>
      <c r="AD8" s="15">
        <v>1</v>
      </c>
      <c r="AE8" s="15">
        <v>0</v>
      </c>
      <c r="AF8" s="19">
        <v>119692.93510717334</v>
      </c>
      <c r="AG8" s="18">
        <v>22.6</v>
      </c>
      <c r="AH8" s="18">
        <v>1.146885655304648</v>
      </c>
      <c r="AI8" s="19">
        <v>-9504.0850627287</v>
      </c>
      <c r="AJ8" s="31">
        <f t="shared" si="2"/>
        <v>6120.8424216613621</v>
      </c>
      <c r="AK8" s="3">
        <f t="shared" si="3"/>
        <v>631.52012167329485</v>
      </c>
      <c r="AL8" s="3">
        <f t="shared" si="4"/>
        <v>0.10317536021485801</v>
      </c>
    </row>
    <row r="9" spans="1:38" x14ac:dyDescent="0.25">
      <c r="B9" s="4">
        <f t="shared" si="5"/>
        <v>42742</v>
      </c>
      <c r="C9" s="1" t="s">
        <v>24</v>
      </c>
      <c r="D9" s="5">
        <v>20</v>
      </c>
      <c r="E9" s="7">
        <v>1383.0559504668097</v>
      </c>
      <c r="F9" s="8">
        <v>30</v>
      </c>
      <c r="G9" s="5">
        <v>1</v>
      </c>
      <c r="H9" s="5">
        <v>0</v>
      </c>
      <c r="I9" s="5">
        <v>0</v>
      </c>
      <c r="J9" s="9">
        <v>41491.678514004292</v>
      </c>
      <c r="K9" s="8">
        <v>12.5</v>
      </c>
      <c r="L9" s="8">
        <v>0.9642734382287238</v>
      </c>
      <c r="M9" s="8">
        <f t="shared" si="0"/>
        <v>16.535726561771277</v>
      </c>
      <c r="N9" s="21">
        <f t="shared" si="1"/>
        <v>0.55119088539237593</v>
      </c>
      <c r="O9" s="9">
        <v>22869.835016549845</v>
      </c>
      <c r="P9" s="10">
        <v>30</v>
      </c>
      <c r="Q9" s="12">
        <v>1216.5305697615781</v>
      </c>
      <c r="R9" s="13">
        <v>48</v>
      </c>
      <c r="S9" s="10">
        <v>0</v>
      </c>
      <c r="T9" s="10">
        <v>0</v>
      </c>
      <c r="U9" s="10">
        <v>0</v>
      </c>
      <c r="V9" s="14">
        <v>58393.467348555751</v>
      </c>
      <c r="W9" s="13">
        <v>22</v>
      </c>
      <c r="X9" s="13">
        <v>0.94716777215755232</v>
      </c>
      <c r="Y9" s="14">
        <v>30477.536264278398</v>
      </c>
      <c r="Z9" s="15">
        <v>10</v>
      </c>
      <c r="AA9" s="17">
        <v>1270.9555392338295</v>
      </c>
      <c r="AB9" s="18">
        <v>49.5</v>
      </c>
      <c r="AC9" s="15">
        <v>0</v>
      </c>
      <c r="AD9" s="15">
        <v>0</v>
      </c>
      <c r="AE9" s="15">
        <v>1</v>
      </c>
      <c r="AF9" s="19">
        <v>62912.299192074563</v>
      </c>
      <c r="AG9" s="18">
        <v>22.6</v>
      </c>
      <c r="AH9" s="18">
        <v>0.95300323861924652</v>
      </c>
      <c r="AI9" s="19">
        <v>32977.479260359105</v>
      </c>
      <c r="AJ9" s="31">
        <f t="shared" si="2"/>
        <v>3870.5420594622174</v>
      </c>
      <c r="AK9" s="3">
        <f t="shared" si="3"/>
        <v>86324.850541187348</v>
      </c>
      <c r="AL9" s="3">
        <f t="shared" si="4"/>
        <v>22.303039009781884</v>
      </c>
    </row>
    <row r="10" spans="1:38" x14ac:dyDescent="0.25">
      <c r="A10" t="s">
        <v>5</v>
      </c>
      <c r="B10" s="4">
        <f t="shared" si="5"/>
        <v>42743</v>
      </c>
      <c r="C10" s="1" t="s">
        <v>18</v>
      </c>
      <c r="D10" s="5">
        <v>30</v>
      </c>
      <c r="E10" s="7">
        <v>3613.0982714970582</v>
      </c>
      <c r="F10" s="8">
        <v>16</v>
      </c>
      <c r="G10" s="5">
        <v>0</v>
      </c>
      <c r="H10" s="5">
        <v>1</v>
      </c>
      <c r="I10" s="5">
        <v>0</v>
      </c>
      <c r="J10" s="9">
        <v>57809.572343952932</v>
      </c>
      <c r="K10" s="8">
        <v>12.5</v>
      </c>
      <c r="L10" s="8">
        <v>1.0923094573594259</v>
      </c>
      <c r="M10" s="8">
        <f t="shared" si="0"/>
        <v>2.4076905426405744</v>
      </c>
      <c r="N10" s="21">
        <f t="shared" si="1"/>
        <v>0.1504806589150359</v>
      </c>
      <c r="O10" s="9">
        <v>8699.2225379144729</v>
      </c>
      <c r="P10" s="10">
        <v>10</v>
      </c>
      <c r="Q10" s="12">
        <v>715.47414494809254</v>
      </c>
      <c r="R10" s="13">
        <v>36</v>
      </c>
      <c r="S10" s="10">
        <v>1</v>
      </c>
      <c r="T10" s="10">
        <v>0</v>
      </c>
      <c r="U10" s="10">
        <v>0</v>
      </c>
      <c r="V10" s="14">
        <v>25757.069218131332</v>
      </c>
      <c r="W10" s="13">
        <v>22</v>
      </c>
      <c r="X10" s="13">
        <v>0.87639272836020254</v>
      </c>
      <c r="Y10" s="14">
        <v>9389.6016913110543</v>
      </c>
      <c r="Z10" s="15">
        <v>20</v>
      </c>
      <c r="AA10" s="17">
        <v>1253.1668615407145</v>
      </c>
      <c r="AB10" s="18">
        <v>55</v>
      </c>
      <c r="AC10" s="15">
        <v>0</v>
      </c>
      <c r="AD10" s="15">
        <v>0</v>
      </c>
      <c r="AE10" s="15">
        <v>0</v>
      </c>
      <c r="AF10" s="19">
        <v>68924.177384739305</v>
      </c>
      <c r="AG10" s="18">
        <v>22.6</v>
      </c>
      <c r="AH10" s="18">
        <v>0.95112388208736687</v>
      </c>
      <c r="AI10" s="19">
        <v>39410.689383667312</v>
      </c>
      <c r="AJ10" s="31">
        <f t="shared" si="2"/>
        <v>5581.7392779858656</v>
      </c>
      <c r="AK10" s="3">
        <f t="shared" si="3"/>
        <v>57499.513612892835</v>
      </c>
      <c r="AL10" s="3">
        <f t="shared" si="4"/>
        <v>10.301361412502441</v>
      </c>
    </row>
    <row r="11" spans="1:38" x14ac:dyDescent="0.25">
      <c r="B11" s="4">
        <f t="shared" si="5"/>
        <v>42744</v>
      </c>
      <c r="C11" s="1" t="s">
        <v>19</v>
      </c>
      <c r="D11" s="5">
        <v>10</v>
      </c>
      <c r="E11" s="7">
        <v>192.42285877425886</v>
      </c>
      <c r="F11" s="8">
        <v>40</v>
      </c>
      <c r="G11" s="5">
        <v>0</v>
      </c>
      <c r="H11" s="5">
        <v>0</v>
      </c>
      <c r="I11" s="5">
        <v>0</v>
      </c>
      <c r="J11" s="9">
        <v>7696.9143509703545</v>
      </c>
      <c r="K11" s="8">
        <v>12.5</v>
      </c>
      <c r="L11" s="8">
        <v>0.70129271196965903</v>
      </c>
      <c r="M11" s="8">
        <f t="shared" si="0"/>
        <v>26.798707288030343</v>
      </c>
      <c r="N11" s="21">
        <f t="shared" si="1"/>
        <v>0.66996768220075853</v>
      </c>
      <c r="O11" s="9">
        <v>5156.6838678173644</v>
      </c>
      <c r="P11" s="10">
        <v>20</v>
      </c>
      <c r="Q11" s="12">
        <v>298.77451518070399</v>
      </c>
      <c r="R11" s="13">
        <v>43.2</v>
      </c>
      <c r="S11" s="10">
        <v>0</v>
      </c>
      <c r="T11" s="10">
        <v>0</v>
      </c>
      <c r="U11" s="10">
        <v>1</v>
      </c>
      <c r="V11" s="14">
        <v>12907.059055806412</v>
      </c>
      <c r="W11" s="13">
        <v>22</v>
      </c>
      <c r="X11" s="13">
        <v>0.75995855454150962</v>
      </c>
      <c r="Y11" s="14">
        <v>6106.9634731403567</v>
      </c>
      <c r="Z11" s="15">
        <v>30</v>
      </c>
      <c r="AA11" s="17">
        <v>3677.5186496772567</v>
      </c>
      <c r="AB11" s="18">
        <v>22</v>
      </c>
      <c r="AC11" s="15">
        <v>0</v>
      </c>
      <c r="AD11" s="15">
        <v>1</v>
      </c>
      <c r="AE11" s="15">
        <v>0</v>
      </c>
      <c r="AF11" s="19">
        <v>80905.410292899644</v>
      </c>
      <c r="AG11" s="18">
        <v>22.6</v>
      </c>
      <c r="AH11" s="18">
        <v>1.0946658031673313</v>
      </c>
      <c r="AI11" s="19">
        <v>-6232.1650961181585</v>
      </c>
      <c r="AJ11" s="31">
        <f t="shared" si="2"/>
        <v>4168.7160236322197</v>
      </c>
      <c r="AK11" s="3">
        <f t="shared" si="3"/>
        <v>5031.4822448395626</v>
      </c>
      <c r="AL11" s="3">
        <f t="shared" si="4"/>
        <v>1.2069620996768236</v>
      </c>
    </row>
    <row r="12" spans="1:38" x14ac:dyDescent="0.25">
      <c r="B12" s="4">
        <f t="shared" si="5"/>
        <v>42745</v>
      </c>
      <c r="C12" s="1" t="s">
        <v>20</v>
      </c>
      <c r="D12" s="5">
        <v>20</v>
      </c>
      <c r="E12" s="7">
        <v>866.8237283508887</v>
      </c>
      <c r="F12" s="8">
        <v>40</v>
      </c>
      <c r="G12" s="5">
        <v>0</v>
      </c>
      <c r="H12" s="5">
        <v>0</v>
      </c>
      <c r="I12" s="5">
        <v>0</v>
      </c>
      <c r="J12" s="9">
        <v>34672.949134035545</v>
      </c>
      <c r="K12" s="8">
        <v>12.5</v>
      </c>
      <c r="L12" s="8">
        <v>0.90197808585899319</v>
      </c>
      <c r="M12" s="8">
        <f t="shared" si="0"/>
        <v>26.598021914141004</v>
      </c>
      <c r="N12" s="21">
        <f t="shared" si="1"/>
        <v>0.66495054785352514</v>
      </c>
      <c r="O12" s="9">
        <v>23055.796522374345</v>
      </c>
      <c r="P12" s="10">
        <v>30</v>
      </c>
      <c r="Q12" s="12">
        <v>1646.593090897592</v>
      </c>
      <c r="R12" s="13">
        <v>36</v>
      </c>
      <c r="S12" s="10">
        <v>1</v>
      </c>
      <c r="T12" s="10">
        <v>0</v>
      </c>
      <c r="U12" s="10">
        <v>0</v>
      </c>
      <c r="V12" s="14">
        <v>59277.35127231331</v>
      </c>
      <c r="W12" s="13">
        <v>22</v>
      </c>
      <c r="X12" s="13">
        <v>0.98752848518326208</v>
      </c>
      <c r="Y12" s="14">
        <v>21426.245691798962</v>
      </c>
      <c r="Z12" s="15">
        <v>10</v>
      </c>
      <c r="AA12" s="17">
        <v>885.63630635314928</v>
      </c>
      <c r="AB12" s="18">
        <v>55</v>
      </c>
      <c r="AC12" s="15">
        <v>0</v>
      </c>
      <c r="AD12" s="15">
        <v>0</v>
      </c>
      <c r="AE12" s="15">
        <v>0</v>
      </c>
      <c r="AF12" s="19">
        <v>48709.996849423209</v>
      </c>
      <c r="AG12" s="18">
        <v>22.6</v>
      </c>
      <c r="AH12" s="18">
        <v>0.90484085025171046</v>
      </c>
      <c r="AI12" s="19">
        <v>27893.256417387667</v>
      </c>
      <c r="AJ12" s="31">
        <f t="shared" si="2"/>
        <v>3399.0531256016302</v>
      </c>
      <c r="AK12" s="3">
        <f t="shared" si="3"/>
        <v>72375.298631560974</v>
      </c>
      <c r="AL12" s="3">
        <f t="shared" si="4"/>
        <v>21.292782418265556</v>
      </c>
    </row>
    <row r="13" spans="1:38" x14ac:dyDescent="0.25">
      <c r="A13" t="s">
        <v>6</v>
      </c>
      <c r="B13" s="4">
        <f t="shared" si="5"/>
        <v>42746</v>
      </c>
      <c r="C13" s="1" t="s">
        <v>21</v>
      </c>
      <c r="D13" s="5">
        <v>30</v>
      </c>
      <c r="E13" s="7">
        <v>702.5842048212902</v>
      </c>
      <c r="F13" s="8">
        <v>40</v>
      </c>
      <c r="G13" s="5">
        <v>0</v>
      </c>
      <c r="H13" s="5">
        <v>0</v>
      </c>
      <c r="I13" s="5">
        <v>0</v>
      </c>
      <c r="J13" s="9">
        <v>28103.368192851609</v>
      </c>
      <c r="K13" s="8">
        <v>12.5</v>
      </c>
      <c r="L13" s="8">
        <v>0.87396870113853542</v>
      </c>
      <c r="M13" s="8">
        <f t="shared" si="0"/>
        <v>26.626031298861463</v>
      </c>
      <c r="N13" s="21">
        <f t="shared" si="1"/>
        <v>0.66565078247153653</v>
      </c>
      <c r="O13" s="9">
        <v>18707.029027657365</v>
      </c>
      <c r="P13" s="10">
        <v>10</v>
      </c>
      <c r="Q13" s="12">
        <v>1082.3609973329285</v>
      </c>
      <c r="R13" s="13">
        <v>19.200000000000003</v>
      </c>
      <c r="S13" s="10">
        <v>0</v>
      </c>
      <c r="T13" s="10">
        <v>1</v>
      </c>
      <c r="U13" s="10">
        <v>0</v>
      </c>
      <c r="V13" s="14">
        <v>20781.331148792229</v>
      </c>
      <c r="W13" s="13">
        <v>22</v>
      </c>
      <c r="X13" s="13">
        <v>0.93158667236015902</v>
      </c>
      <c r="Y13" s="14">
        <v>-4038.9238723300041</v>
      </c>
      <c r="Z13" s="15">
        <v>20</v>
      </c>
      <c r="AA13" s="17">
        <v>1463.6496456178816</v>
      </c>
      <c r="AB13" s="18">
        <v>49.5</v>
      </c>
      <c r="AC13" s="15">
        <v>0</v>
      </c>
      <c r="AD13" s="15">
        <v>0</v>
      </c>
      <c r="AE13" s="15">
        <v>1</v>
      </c>
      <c r="AF13" s="19">
        <v>72450.65745808513</v>
      </c>
      <c r="AG13" s="18">
        <v>22.6</v>
      </c>
      <c r="AH13" s="18">
        <v>0.97182511370383551</v>
      </c>
      <c r="AI13" s="19">
        <v>37949.763983845827</v>
      </c>
      <c r="AJ13" s="31">
        <f t="shared" si="2"/>
        <v>3248.5948477721004</v>
      </c>
      <c r="AK13" s="3">
        <f t="shared" si="3"/>
        <v>52617.869139173185</v>
      </c>
      <c r="AL13" s="3">
        <f t="shared" si="4"/>
        <v>16.197116477993166</v>
      </c>
    </row>
    <row r="14" spans="1:38" x14ac:dyDescent="0.25">
      <c r="A14" t="s">
        <v>7</v>
      </c>
      <c r="B14" s="4">
        <f t="shared" si="5"/>
        <v>42747</v>
      </c>
      <c r="C14" s="1" t="s">
        <v>22</v>
      </c>
      <c r="D14" s="5">
        <v>10</v>
      </c>
      <c r="E14" s="7">
        <v>349.12255507006796</v>
      </c>
      <c r="F14" s="8">
        <v>30</v>
      </c>
      <c r="G14" s="5">
        <v>1</v>
      </c>
      <c r="H14" s="5">
        <v>0</v>
      </c>
      <c r="I14" s="5">
        <v>0</v>
      </c>
      <c r="J14" s="9">
        <v>10473.676652102038</v>
      </c>
      <c r="K14" s="8">
        <v>12.5</v>
      </c>
      <c r="L14" s="8">
        <v>0.78072306949588988</v>
      </c>
      <c r="M14" s="8">
        <f t="shared" si="0"/>
        <v>16.719276930504108</v>
      </c>
      <c r="N14" s="21">
        <f t="shared" si="1"/>
        <v>0.55730923101680363</v>
      </c>
      <c r="O14" s="9">
        <v>5837.0766809016377</v>
      </c>
      <c r="P14" s="10">
        <v>20</v>
      </c>
      <c r="Q14" s="12">
        <v>370.84851941297489</v>
      </c>
      <c r="R14" s="13">
        <v>36</v>
      </c>
      <c r="S14" s="10">
        <v>1</v>
      </c>
      <c r="T14" s="10">
        <v>0</v>
      </c>
      <c r="U14" s="10">
        <v>0</v>
      </c>
      <c r="V14" s="14">
        <v>13350.546698867096</v>
      </c>
      <c r="W14" s="13">
        <v>22</v>
      </c>
      <c r="X14" s="13">
        <v>0.78877249010130757</v>
      </c>
      <c r="Y14" s="14">
        <v>4899.3641616738932</v>
      </c>
      <c r="Z14" s="15">
        <v>30</v>
      </c>
      <c r="AA14" s="17">
        <v>4095.1223808402992</v>
      </c>
      <c r="AB14" s="18">
        <v>22</v>
      </c>
      <c r="AC14" s="15">
        <v>0</v>
      </c>
      <c r="AD14" s="15">
        <v>1</v>
      </c>
      <c r="AE14" s="15">
        <v>0</v>
      </c>
      <c r="AF14" s="19">
        <v>90092.692378486579</v>
      </c>
      <c r="AG14" s="18">
        <v>22.6</v>
      </c>
      <c r="AH14" s="18">
        <v>1.1090069175028927</v>
      </c>
      <c r="AI14" s="19">
        <v>-6998.592476876991</v>
      </c>
      <c r="AJ14" s="31">
        <f t="shared" si="2"/>
        <v>4815.0934553233428</v>
      </c>
      <c r="AK14" s="3">
        <f t="shared" si="3"/>
        <v>3737.84836569854</v>
      </c>
      <c r="AL14" s="3">
        <f t="shared" si="4"/>
        <v>0.77627742854422677</v>
      </c>
    </row>
    <row r="15" spans="1:38" x14ac:dyDescent="0.25">
      <c r="A15" t="s">
        <v>8</v>
      </c>
      <c r="B15" s="4">
        <f t="shared" si="5"/>
        <v>42748</v>
      </c>
      <c r="C15" s="1" t="s">
        <v>23</v>
      </c>
      <c r="D15" s="5">
        <v>20</v>
      </c>
      <c r="E15" s="7">
        <v>3515.9288775522923</v>
      </c>
      <c r="F15" s="8">
        <v>16</v>
      </c>
      <c r="G15" s="5">
        <v>0</v>
      </c>
      <c r="H15" s="5">
        <v>1</v>
      </c>
      <c r="I15" s="5">
        <v>0</v>
      </c>
      <c r="J15" s="9">
        <v>56254.862040836677</v>
      </c>
      <c r="K15" s="8">
        <v>12.5</v>
      </c>
      <c r="L15" s="8">
        <v>1.0886745373830702</v>
      </c>
      <c r="M15" s="8">
        <f t="shared" si="0"/>
        <v>2.4113254626169298</v>
      </c>
      <c r="N15" s="21">
        <f t="shared" si="1"/>
        <v>0.15070784141355811</v>
      </c>
      <c r="O15" s="9">
        <v>8478.048827192004</v>
      </c>
      <c r="P15" s="10">
        <v>30</v>
      </c>
      <c r="Q15" s="12">
        <v>1050.4643683177519</v>
      </c>
      <c r="R15" s="13">
        <v>48</v>
      </c>
      <c r="S15" s="10">
        <v>0</v>
      </c>
      <c r="T15" s="10">
        <v>0</v>
      </c>
      <c r="U15" s="10">
        <v>0</v>
      </c>
      <c r="V15" s="14">
        <v>50422.289679252091</v>
      </c>
      <c r="W15" s="13">
        <v>22</v>
      </c>
      <c r="X15" s="13">
        <v>0.9275983467901503</v>
      </c>
      <c r="Y15" s="14">
        <v>26337.664564848041</v>
      </c>
      <c r="Z15" s="15">
        <v>10</v>
      </c>
      <c r="AA15" s="17">
        <v>1683.0220353699312</v>
      </c>
      <c r="AB15" s="18">
        <v>41.25</v>
      </c>
      <c r="AC15" s="15">
        <v>1</v>
      </c>
      <c r="AD15" s="15">
        <v>0</v>
      </c>
      <c r="AE15" s="15">
        <v>0</v>
      </c>
      <c r="AF15" s="19">
        <v>69424.65895900967</v>
      </c>
      <c r="AG15" s="18">
        <v>22.6</v>
      </c>
      <c r="AH15" s="18">
        <v>0.99044617160220283</v>
      </c>
      <c r="AI15" s="19">
        <v>29721.418227994931</v>
      </c>
      <c r="AJ15" s="31">
        <f t="shared" si="2"/>
        <v>6249.4152812399752</v>
      </c>
      <c r="AK15" s="3">
        <f t="shared" si="3"/>
        <v>64537.131620034976</v>
      </c>
      <c r="AL15" s="3">
        <f t="shared" si="4"/>
        <v>10.326907193024603</v>
      </c>
    </row>
    <row r="16" spans="1:38" x14ac:dyDescent="0.25">
      <c r="B16" s="4">
        <f t="shared" si="5"/>
        <v>42749</v>
      </c>
      <c r="C16" s="1" t="s">
        <v>24</v>
      </c>
      <c r="D16" s="5">
        <v>30</v>
      </c>
      <c r="E16" s="7">
        <v>3077.4755064817882</v>
      </c>
      <c r="F16" s="8">
        <v>16</v>
      </c>
      <c r="G16" s="5">
        <v>0</v>
      </c>
      <c r="H16" s="5">
        <v>1</v>
      </c>
      <c r="I16" s="5">
        <v>0</v>
      </c>
      <c r="J16" s="9">
        <v>49239.608103708611</v>
      </c>
      <c r="K16" s="8">
        <v>12.5</v>
      </c>
      <c r="L16" s="8">
        <v>1.0709153198834414</v>
      </c>
      <c r="M16" s="8">
        <f t="shared" si="0"/>
        <v>2.4290846801165578</v>
      </c>
      <c r="N16" s="21">
        <f t="shared" si="1"/>
        <v>0.15181779250728486</v>
      </c>
      <c r="O16" s="9">
        <v>7475.4486062288561</v>
      </c>
      <c r="P16" s="10">
        <v>10</v>
      </c>
      <c r="Q16" s="12">
        <v>958.49352947743444</v>
      </c>
      <c r="R16" s="13">
        <v>19.200000000000003</v>
      </c>
      <c r="S16" s="10">
        <v>0</v>
      </c>
      <c r="T16" s="10">
        <v>1</v>
      </c>
      <c r="U16" s="10">
        <v>0</v>
      </c>
      <c r="V16" s="14">
        <v>18403.075765966743</v>
      </c>
      <c r="W16" s="13">
        <v>22</v>
      </c>
      <c r="X16" s="13">
        <v>0.91538170823830811</v>
      </c>
      <c r="Y16" s="14">
        <v>-3561.1693268852323</v>
      </c>
      <c r="Z16" s="15">
        <v>20</v>
      </c>
      <c r="AA16" s="17">
        <v>2212.1536921125207</v>
      </c>
      <c r="AB16" s="18">
        <v>41.25</v>
      </c>
      <c r="AC16" s="15">
        <v>1</v>
      </c>
      <c r="AD16" s="15">
        <v>0</v>
      </c>
      <c r="AE16" s="15">
        <v>0</v>
      </c>
      <c r="AF16" s="19">
        <v>91251.339799641486</v>
      </c>
      <c r="AG16" s="18">
        <v>22.6</v>
      </c>
      <c r="AH16" s="18">
        <v>1.0268962455056072</v>
      </c>
      <c r="AI16" s="19">
        <v>38985.014036986802</v>
      </c>
      <c r="AJ16" s="31">
        <f t="shared" si="2"/>
        <v>6248.122728071743</v>
      </c>
      <c r="AK16" s="3">
        <f t="shared" si="3"/>
        <v>42899.293316330426</v>
      </c>
      <c r="AL16" s="3">
        <f t="shared" si="4"/>
        <v>6.8659492112072744</v>
      </c>
    </row>
    <row r="17" spans="2:38" x14ac:dyDescent="0.25">
      <c r="B17" s="4">
        <f t="shared" si="5"/>
        <v>42750</v>
      </c>
      <c r="C17" s="1" t="s">
        <v>18</v>
      </c>
      <c r="D17" s="5">
        <v>10</v>
      </c>
      <c r="E17" s="7">
        <v>616.78980910874111</v>
      </c>
      <c r="F17" s="8">
        <v>30</v>
      </c>
      <c r="G17" s="5">
        <v>1</v>
      </c>
      <c r="H17" s="5">
        <v>0</v>
      </c>
      <c r="I17" s="5">
        <v>0</v>
      </c>
      <c r="J17" s="9">
        <v>18503.694273262234</v>
      </c>
      <c r="K17" s="8">
        <v>12.5</v>
      </c>
      <c r="L17" s="8">
        <v>0.85660377332205129</v>
      </c>
      <c r="M17" s="8">
        <f t="shared" si="0"/>
        <v>16.64339622667795</v>
      </c>
      <c r="N17" s="21">
        <f t="shared" si="1"/>
        <v>0.55477987422259833</v>
      </c>
      <c r="O17" s="9">
        <v>10265.477181573835</v>
      </c>
      <c r="P17" s="10">
        <v>20</v>
      </c>
      <c r="Q17" s="12">
        <v>621.73585371641684</v>
      </c>
      <c r="R17" s="13">
        <v>48</v>
      </c>
      <c r="S17" s="10">
        <v>0</v>
      </c>
      <c r="T17" s="10">
        <v>0</v>
      </c>
      <c r="U17" s="10">
        <v>0</v>
      </c>
      <c r="V17" s="14">
        <v>29843.320978388008</v>
      </c>
      <c r="W17" s="13">
        <v>22</v>
      </c>
      <c r="X17" s="13">
        <v>0.85766871067448514</v>
      </c>
      <c r="Y17" s="14">
        <v>15631.888808589778</v>
      </c>
      <c r="Z17" s="15">
        <v>30</v>
      </c>
      <c r="AA17" s="17">
        <v>1502.9235349090411</v>
      </c>
      <c r="AB17" s="18">
        <v>55</v>
      </c>
      <c r="AC17" s="15">
        <v>0</v>
      </c>
      <c r="AD17" s="15">
        <v>0</v>
      </c>
      <c r="AE17" s="15">
        <v>0</v>
      </c>
      <c r="AF17" s="19">
        <v>82660.794419997255</v>
      </c>
      <c r="AG17" s="18">
        <v>22.6</v>
      </c>
      <c r="AH17" s="18">
        <v>0.97535566846419297</v>
      </c>
      <c r="AI17" s="19">
        <v>47228.837542011148</v>
      </c>
      <c r="AJ17" s="31">
        <f t="shared" si="2"/>
        <v>2741.4491977341986</v>
      </c>
      <c r="AK17" s="3">
        <f t="shared" si="3"/>
        <v>73126.203532174753</v>
      </c>
      <c r="AL17" s="3">
        <f t="shared" si="4"/>
        <v>26.674287304909168</v>
      </c>
    </row>
    <row r="18" spans="2:38" x14ac:dyDescent="0.25">
      <c r="B18" s="4">
        <f t="shared" si="5"/>
        <v>42751</v>
      </c>
      <c r="C18" s="1" t="s">
        <v>19</v>
      </c>
      <c r="D18" s="5">
        <v>20</v>
      </c>
      <c r="E18" s="7">
        <v>826.24868514824107</v>
      </c>
      <c r="F18" s="8">
        <v>40</v>
      </c>
      <c r="G18" s="5">
        <v>0</v>
      </c>
      <c r="H18" s="5">
        <v>0</v>
      </c>
      <c r="I18" s="5">
        <v>0</v>
      </c>
      <c r="J18" s="9">
        <v>33049.947405929641</v>
      </c>
      <c r="K18" s="8">
        <v>12.5</v>
      </c>
      <c r="L18" s="8">
        <v>0.89558610664214078</v>
      </c>
      <c r="M18" s="8">
        <f t="shared" si="0"/>
        <v>26.604413893357854</v>
      </c>
      <c r="N18" s="21">
        <f t="shared" si="1"/>
        <v>0.66511034733394647</v>
      </c>
      <c r="O18" s="9">
        <v>21981.861998526525</v>
      </c>
      <c r="P18" s="10">
        <v>30</v>
      </c>
      <c r="Q18" s="12">
        <v>1370.689575678824</v>
      </c>
      <c r="R18" s="13">
        <v>43.2</v>
      </c>
      <c r="S18" s="10">
        <v>0</v>
      </c>
      <c r="T18" s="10">
        <v>0</v>
      </c>
      <c r="U18" s="10">
        <v>1</v>
      </c>
      <c r="V18" s="14">
        <v>59213.789669325197</v>
      </c>
      <c r="W18" s="13">
        <v>22</v>
      </c>
      <c r="X18" s="13">
        <v>0.96307589761342383</v>
      </c>
      <c r="Y18" s="14">
        <v>27738.540910944819</v>
      </c>
      <c r="Z18" s="15">
        <v>10</v>
      </c>
      <c r="AA18" s="17">
        <v>919.51658542843495</v>
      </c>
      <c r="AB18" s="18">
        <v>55</v>
      </c>
      <c r="AC18" s="15">
        <v>0</v>
      </c>
      <c r="AD18" s="15">
        <v>0</v>
      </c>
      <c r="AE18" s="15">
        <v>0</v>
      </c>
      <c r="AF18" s="19">
        <v>50573.412198563921</v>
      </c>
      <c r="AG18" s="18">
        <v>22.6</v>
      </c>
      <c r="AH18" s="18">
        <v>0.90984641084323525</v>
      </c>
      <c r="AI18" s="19">
        <v>28955.7185029184</v>
      </c>
      <c r="AJ18" s="31">
        <f t="shared" si="2"/>
        <v>3116.4548462555003</v>
      </c>
      <c r="AK18" s="3">
        <f t="shared" si="3"/>
        <v>78676.121412389737</v>
      </c>
      <c r="AL18" s="3">
        <f t="shared" si="4"/>
        <v>25.245391091393831</v>
      </c>
    </row>
    <row r="19" spans="2:38" x14ac:dyDescent="0.25">
      <c r="B19" s="4">
        <f t="shared" si="5"/>
        <v>42752</v>
      </c>
      <c r="C19" s="1" t="s">
        <v>20</v>
      </c>
      <c r="D19" s="5">
        <v>30</v>
      </c>
      <c r="E19" s="7">
        <v>668.06479551947461</v>
      </c>
      <c r="F19" s="8">
        <v>30</v>
      </c>
      <c r="G19" s="5">
        <v>1</v>
      </c>
      <c r="H19" s="5">
        <v>0</v>
      </c>
      <c r="I19" s="5">
        <v>0</v>
      </c>
      <c r="J19" s="9">
        <v>20041.943865584239</v>
      </c>
      <c r="K19" s="8">
        <v>12.5</v>
      </c>
      <c r="L19" s="8">
        <v>0.86725135574842271</v>
      </c>
      <c r="M19" s="8">
        <f t="shared" si="0"/>
        <v>16.632748644251578</v>
      </c>
      <c r="N19" s="21">
        <f t="shared" si="1"/>
        <v>0.55442495480838594</v>
      </c>
      <c r="O19" s="9">
        <v>11111.753821948749</v>
      </c>
      <c r="P19" s="10">
        <v>10</v>
      </c>
      <c r="Q19" s="12">
        <v>243.85681645720587</v>
      </c>
      <c r="R19" s="13">
        <v>48</v>
      </c>
      <c r="S19" s="10">
        <v>0</v>
      </c>
      <c r="T19" s="10">
        <v>0</v>
      </c>
      <c r="U19" s="10">
        <v>0</v>
      </c>
      <c r="V19" s="14">
        <v>11705.127189945881</v>
      </c>
      <c r="W19" s="13">
        <v>22</v>
      </c>
      <c r="X19" s="13">
        <v>0.73287749803332181</v>
      </c>
      <c r="Y19" s="14">
        <v>6161.5600543638238</v>
      </c>
      <c r="Z19" s="15">
        <v>20</v>
      </c>
      <c r="AA19" s="17">
        <v>2841.9128270490005</v>
      </c>
      <c r="AB19" s="18">
        <v>22</v>
      </c>
      <c r="AC19" s="15">
        <v>0</v>
      </c>
      <c r="AD19" s="15">
        <v>1</v>
      </c>
      <c r="AE19" s="15">
        <v>0</v>
      </c>
      <c r="AF19" s="19">
        <v>62522.082195078008</v>
      </c>
      <c r="AG19" s="18">
        <v>22.6</v>
      </c>
      <c r="AH19" s="18">
        <v>1.060297684678178</v>
      </c>
      <c r="AI19" s="19">
        <v>-4718.4212868066825</v>
      </c>
      <c r="AJ19" s="31">
        <f t="shared" si="2"/>
        <v>3753.8344390256807</v>
      </c>
      <c r="AK19" s="3">
        <f t="shared" si="3"/>
        <v>12554.892589505889</v>
      </c>
      <c r="AL19" s="3">
        <f t="shared" si="4"/>
        <v>3.3445514961934628</v>
      </c>
    </row>
    <row r="20" spans="2:38" x14ac:dyDescent="0.25">
      <c r="B20" s="4">
        <f t="shared" si="5"/>
        <v>42753</v>
      </c>
      <c r="C20" s="1" t="s">
        <v>21</v>
      </c>
      <c r="D20" s="5">
        <v>10</v>
      </c>
      <c r="E20" s="7">
        <v>1791.1851510884885</v>
      </c>
      <c r="F20" s="8">
        <v>16</v>
      </c>
      <c r="G20" s="5">
        <v>0</v>
      </c>
      <c r="H20" s="5">
        <v>1</v>
      </c>
      <c r="I20" s="5">
        <v>0</v>
      </c>
      <c r="J20" s="9">
        <v>28658.962417415816</v>
      </c>
      <c r="K20" s="8">
        <v>12.5</v>
      </c>
      <c r="L20" s="8">
        <v>0.99875103671018439</v>
      </c>
      <c r="M20" s="8">
        <f t="shared" si="0"/>
        <v>2.5012489632898158</v>
      </c>
      <c r="N20" s="21">
        <f t="shared" si="1"/>
        <v>0.15632806020561349</v>
      </c>
      <c r="O20" s="9">
        <v>4480.2000022201937</v>
      </c>
      <c r="P20" s="10">
        <v>20</v>
      </c>
      <c r="Q20" s="12">
        <v>582.64974696301033</v>
      </c>
      <c r="R20" s="13">
        <v>48</v>
      </c>
      <c r="S20" s="10">
        <v>0</v>
      </c>
      <c r="T20" s="10">
        <v>0</v>
      </c>
      <c r="U20" s="10">
        <v>0</v>
      </c>
      <c r="V20" s="14">
        <v>27967.187854224496</v>
      </c>
      <c r="W20" s="13">
        <v>22</v>
      </c>
      <c r="X20" s="13">
        <v>0.84901149716436608</v>
      </c>
      <c r="Y20" s="14">
        <v>14654.217087046763</v>
      </c>
      <c r="Z20" s="15">
        <v>30</v>
      </c>
      <c r="AA20" s="17">
        <v>1613.4699955928411</v>
      </c>
      <c r="AB20" s="18">
        <v>55</v>
      </c>
      <c r="AC20" s="15">
        <v>0</v>
      </c>
      <c r="AD20" s="15">
        <v>0</v>
      </c>
      <c r="AE20" s="15">
        <v>0</v>
      </c>
      <c r="AF20" s="19">
        <v>88740.849757606265</v>
      </c>
      <c r="AG20" s="18">
        <v>22.6</v>
      </c>
      <c r="AH20" s="18">
        <v>0.98481898872895179</v>
      </c>
      <c r="AI20" s="19">
        <v>50687.451967803805</v>
      </c>
      <c r="AJ20" s="31">
        <f t="shared" si="2"/>
        <v>3987.3048936443397</v>
      </c>
      <c r="AK20" s="3">
        <f t="shared" si="3"/>
        <v>69821.869057070769</v>
      </c>
      <c r="AL20" s="3">
        <f t="shared" si="4"/>
        <v>17.511043403870371</v>
      </c>
    </row>
    <row r="21" spans="2:38" x14ac:dyDescent="0.25">
      <c r="B21" s="4">
        <f t="shared" si="5"/>
        <v>42754</v>
      </c>
      <c r="C21" s="1" t="s">
        <v>22</v>
      </c>
      <c r="D21" s="5">
        <v>20</v>
      </c>
      <c r="E21" s="7">
        <v>4221.8394798649924</v>
      </c>
      <c r="F21" s="8">
        <v>16</v>
      </c>
      <c r="G21" s="5">
        <v>0</v>
      </c>
      <c r="H21" s="5">
        <v>1</v>
      </c>
      <c r="I21" s="5">
        <v>0</v>
      </c>
      <c r="J21" s="9">
        <v>67549.431677839879</v>
      </c>
      <c r="K21" s="8">
        <v>12.5</v>
      </c>
      <c r="L21" s="8">
        <v>1.1130701610343638</v>
      </c>
      <c r="M21" s="8">
        <f t="shared" si="0"/>
        <v>2.3869298389656364</v>
      </c>
      <c r="N21" s="21">
        <f t="shared" si="1"/>
        <v>0.14918311493535227</v>
      </c>
      <c r="O21" s="9">
        <v>10077.234629812912</v>
      </c>
      <c r="P21" s="10">
        <v>30</v>
      </c>
      <c r="Q21" s="12">
        <v>1307.564652548017</v>
      </c>
      <c r="R21" s="13">
        <v>48</v>
      </c>
      <c r="S21" s="10">
        <v>0</v>
      </c>
      <c r="T21" s="10">
        <v>0</v>
      </c>
      <c r="U21" s="10">
        <v>0</v>
      </c>
      <c r="V21" s="14">
        <v>62763.103322304814</v>
      </c>
      <c r="W21" s="13">
        <v>22</v>
      </c>
      <c r="X21" s="13">
        <v>0.95678955228960727</v>
      </c>
      <c r="Y21" s="14">
        <v>32745.616767747309</v>
      </c>
      <c r="Z21" s="15">
        <v>10</v>
      </c>
      <c r="AA21" s="17">
        <v>1058.7549882443388</v>
      </c>
      <c r="AB21" s="18">
        <v>55</v>
      </c>
      <c r="AC21" s="15">
        <v>0</v>
      </c>
      <c r="AD21" s="15">
        <v>0</v>
      </c>
      <c r="AE21" s="15">
        <v>0</v>
      </c>
      <c r="AF21" s="19">
        <v>58231.524353438639</v>
      </c>
      <c r="AG21" s="18">
        <v>22.6</v>
      </c>
      <c r="AH21" s="18">
        <v>0.92864652765360023</v>
      </c>
      <c r="AI21" s="19">
        <v>33320.452475647544</v>
      </c>
      <c r="AJ21" s="31">
        <f t="shared" si="2"/>
        <v>6588.1591206573485</v>
      </c>
      <c r="AK21" s="3">
        <f t="shared" si="3"/>
        <v>76143.303873207769</v>
      </c>
      <c r="AL21" s="3">
        <f t="shared" si="4"/>
        <v>11.557599395931165</v>
      </c>
    </row>
    <row r="22" spans="2:38" x14ac:dyDescent="0.25">
      <c r="B22" s="4">
        <f t="shared" si="5"/>
        <v>42755</v>
      </c>
      <c r="C22" s="1" t="s">
        <v>23</v>
      </c>
      <c r="D22" s="5">
        <v>30</v>
      </c>
      <c r="E22" s="7">
        <v>1303.3740016259571</v>
      </c>
      <c r="F22" s="8">
        <v>30</v>
      </c>
      <c r="G22" s="5">
        <v>1</v>
      </c>
      <c r="H22" s="5">
        <v>0</v>
      </c>
      <c r="I22" s="5">
        <v>0</v>
      </c>
      <c r="J22" s="9">
        <v>39101.220048778712</v>
      </c>
      <c r="K22" s="8">
        <v>12.5</v>
      </c>
      <c r="L22" s="8">
        <v>0.95636154228240833</v>
      </c>
      <c r="M22" s="8">
        <f t="shared" si="0"/>
        <v>16.543638457717591</v>
      </c>
      <c r="N22" s="21">
        <f t="shared" si="1"/>
        <v>0.55145461525725303</v>
      </c>
      <c r="O22" s="9">
        <v>21562.548258088453</v>
      </c>
      <c r="P22" s="10">
        <v>10</v>
      </c>
      <c r="Q22" s="12">
        <v>568.96411670333782</v>
      </c>
      <c r="R22" s="13">
        <v>43.2</v>
      </c>
      <c r="S22" s="10">
        <v>0</v>
      </c>
      <c r="T22" s="10">
        <v>0</v>
      </c>
      <c r="U22" s="10">
        <v>1</v>
      </c>
      <c r="V22" s="14">
        <v>24579.249841584195</v>
      </c>
      <c r="W22" s="13">
        <v>22</v>
      </c>
      <c r="X22" s="13">
        <v>0.84584231577966118</v>
      </c>
      <c r="Y22" s="14">
        <v>11580.785348042882</v>
      </c>
      <c r="Z22" s="15">
        <v>20</v>
      </c>
      <c r="AA22" s="17">
        <v>1918.8027828334975</v>
      </c>
      <c r="AB22" s="18">
        <v>55</v>
      </c>
      <c r="AC22" s="15">
        <v>0</v>
      </c>
      <c r="AD22" s="15">
        <v>0</v>
      </c>
      <c r="AE22" s="15">
        <v>0</v>
      </c>
      <c r="AF22" s="19">
        <v>105534.15305584237</v>
      </c>
      <c r="AG22" s="18">
        <v>22.6</v>
      </c>
      <c r="AH22" s="18">
        <v>1.0079275626567654</v>
      </c>
      <c r="AI22" s="19">
        <v>60235.195951684938</v>
      </c>
      <c r="AJ22" s="31">
        <f t="shared" si="2"/>
        <v>3791.1409011627925</v>
      </c>
      <c r="AK22" s="3">
        <f t="shared" si="3"/>
        <v>93378.529557816277</v>
      </c>
      <c r="AL22" s="3">
        <f t="shared" si="4"/>
        <v>24.630719878856485</v>
      </c>
    </row>
    <row r="23" spans="2:38" x14ac:dyDescent="0.25">
      <c r="B23" s="4">
        <f t="shared" si="5"/>
        <v>42756</v>
      </c>
      <c r="C23" s="1" t="s">
        <v>24</v>
      </c>
      <c r="D23" s="5">
        <v>10</v>
      </c>
      <c r="E23" s="7">
        <v>514.25434739604088</v>
      </c>
      <c r="F23" s="8">
        <v>30</v>
      </c>
      <c r="G23" s="5">
        <v>1</v>
      </c>
      <c r="H23" s="5">
        <v>0</v>
      </c>
      <c r="I23" s="5">
        <v>0</v>
      </c>
      <c r="J23" s="9">
        <v>15427.630421881226</v>
      </c>
      <c r="K23" s="8">
        <v>12.5</v>
      </c>
      <c r="L23" s="8">
        <v>0.83236239764726472</v>
      </c>
      <c r="M23" s="8">
        <f t="shared" si="0"/>
        <v>16.667637602352734</v>
      </c>
      <c r="N23" s="21">
        <f t="shared" si="1"/>
        <v>0.5555879200784245</v>
      </c>
      <c r="O23" s="9">
        <v>8571.4050978316172</v>
      </c>
      <c r="P23" s="10">
        <v>20</v>
      </c>
      <c r="Q23" s="12">
        <v>663.69111316713816</v>
      </c>
      <c r="R23" s="13">
        <v>36</v>
      </c>
      <c r="S23" s="10">
        <v>1</v>
      </c>
      <c r="T23" s="10">
        <v>0</v>
      </c>
      <c r="U23" s="10">
        <v>0</v>
      </c>
      <c r="V23" s="14">
        <v>23892.880074016975</v>
      </c>
      <c r="W23" s="13">
        <v>22</v>
      </c>
      <c r="X23" s="13">
        <v>0.86637558003042403</v>
      </c>
      <c r="Y23" s="14">
        <v>8716.6698112087179</v>
      </c>
      <c r="Z23" s="15">
        <v>30</v>
      </c>
      <c r="AA23" s="17">
        <v>2587.4152866438121</v>
      </c>
      <c r="AB23" s="18">
        <v>41.25</v>
      </c>
      <c r="AC23" s="15">
        <v>1</v>
      </c>
      <c r="AD23" s="15">
        <v>0</v>
      </c>
      <c r="AE23" s="15">
        <v>0</v>
      </c>
      <c r="AF23" s="19">
        <v>106730.88057405726</v>
      </c>
      <c r="AG23" s="18">
        <v>22.6</v>
      </c>
      <c r="AH23" s="18">
        <v>1.047788626343513</v>
      </c>
      <c r="AI23" s="19">
        <v>45544.230786934371</v>
      </c>
      <c r="AJ23" s="31">
        <f t="shared" si="2"/>
        <v>3765.3607472069912</v>
      </c>
      <c r="AK23" s="3">
        <f t="shared" si="3"/>
        <v>62832.305695974705</v>
      </c>
      <c r="AL23" s="3">
        <f t="shared" si="4"/>
        <v>16.686928534691248</v>
      </c>
    </row>
    <row r="24" spans="2:38" x14ac:dyDescent="0.25">
      <c r="B24" s="4">
        <f t="shared" si="5"/>
        <v>42757</v>
      </c>
      <c r="C24" s="1" t="s">
        <v>18</v>
      </c>
      <c r="D24" s="5">
        <v>20</v>
      </c>
      <c r="E24" s="7">
        <v>3737.8096802121663</v>
      </c>
      <c r="F24" s="8">
        <v>16</v>
      </c>
      <c r="G24" s="5">
        <v>0</v>
      </c>
      <c r="H24" s="5">
        <v>1</v>
      </c>
      <c r="I24" s="5">
        <v>0</v>
      </c>
      <c r="J24" s="9">
        <v>59804.954883394661</v>
      </c>
      <c r="K24" s="8">
        <v>12.5</v>
      </c>
      <c r="L24" s="8">
        <v>1.0968340095797724</v>
      </c>
      <c r="M24" s="8">
        <f t="shared" si="0"/>
        <v>2.4031659904202276</v>
      </c>
      <c r="N24" s="21">
        <f t="shared" si="1"/>
        <v>0.15019787440126423</v>
      </c>
      <c r="O24" s="9">
        <v>8982.5771021493856</v>
      </c>
      <c r="P24" s="10">
        <v>30</v>
      </c>
      <c r="Q24" s="12">
        <v>1234.1153127399516</v>
      </c>
      <c r="R24" s="13">
        <v>43.2</v>
      </c>
      <c r="S24" s="10">
        <v>0</v>
      </c>
      <c r="T24" s="10">
        <v>0</v>
      </c>
      <c r="U24" s="10">
        <v>1</v>
      </c>
      <c r="V24" s="14">
        <v>53313.781510365916</v>
      </c>
      <c r="W24" s="13">
        <v>22</v>
      </c>
      <c r="X24" s="13">
        <v>0.94908128618722132</v>
      </c>
      <c r="Y24" s="14">
        <v>24991.9688817684</v>
      </c>
      <c r="Z24" s="15">
        <v>10</v>
      </c>
      <c r="AA24" s="17">
        <v>1016.4241610336867</v>
      </c>
      <c r="AB24" s="18">
        <v>49.5</v>
      </c>
      <c r="AC24" s="15">
        <v>0</v>
      </c>
      <c r="AD24" s="15">
        <v>0</v>
      </c>
      <c r="AE24" s="15">
        <v>1</v>
      </c>
      <c r="AF24" s="19">
        <v>50312.995971167489</v>
      </c>
      <c r="AG24" s="18">
        <v>22.6</v>
      </c>
      <c r="AH24" s="18">
        <v>0.92320613631329485</v>
      </c>
      <c r="AI24" s="19">
        <v>26403.440909242778</v>
      </c>
      <c r="AJ24" s="31">
        <f t="shared" si="2"/>
        <v>5988.3491539858042</v>
      </c>
      <c r="AK24" s="3">
        <f t="shared" si="3"/>
        <v>60377.98689316056</v>
      </c>
      <c r="AL24" s="3">
        <f t="shared" si="4"/>
        <v>10.082576239392017</v>
      </c>
    </row>
    <row r="25" spans="2:38" x14ac:dyDescent="0.25">
      <c r="B25" s="4">
        <f t="shared" si="5"/>
        <v>42758</v>
      </c>
      <c r="C25" s="1" t="s">
        <v>19</v>
      </c>
      <c r="D25" s="5">
        <v>30</v>
      </c>
      <c r="E25" s="7">
        <v>619.93871848975834</v>
      </c>
      <c r="F25" s="8">
        <v>40</v>
      </c>
      <c r="G25" s="5">
        <v>0</v>
      </c>
      <c r="H25" s="5">
        <v>0</v>
      </c>
      <c r="I25" s="5">
        <v>0</v>
      </c>
      <c r="J25" s="9">
        <v>24797.548739590333</v>
      </c>
      <c r="K25" s="8">
        <v>12.5</v>
      </c>
      <c r="L25" s="8">
        <v>0.85728275093446382</v>
      </c>
      <c r="M25" s="8">
        <f t="shared" si="0"/>
        <v>26.642717249065537</v>
      </c>
      <c r="N25" s="21">
        <f t="shared" si="1"/>
        <v>0.66606793122663843</v>
      </c>
      <c r="O25" s="9">
        <v>16516.851988470669</v>
      </c>
      <c r="P25" s="10">
        <v>10</v>
      </c>
      <c r="Q25" s="12">
        <v>409.39030241496727</v>
      </c>
      <c r="R25" s="13">
        <v>48</v>
      </c>
      <c r="S25" s="10">
        <v>0</v>
      </c>
      <c r="T25" s="10">
        <v>0</v>
      </c>
      <c r="U25" s="10">
        <v>0</v>
      </c>
      <c r="V25" s="14">
        <v>19650.73451591843</v>
      </c>
      <c r="W25" s="13">
        <v>22</v>
      </c>
      <c r="X25" s="13">
        <v>0.80195586475144831</v>
      </c>
      <c r="Y25" s="14">
        <v>10315.834908795097</v>
      </c>
      <c r="Z25" s="15">
        <v>20</v>
      </c>
      <c r="AA25" s="17">
        <v>1648.3106954241057</v>
      </c>
      <c r="AB25" s="18">
        <v>41.25</v>
      </c>
      <c r="AC25" s="15">
        <v>1</v>
      </c>
      <c r="AD25" s="15">
        <v>0</v>
      </c>
      <c r="AE25" s="15">
        <v>0</v>
      </c>
      <c r="AF25" s="19">
        <v>67992.816186244367</v>
      </c>
      <c r="AG25" s="18">
        <v>22.6</v>
      </c>
      <c r="AH25" s="18">
        <v>0.98766749619691507</v>
      </c>
      <c r="AI25" s="19">
        <v>29113.011572155454</v>
      </c>
      <c r="AJ25" s="31">
        <f t="shared" si="2"/>
        <v>2677.6397163288311</v>
      </c>
      <c r="AK25" s="3">
        <f t="shared" si="3"/>
        <v>55945.698469421222</v>
      </c>
      <c r="AL25" s="3">
        <f t="shared" si="4"/>
        <v>20.893661730610042</v>
      </c>
    </row>
    <row r="26" spans="2:38" x14ac:dyDescent="0.25">
      <c r="B26" s="4">
        <f t="shared" si="5"/>
        <v>42759</v>
      </c>
      <c r="C26" s="1" t="s">
        <v>20</v>
      </c>
      <c r="D26" s="5">
        <v>10</v>
      </c>
      <c r="E26" s="7">
        <v>457.97570008025144</v>
      </c>
      <c r="F26" s="8">
        <v>36</v>
      </c>
      <c r="G26" s="5">
        <v>0</v>
      </c>
      <c r="H26" s="5">
        <v>0</v>
      </c>
      <c r="I26" s="5">
        <v>1</v>
      </c>
      <c r="J26" s="9">
        <v>16487.125202889052</v>
      </c>
      <c r="K26" s="8">
        <v>12.5</v>
      </c>
      <c r="L26" s="8">
        <v>0.81690881681510619</v>
      </c>
      <c r="M26" s="8">
        <f>O26/E26</f>
        <v>22.683091183184938</v>
      </c>
      <c r="N26" s="21">
        <f t="shared" si="1"/>
        <v>0.63008586619958162</v>
      </c>
      <c r="O26" s="9">
        <v>10388.304564603301</v>
      </c>
      <c r="P26" s="10">
        <v>20</v>
      </c>
      <c r="Q26" s="12">
        <v>596.41580772970906</v>
      </c>
      <c r="R26" s="13">
        <v>48</v>
      </c>
      <c r="S26" s="10">
        <v>0</v>
      </c>
      <c r="T26" s="10">
        <v>0</v>
      </c>
      <c r="U26" s="10">
        <v>0</v>
      </c>
      <c r="V26" s="14">
        <v>28627.958771026035</v>
      </c>
      <c r="W26" s="13">
        <v>22</v>
      </c>
      <c r="X26" s="13">
        <v>0.85212507837159912</v>
      </c>
      <c r="Y26" s="14">
        <v>14998.590134068696</v>
      </c>
      <c r="Z26" s="15">
        <v>30</v>
      </c>
      <c r="AA26" s="17">
        <v>1600.461694025355</v>
      </c>
      <c r="AB26" s="18">
        <v>55</v>
      </c>
      <c r="AC26" s="15">
        <v>0</v>
      </c>
      <c r="AD26" s="15">
        <v>0</v>
      </c>
      <c r="AE26" s="15">
        <v>0</v>
      </c>
      <c r="AF26" s="19">
        <v>88025.39317139452</v>
      </c>
      <c r="AG26" s="18">
        <v>22.6</v>
      </c>
      <c r="AH26" s="18">
        <v>0.98373965671581953</v>
      </c>
      <c r="AI26" s="19">
        <v>50280.521248954174</v>
      </c>
      <c r="AJ26" s="31">
        <f t="shared" si="2"/>
        <v>2654.8532018353158</v>
      </c>
      <c r="AK26" s="3">
        <f t="shared" si="3"/>
        <v>75667.41594762617</v>
      </c>
      <c r="AL26" s="3">
        <f t="shared" si="4"/>
        <v>28.501544226745509</v>
      </c>
    </row>
    <row r="27" spans="2:38" x14ac:dyDescent="0.25">
      <c r="B27" s="4">
        <f t="shared" si="5"/>
        <v>42760</v>
      </c>
      <c r="C27" s="1" t="s">
        <v>21</v>
      </c>
      <c r="D27" s="5">
        <v>20</v>
      </c>
      <c r="E27" s="7">
        <v>3995.3671038649754</v>
      </c>
      <c r="F27" s="8">
        <v>16</v>
      </c>
      <c r="G27" s="5">
        <v>0</v>
      </c>
      <c r="H27" s="5">
        <v>1</v>
      </c>
      <c r="I27" s="5">
        <v>0</v>
      </c>
      <c r="J27" s="9">
        <v>63925.873661839607</v>
      </c>
      <c r="K27" s="8">
        <v>12.5</v>
      </c>
      <c r="L27" s="8">
        <v>1.1057187659744605</v>
      </c>
      <c r="M27" s="8">
        <f t="shared" si="0"/>
        <v>2.3942812340255393</v>
      </c>
      <c r="N27" s="21">
        <f t="shared" si="1"/>
        <v>0.1496425771265962</v>
      </c>
      <c r="O27" s="9">
        <v>9566.0324798268775</v>
      </c>
      <c r="P27" s="10">
        <v>30</v>
      </c>
      <c r="Q27" s="12">
        <v>1239.5514132091769</v>
      </c>
      <c r="R27" s="13">
        <v>48</v>
      </c>
      <c r="S27" s="10">
        <v>0</v>
      </c>
      <c r="T27" s="10">
        <v>0</v>
      </c>
      <c r="U27" s="10">
        <v>0</v>
      </c>
      <c r="V27" s="14">
        <v>59498.467834040493</v>
      </c>
      <c r="W27" s="13">
        <v>22</v>
      </c>
      <c r="X27" s="13">
        <v>0.94966731061411735</v>
      </c>
      <c r="Y27" s="14">
        <v>31051.175286488316</v>
      </c>
      <c r="Z27" s="15">
        <v>10</v>
      </c>
      <c r="AA27" s="17">
        <v>932.79225238721676</v>
      </c>
      <c r="AB27" s="18">
        <v>55</v>
      </c>
      <c r="AC27" s="15">
        <v>0</v>
      </c>
      <c r="AD27" s="15">
        <v>0</v>
      </c>
      <c r="AE27" s="15">
        <v>0</v>
      </c>
      <c r="AF27" s="19">
        <v>51303.573881296921</v>
      </c>
      <c r="AG27" s="18">
        <v>22.6</v>
      </c>
      <c r="AH27" s="18">
        <v>0.91175766797358537</v>
      </c>
      <c r="AI27" s="19">
        <v>29371.988488605424</v>
      </c>
      <c r="AJ27" s="31">
        <f t="shared" si="2"/>
        <v>6167.7107694613696</v>
      </c>
      <c r="AK27" s="3">
        <f t="shared" si="3"/>
        <v>69989.196254920622</v>
      </c>
      <c r="AL27" s="3">
        <f t="shared" si="4"/>
        <v>11.347678072302477</v>
      </c>
    </row>
    <row r="28" spans="2:38" x14ac:dyDescent="0.25">
      <c r="B28" s="4">
        <f t="shared" si="5"/>
        <v>42761</v>
      </c>
      <c r="C28" s="1" t="s">
        <v>22</v>
      </c>
      <c r="D28" s="5">
        <v>30</v>
      </c>
      <c r="E28" s="7">
        <v>716.58204399328804</v>
      </c>
      <c r="F28" s="8">
        <v>40</v>
      </c>
      <c r="G28" s="5">
        <v>0</v>
      </c>
      <c r="H28" s="5">
        <v>0</v>
      </c>
      <c r="I28" s="5">
        <v>0</v>
      </c>
      <c r="J28" s="9">
        <v>28663.281759731522</v>
      </c>
      <c r="K28" s="8">
        <v>12.5</v>
      </c>
      <c r="L28" s="8">
        <v>0.87659903297772324</v>
      </c>
      <c r="M28" s="8">
        <f t="shared" si="0"/>
        <v>26.623400967022278</v>
      </c>
      <c r="N28" s="21">
        <f t="shared" si="1"/>
        <v>0.66558502417555687</v>
      </c>
      <c r="O28" s="9">
        <v>19077.851083001704</v>
      </c>
      <c r="P28" s="10">
        <v>10</v>
      </c>
      <c r="Q28" s="12">
        <v>470.424681277047</v>
      </c>
      <c r="R28" s="13">
        <v>48</v>
      </c>
      <c r="S28" s="10">
        <v>0</v>
      </c>
      <c r="T28" s="10">
        <v>0</v>
      </c>
      <c r="U28" s="10">
        <v>0</v>
      </c>
      <c r="V28" s="14">
        <v>22580.384701298255</v>
      </c>
      <c r="W28" s="13">
        <v>22</v>
      </c>
      <c r="X28" s="13">
        <v>0.82048478185455842</v>
      </c>
      <c r="Y28" s="14">
        <v>11845.065421206622</v>
      </c>
      <c r="Z28" s="15">
        <v>20</v>
      </c>
      <c r="AA28" s="17">
        <v>1676.5591067826888</v>
      </c>
      <c r="AB28" s="18">
        <v>49.5</v>
      </c>
      <c r="AC28" s="15">
        <v>0</v>
      </c>
      <c r="AD28" s="15">
        <v>0</v>
      </c>
      <c r="AE28" s="15">
        <v>1</v>
      </c>
      <c r="AF28" s="19">
        <v>82989.675785743093</v>
      </c>
      <c r="AG28" s="18">
        <v>22.6</v>
      </c>
      <c r="AH28" s="18">
        <v>0.98993317617915588</v>
      </c>
      <c r="AI28" s="19">
        <v>43439.758490824846</v>
      </c>
      <c r="AJ28" s="31">
        <f t="shared" si="2"/>
        <v>2863.5658320530238</v>
      </c>
      <c r="AK28" s="3">
        <f t="shared" si="3"/>
        <v>74362.674995033172</v>
      </c>
      <c r="AL28" s="3">
        <f t="shared" si="4"/>
        <v>25.96855785980625</v>
      </c>
    </row>
    <row r="29" spans="2:38" x14ac:dyDescent="0.25">
      <c r="B29" s="4">
        <f t="shared" si="5"/>
        <v>42762</v>
      </c>
      <c r="C29" s="1" t="s">
        <v>23</v>
      </c>
      <c r="D29" s="5">
        <v>10</v>
      </c>
      <c r="E29" s="7">
        <v>420.45105665627011</v>
      </c>
      <c r="F29" s="8">
        <v>40</v>
      </c>
      <c r="G29" s="5">
        <v>0</v>
      </c>
      <c r="H29" s="5">
        <v>0</v>
      </c>
      <c r="I29" s="5">
        <v>0</v>
      </c>
      <c r="J29" s="9">
        <v>16818.042266250806</v>
      </c>
      <c r="K29" s="8">
        <v>12.5</v>
      </c>
      <c r="L29" s="8">
        <v>0.80551041059084594</v>
      </c>
      <c r="M29" s="8">
        <f t="shared" si="0"/>
        <v>26.694489589409159</v>
      </c>
      <c r="N29" s="21">
        <f t="shared" si="1"/>
        <v>0.6673622397352289</v>
      </c>
      <c r="O29" s="9">
        <v>11223.726354766883</v>
      </c>
      <c r="P29" s="10">
        <v>20</v>
      </c>
      <c r="Q29" s="12">
        <v>624.05084053291841</v>
      </c>
      <c r="R29" s="13">
        <v>48</v>
      </c>
      <c r="S29" s="10">
        <v>0</v>
      </c>
      <c r="T29" s="10">
        <v>0</v>
      </c>
      <c r="U29" s="10">
        <v>0</v>
      </c>
      <c r="V29" s="14">
        <v>29954.440345580086</v>
      </c>
      <c r="W29" s="13">
        <v>22</v>
      </c>
      <c r="X29" s="13">
        <v>0.85816424536846847</v>
      </c>
      <c r="Y29" s="14">
        <v>15689.783735218391</v>
      </c>
      <c r="Z29" s="15">
        <v>30</v>
      </c>
      <c r="AA29" s="17">
        <v>2268.0129414753915</v>
      </c>
      <c r="AB29" s="18">
        <v>55</v>
      </c>
      <c r="AC29" s="15">
        <v>0</v>
      </c>
      <c r="AD29" s="15">
        <v>0</v>
      </c>
      <c r="AE29" s="15">
        <v>0</v>
      </c>
      <c r="AF29" s="19">
        <v>124740.71178114653</v>
      </c>
      <c r="AG29" s="18">
        <v>22.6</v>
      </c>
      <c r="AH29" s="18">
        <v>1.0302212494599015</v>
      </c>
      <c r="AI29" s="19">
        <v>71147.06417744467</v>
      </c>
      <c r="AJ29" s="31">
        <f t="shared" si="2"/>
        <v>3312.5148386645797</v>
      </c>
      <c r="AK29" s="3">
        <f t="shared" si="3"/>
        <v>98060.57426742994</v>
      </c>
      <c r="AL29" s="3">
        <f t="shared" si="4"/>
        <v>29.603059621904205</v>
      </c>
    </row>
    <row r="30" spans="2:38" x14ac:dyDescent="0.25">
      <c r="B30" s="4">
        <f t="shared" si="5"/>
        <v>42763</v>
      </c>
      <c r="C30" s="1" t="s">
        <v>24</v>
      </c>
      <c r="D30" s="5">
        <v>20</v>
      </c>
      <c r="E30" s="7">
        <v>894.16606585784552</v>
      </c>
      <c r="F30" s="8">
        <v>36</v>
      </c>
      <c r="G30" s="5">
        <v>0</v>
      </c>
      <c r="H30" s="5">
        <v>0</v>
      </c>
      <c r="I30" s="5">
        <v>1</v>
      </c>
      <c r="J30" s="9">
        <v>32189.97837088244</v>
      </c>
      <c r="K30" s="8">
        <v>12.5</v>
      </c>
      <c r="L30" s="8">
        <v>0.90611886852214951</v>
      </c>
      <c r="M30" s="8">
        <f t="shared" si="0"/>
        <v>22.593881131477847</v>
      </c>
      <c r="N30" s="21">
        <f t="shared" si="1"/>
        <v>0.62760780920771797</v>
      </c>
      <c r="O30" s="9">
        <v>20202.681803793355</v>
      </c>
      <c r="P30" s="10">
        <v>30</v>
      </c>
      <c r="Q30" s="12">
        <v>2430.8467595939751</v>
      </c>
      <c r="R30" s="13">
        <v>19.200000000000003</v>
      </c>
      <c r="S30" s="10">
        <v>0</v>
      </c>
      <c r="T30" s="10">
        <v>1</v>
      </c>
      <c r="U30" s="10">
        <v>0</v>
      </c>
      <c r="V30" s="14">
        <v>46672.257784204332</v>
      </c>
      <c r="W30" s="13">
        <v>22</v>
      </c>
      <c r="X30" s="13">
        <v>1.0394659915166016</v>
      </c>
      <c r="Y30" s="14">
        <v>-9333.1534640493846</v>
      </c>
      <c r="Z30" s="15">
        <v>15</v>
      </c>
      <c r="AA30" s="17">
        <v>1417.595830679275</v>
      </c>
      <c r="AB30" s="18">
        <v>55</v>
      </c>
      <c r="AC30" s="15">
        <v>0</v>
      </c>
      <c r="AD30" s="15">
        <v>0</v>
      </c>
      <c r="AE30" s="15">
        <v>0</v>
      </c>
      <c r="AF30" s="19">
        <v>77967.770687360127</v>
      </c>
      <c r="AG30" s="18">
        <v>22.6</v>
      </c>
      <c r="AH30" s="18">
        <v>0.96756235183123218</v>
      </c>
      <c r="AI30" s="19">
        <v>44558.492558130318</v>
      </c>
      <c r="AJ30" s="31">
        <f t="shared" si="2"/>
        <v>4742.6086561310958</v>
      </c>
      <c r="AK30" s="3">
        <f t="shared" si="3"/>
        <v>55428.020897874288</v>
      </c>
      <c r="AL30" s="3">
        <f t="shared" si="4"/>
        <v>11.687243227673589</v>
      </c>
    </row>
    <row r="38" spans="7:10" x14ac:dyDescent="0.25">
      <c r="G38" t="s">
        <v>33</v>
      </c>
      <c r="H38">
        <v>6</v>
      </c>
    </row>
    <row r="39" spans="7:10" x14ac:dyDescent="0.25">
      <c r="G39" t="s">
        <v>34</v>
      </c>
      <c r="H39">
        <v>10</v>
      </c>
      <c r="I39">
        <v>12</v>
      </c>
      <c r="J39">
        <v>13.75</v>
      </c>
    </row>
    <row r="40" spans="7:10" x14ac:dyDescent="0.25">
      <c r="G40" t="s">
        <v>35</v>
      </c>
      <c r="H40">
        <v>24</v>
      </c>
    </row>
  </sheetData>
  <mergeCells count="3">
    <mergeCell ref="D1:O1"/>
    <mergeCell ref="P1:Y1"/>
    <mergeCell ref="Z1:AL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5"/>
  <sheetViews>
    <sheetView topLeftCell="A17" workbookViewId="0">
      <selection activeCell="L2" sqref="L2"/>
    </sheetView>
  </sheetViews>
  <sheetFormatPr defaultColWidth="11" defaultRowHeight="15.75" x14ac:dyDescent="0.25"/>
  <cols>
    <col min="2" max="2" width="17" customWidth="1"/>
    <col min="11" max="13" width="22.625" customWidth="1"/>
    <col min="14" max="14" width="22.625" style="30" customWidth="1"/>
    <col min="16" max="16" width="10.875" style="27"/>
  </cols>
  <sheetData>
    <row r="1" spans="1:16" x14ac:dyDescent="0.25">
      <c r="A1" s="2" t="s">
        <v>14</v>
      </c>
      <c r="B1" s="1" t="s">
        <v>15</v>
      </c>
      <c r="C1" s="5" t="s">
        <v>10</v>
      </c>
      <c r="D1" s="6" t="s">
        <v>11</v>
      </c>
      <c r="E1" s="6" t="s">
        <v>12</v>
      </c>
      <c r="F1" s="6" t="s">
        <v>13</v>
      </c>
      <c r="G1" s="6" t="s">
        <v>16</v>
      </c>
      <c r="H1" s="6" t="s">
        <v>25</v>
      </c>
      <c r="I1" s="6" t="s">
        <v>17</v>
      </c>
      <c r="J1" s="6" t="s">
        <v>26</v>
      </c>
      <c r="K1" s="6" t="s">
        <v>27</v>
      </c>
      <c r="L1" s="6" t="s">
        <v>41</v>
      </c>
      <c r="M1" s="6" t="s">
        <v>40</v>
      </c>
      <c r="N1" s="28" t="s">
        <v>39</v>
      </c>
      <c r="O1" s="6" t="s">
        <v>31</v>
      </c>
      <c r="P1" s="26" t="s">
        <v>38</v>
      </c>
    </row>
    <row r="2" spans="1:16" x14ac:dyDescent="0.25">
      <c r="A2" s="4">
        <v>42736</v>
      </c>
      <c r="B2" s="1" t="s">
        <v>18</v>
      </c>
      <c r="C2" s="5">
        <v>20</v>
      </c>
      <c r="D2" s="7">
        <v>642.18041919437064</v>
      </c>
      <c r="E2" s="8">
        <v>40</v>
      </c>
      <c r="F2" s="5">
        <v>0</v>
      </c>
      <c r="G2" s="5">
        <v>0</v>
      </c>
      <c r="H2" s="5">
        <v>0</v>
      </c>
      <c r="I2" s="9">
        <v>25687.216767774826</v>
      </c>
      <c r="J2" s="8">
        <v>12.5</v>
      </c>
      <c r="K2" s="8">
        <v>0.86198257213224538</v>
      </c>
      <c r="L2" s="8">
        <f>O2/C2</f>
        <v>855.32065991675336</v>
      </c>
      <c r="M2" s="8">
        <f t="shared" ref="M2:M33" si="0">O2/D2</f>
        <v>26.638017427867759</v>
      </c>
      <c r="N2" s="29">
        <f t="shared" ref="N2:N33" si="1">O2/I2</f>
        <v>0.66595043569669388</v>
      </c>
      <c r="O2" s="9">
        <v>17106.413198335067</v>
      </c>
      <c r="P2" s="27">
        <v>1</v>
      </c>
    </row>
    <row r="3" spans="1:16" x14ac:dyDescent="0.25">
      <c r="A3" s="4">
        <f>A2+1</f>
        <v>42737</v>
      </c>
      <c r="B3" s="1" t="s">
        <v>19</v>
      </c>
      <c r="C3" s="5">
        <v>30</v>
      </c>
      <c r="D3" s="7">
        <v>631.43498281418397</v>
      </c>
      <c r="E3" s="8">
        <v>30</v>
      </c>
      <c r="F3" s="5">
        <v>1</v>
      </c>
      <c r="G3" s="5">
        <v>0</v>
      </c>
      <c r="H3" s="5">
        <v>0</v>
      </c>
      <c r="I3" s="9">
        <v>18943.049484425519</v>
      </c>
      <c r="J3" s="8">
        <v>12.5</v>
      </c>
      <c r="K3" s="8">
        <v>0.85973266396573345</v>
      </c>
      <c r="L3" s="8">
        <f t="shared" ref="L3:L66" si="2">O3/C3</f>
        <v>350.2415639784075</v>
      </c>
      <c r="M3" s="8">
        <f t="shared" si="0"/>
        <v>16.640267336034267</v>
      </c>
      <c r="N3" s="29">
        <f t="shared" si="1"/>
        <v>0.55467557786780897</v>
      </c>
      <c r="O3" s="9">
        <v>10507.246919352225</v>
      </c>
      <c r="P3" s="27">
        <v>1</v>
      </c>
    </row>
    <row r="4" spans="1:16" x14ac:dyDescent="0.25">
      <c r="A4" s="4">
        <f t="shared" ref="A4:A29" si="3">A3+1</f>
        <v>42738</v>
      </c>
      <c r="B4" s="1" t="s">
        <v>20</v>
      </c>
      <c r="C4" s="5">
        <v>10</v>
      </c>
      <c r="D4" s="7">
        <v>1636.3628070044338</v>
      </c>
      <c r="E4" s="8">
        <v>16</v>
      </c>
      <c r="F4" s="5">
        <v>0</v>
      </c>
      <c r="G4" s="5">
        <v>1</v>
      </c>
      <c r="H4" s="5">
        <v>0</v>
      </c>
      <c r="I4" s="9">
        <v>26181.80491207094</v>
      </c>
      <c r="J4" s="8">
        <v>12.5</v>
      </c>
      <c r="K4" s="8">
        <v>0.98669750096655717</v>
      </c>
      <c r="L4" s="8">
        <f t="shared" si="2"/>
        <v>411.2674732169624</v>
      </c>
      <c r="M4" s="8">
        <f t="shared" si="0"/>
        <v>2.5133024990334434</v>
      </c>
      <c r="N4" s="29">
        <f t="shared" si="1"/>
        <v>0.15708140618959021</v>
      </c>
      <c r="O4" s="9">
        <v>4112.6747321696239</v>
      </c>
      <c r="P4" s="27">
        <v>1</v>
      </c>
    </row>
    <row r="5" spans="1:16" x14ac:dyDescent="0.25">
      <c r="A5" s="4">
        <f t="shared" si="3"/>
        <v>42739</v>
      </c>
      <c r="B5" s="1" t="s">
        <v>21</v>
      </c>
      <c r="C5" s="5">
        <v>20</v>
      </c>
      <c r="D5" s="7">
        <v>1133.7982835445894</v>
      </c>
      <c r="E5" s="8">
        <v>30</v>
      </c>
      <c r="F5" s="5">
        <v>1</v>
      </c>
      <c r="G5" s="5">
        <v>0</v>
      </c>
      <c r="H5" s="5">
        <v>0</v>
      </c>
      <c r="I5" s="9">
        <v>34013.948506337678</v>
      </c>
      <c r="J5" s="8">
        <v>12.5</v>
      </c>
      <c r="K5" s="8">
        <v>0.93777714506572629</v>
      </c>
      <c r="L5" s="8">
        <f t="shared" si="2"/>
        <v>938.91099223037213</v>
      </c>
      <c r="M5" s="8">
        <f t="shared" si="0"/>
        <v>16.562222854934269</v>
      </c>
      <c r="N5" s="29">
        <f t="shared" si="1"/>
        <v>0.5520740951644757</v>
      </c>
      <c r="O5" s="9">
        <v>18778.219844607444</v>
      </c>
      <c r="P5" s="27">
        <v>1</v>
      </c>
    </row>
    <row r="6" spans="1:16" x14ac:dyDescent="0.25">
      <c r="A6" s="4">
        <f t="shared" si="3"/>
        <v>42740</v>
      </c>
      <c r="B6" s="1" t="s">
        <v>22</v>
      </c>
      <c r="C6" s="5">
        <v>30</v>
      </c>
      <c r="D6" s="7">
        <v>1022.9915254641189</v>
      </c>
      <c r="E6" s="8">
        <v>30</v>
      </c>
      <c r="F6" s="5">
        <v>1</v>
      </c>
      <c r="G6" s="5">
        <v>0</v>
      </c>
      <c r="H6" s="5">
        <v>0</v>
      </c>
      <c r="I6" s="9">
        <v>30689.745763923569</v>
      </c>
      <c r="J6" s="8">
        <v>12.5</v>
      </c>
      <c r="K6" s="8">
        <v>0.92406486425513601</v>
      </c>
      <c r="L6" s="8">
        <f t="shared" si="2"/>
        <v>565.23470568366417</v>
      </c>
      <c r="M6" s="8">
        <f t="shared" si="0"/>
        <v>16.575935135744864</v>
      </c>
      <c r="N6" s="29">
        <f t="shared" si="1"/>
        <v>0.55253117119149542</v>
      </c>
      <c r="O6" s="9">
        <v>16957.041170509925</v>
      </c>
      <c r="P6" s="27">
        <v>1</v>
      </c>
    </row>
    <row r="7" spans="1:16" x14ac:dyDescent="0.25">
      <c r="A7" s="4">
        <f t="shared" si="3"/>
        <v>42741</v>
      </c>
      <c r="B7" s="1" t="s">
        <v>23</v>
      </c>
      <c r="C7" s="5">
        <v>10</v>
      </c>
      <c r="D7" s="7">
        <v>325.95549615166397</v>
      </c>
      <c r="E7" s="8">
        <v>30</v>
      </c>
      <c r="F7" s="5">
        <v>1</v>
      </c>
      <c r="G7" s="5">
        <v>0</v>
      </c>
      <c r="H7" s="5">
        <v>0</v>
      </c>
      <c r="I7" s="9">
        <v>9778.6648845499185</v>
      </c>
      <c r="J7" s="8">
        <v>12.5</v>
      </c>
      <c r="K7" s="8">
        <v>0.77156811429006766</v>
      </c>
      <c r="L7" s="8">
        <f t="shared" si="2"/>
        <v>545.27243151458958</v>
      </c>
      <c r="M7" s="8">
        <f t="shared" si="0"/>
        <v>16.728431885709931</v>
      </c>
      <c r="N7" s="29">
        <f t="shared" si="1"/>
        <v>0.55761439619033104</v>
      </c>
      <c r="O7" s="9">
        <v>5452.7243151458961</v>
      </c>
      <c r="P7" s="27">
        <v>1</v>
      </c>
    </row>
    <row r="8" spans="1:16" x14ac:dyDescent="0.25">
      <c r="A8" s="4">
        <f t="shared" si="3"/>
        <v>42742</v>
      </c>
      <c r="B8" s="1" t="s">
        <v>24</v>
      </c>
      <c r="C8" s="5">
        <v>20</v>
      </c>
      <c r="D8" s="7">
        <v>1383.0559504668097</v>
      </c>
      <c r="E8" s="8">
        <v>30</v>
      </c>
      <c r="F8" s="5">
        <v>1</v>
      </c>
      <c r="G8" s="5">
        <v>0</v>
      </c>
      <c r="H8" s="5">
        <v>0</v>
      </c>
      <c r="I8" s="9">
        <v>41491.678514004292</v>
      </c>
      <c r="J8" s="8">
        <v>12.5</v>
      </c>
      <c r="K8" s="8">
        <v>0.9642734382287238</v>
      </c>
      <c r="L8" s="8">
        <f t="shared" si="2"/>
        <v>1143.4917508274923</v>
      </c>
      <c r="M8" s="8">
        <f t="shared" si="0"/>
        <v>16.535726561771277</v>
      </c>
      <c r="N8" s="29">
        <f t="shared" si="1"/>
        <v>0.55119088539237593</v>
      </c>
      <c r="O8" s="9">
        <v>22869.835016549845</v>
      </c>
      <c r="P8" s="27">
        <v>1</v>
      </c>
    </row>
    <row r="9" spans="1:16" x14ac:dyDescent="0.25">
      <c r="A9" s="4">
        <f t="shared" si="3"/>
        <v>42743</v>
      </c>
      <c r="B9" s="1" t="s">
        <v>18</v>
      </c>
      <c r="C9" s="5">
        <v>30</v>
      </c>
      <c r="D9" s="7">
        <v>3613.0982714970582</v>
      </c>
      <c r="E9" s="8">
        <v>16</v>
      </c>
      <c r="F9" s="5">
        <v>0</v>
      </c>
      <c r="G9" s="5">
        <v>1</v>
      </c>
      <c r="H9" s="5">
        <v>0</v>
      </c>
      <c r="I9" s="9">
        <v>57809.572343952932</v>
      </c>
      <c r="J9" s="8">
        <v>12.5</v>
      </c>
      <c r="K9" s="8">
        <v>1.0923094573594259</v>
      </c>
      <c r="L9" s="8">
        <f t="shared" si="2"/>
        <v>289.9740845971491</v>
      </c>
      <c r="M9" s="8">
        <f t="shared" si="0"/>
        <v>2.4076905426405744</v>
      </c>
      <c r="N9" s="29">
        <f t="shared" si="1"/>
        <v>0.1504806589150359</v>
      </c>
      <c r="O9" s="9">
        <v>8699.2225379144729</v>
      </c>
      <c r="P9" s="27">
        <v>1</v>
      </c>
    </row>
    <row r="10" spans="1:16" x14ac:dyDescent="0.25">
      <c r="A10" s="4">
        <f t="shared" si="3"/>
        <v>42744</v>
      </c>
      <c r="B10" s="1" t="s">
        <v>19</v>
      </c>
      <c r="C10" s="5">
        <v>10</v>
      </c>
      <c r="D10" s="7">
        <v>192.42285877425886</v>
      </c>
      <c r="E10" s="8">
        <v>40</v>
      </c>
      <c r="F10" s="5">
        <v>0</v>
      </c>
      <c r="G10" s="5">
        <v>0</v>
      </c>
      <c r="H10" s="5">
        <v>0</v>
      </c>
      <c r="I10" s="9">
        <v>7696.9143509703545</v>
      </c>
      <c r="J10" s="8">
        <v>12.5</v>
      </c>
      <c r="K10" s="8">
        <v>0.70129271196965903</v>
      </c>
      <c r="L10" s="8">
        <f t="shared" si="2"/>
        <v>515.66838678173644</v>
      </c>
      <c r="M10" s="8">
        <f t="shared" si="0"/>
        <v>26.798707288030343</v>
      </c>
      <c r="N10" s="29">
        <f t="shared" si="1"/>
        <v>0.66996768220075853</v>
      </c>
      <c r="O10" s="9">
        <v>5156.6838678173644</v>
      </c>
      <c r="P10" s="27">
        <v>1</v>
      </c>
    </row>
    <row r="11" spans="1:16" x14ac:dyDescent="0.25">
      <c r="A11" s="4">
        <f t="shared" si="3"/>
        <v>42745</v>
      </c>
      <c r="B11" s="1" t="s">
        <v>20</v>
      </c>
      <c r="C11" s="5">
        <v>20</v>
      </c>
      <c r="D11" s="7">
        <v>866.8237283508887</v>
      </c>
      <c r="E11" s="8">
        <v>40</v>
      </c>
      <c r="F11" s="5">
        <v>0</v>
      </c>
      <c r="G11" s="5">
        <v>0</v>
      </c>
      <c r="H11" s="5">
        <v>0</v>
      </c>
      <c r="I11" s="9">
        <v>34672.949134035545</v>
      </c>
      <c r="J11" s="8">
        <v>12.5</v>
      </c>
      <c r="K11" s="8">
        <v>0.90197808585899319</v>
      </c>
      <c r="L11" s="8">
        <f t="shared" si="2"/>
        <v>1152.7898261187172</v>
      </c>
      <c r="M11" s="8">
        <f t="shared" si="0"/>
        <v>26.598021914141004</v>
      </c>
      <c r="N11" s="29">
        <f t="shared" si="1"/>
        <v>0.66495054785352514</v>
      </c>
      <c r="O11" s="9">
        <v>23055.796522374345</v>
      </c>
      <c r="P11" s="27">
        <v>1</v>
      </c>
    </row>
    <row r="12" spans="1:16" x14ac:dyDescent="0.25">
      <c r="A12" s="4">
        <f t="shared" si="3"/>
        <v>42746</v>
      </c>
      <c r="B12" s="1" t="s">
        <v>21</v>
      </c>
      <c r="C12" s="5">
        <v>30</v>
      </c>
      <c r="D12" s="7">
        <v>702.5842048212902</v>
      </c>
      <c r="E12" s="8">
        <v>40</v>
      </c>
      <c r="F12" s="5">
        <v>0</v>
      </c>
      <c r="G12" s="5">
        <v>0</v>
      </c>
      <c r="H12" s="5">
        <v>0</v>
      </c>
      <c r="I12" s="9">
        <v>28103.368192851609</v>
      </c>
      <c r="J12" s="8">
        <v>12.5</v>
      </c>
      <c r="K12" s="8">
        <v>0.87396870113853542</v>
      </c>
      <c r="L12" s="8">
        <f t="shared" si="2"/>
        <v>623.56763425524548</v>
      </c>
      <c r="M12" s="8">
        <f t="shared" si="0"/>
        <v>26.626031298861463</v>
      </c>
      <c r="N12" s="29">
        <f t="shared" si="1"/>
        <v>0.66565078247153653</v>
      </c>
      <c r="O12" s="9">
        <v>18707.029027657365</v>
      </c>
      <c r="P12" s="27">
        <v>1</v>
      </c>
    </row>
    <row r="13" spans="1:16" x14ac:dyDescent="0.25">
      <c r="A13" s="4">
        <f t="shared" si="3"/>
        <v>42747</v>
      </c>
      <c r="B13" s="1" t="s">
        <v>22</v>
      </c>
      <c r="C13" s="5">
        <v>10</v>
      </c>
      <c r="D13" s="7">
        <v>349.12255507006796</v>
      </c>
      <c r="E13" s="8">
        <v>30</v>
      </c>
      <c r="F13" s="5">
        <v>1</v>
      </c>
      <c r="G13" s="5">
        <v>0</v>
      </c>
      <c r="H13" s="5">
        <v>0</v>
      </c>
      <c r="I13" s="9">
        <v>10473.676652102038</v>
      </c>
      <c r="J13" s="8">
        <v>12.5</v>
      </c>
      <c r="K13" s="8">
        <v>0.78072306949588988</v>
      </c>
      <c r="L13" s="8">
        <f t="shared" si="2"/>
        <v>583.70766809016379</v>
      </c>
      <c r="M13" s="8">
        <f t="shared" si="0"/>
        <v>16.719276930504108</v>
      </c>
      <c r="N13" s="29">
        <f t="shared" si="1"/>
        <v>0.55730923101680363</v>
      </c>
      <c r="O13" s="9">
        <v>5837.0766809016377</v>
      </c>
      <c r="P13" s="27">
        <v>1</v>
      </c>
    </row>
    <row r="14" spans="1:16" x14ac:dyDescent="0.25">
      <c r="A14" s="4">
        <f t="shared" si="3"/>
        <v>42748</v>
      </c>
      <c r="B14" s="1" t="s">
        <v>23</v>
      </c>
      <c r="C14" s="5">
        <v>20</v>
      </c>
      <c r="D14" s="7">
        <v>3515.9288775522923</v>
      </c>
      <c r="E14" s="8">
        <v>16</v>
      </c>
      <c r="F14" s="5">
        <v>0</v>
      </c>
      <c r="G14" s="5">
        <v>1</v>
      </c>
      <c r="H14" s="5">
        <v>0</v>
      </c>
      <c r="I14" s="9">
        <v>56254.862040836677</v>
      </c>
      <c r="J14" s="8">
        <v>12.5</v>
      </c>
      <c r="K14" s="8">
        <v>1.0886745373830702</v>
      </c>
      <c r="L14" s="8">
        <f t="shared" si="2"/>
        <v>423.90244135960018</v>
      </c>
      <c r="M14" s="8">
        <f t="shared" si="0"/>
        <v>2.4113254626169298</v>
      </c>
      <c r="N14" s="29">
        <f t="shared" si="1"/>
        <v>0.15070784141355811</v>
      </c>
      <c r="O14" s="9">
        <v>8478.048827192004</v>
      </c>
      <c r="P14" s="27">
        <v>1</v>
      </c>
    </row>
    <row r="15" spans="1:16" x14ac:dyDescent="0.25">
      <c r="A15" s="4">
        <f t="shared" si="3"/>
        <v>42749</v>
      </c>
      <c r="B15" s="1" t="s">
        <v>24</v>
      </c>
      <c r="C15" s="5">
        <v>30</v>
      </c>
      <c r="D15" s="7">
        <v>3077.4755064817882</v>
      </c>
      <c r="E15" s="8">
        <v>16</v>
      </c>
      <c r="F15" s="5">
        <v>0</v>
      </c>
      <c r="G15" s="5">
        <v>1</v>
      </c>
      <c r="H15" s="5">
        <v>0</v>
      </c>
      <c r="I15" s="9">
        <v>49239.608103708611</v>
      </c>
      <c r="J15" s="8">
        <v>12.5</v>
      </c>
      <c r="K15" s="8">
        <v>1.0709153198834414</v>
      </c>
      <c r="L15" s="8">
        <f t="shared" si="2"/>
        <v>249.18162020762853</v>
      </c>
      <c r="M15" s="8">
        <f t="shared" si="0"/>
        <v>2.4290846801165578</v>
      </c>
      <c r="N15" s="29">
        <f t="shared" si="1"/>
        <v>0.15181779250728486</v>
      </c>
      <c r="O15" s="9">
        <v>7475.4486062288561</v>
      </c>
      <c r="P15" s="27">
        <v>1</v>
      </c>
    </row>
    <row r="16" spans="1:16" x14ac:dyDescent="0.25">
      <c r="A16" s="4">
        <f t="shared" si="3"/>
        <v>42750</v>
      </c>
      <c r="B16" s="1" t="s">
        <v>18</v>
      </c>
      <c r="C16" s="5">
        <v>10</v>
      </c>
      <c r="D16" s="7">
        <v>616.78980910874111</v>
      </c>
      <c r="E16" s="8">
        <v>30</v>
      </c>
      <c r="F16" s="5">
        <v>1</v>
      </c>
      <c r="G16" s="5">
        <v>0</v>
      </c>
      <c r="H16" s="5">
        <v>0</v>
      </c>
      <c r="I16" s="9">
        <v>18503.694273262234</v>
      </c>
      <c r="J16" s="8">
        <v>12.5</v>
      </c>
      <c r="K16" s="8">
        <v>0.85660377332205129</v>
      </c>
      <c r="L16" s="8">
        <f t="shared" si="2"/>
        <v>1026.5477181573835</v>
      </c>
      <c r="M16" s="8">
        <f t="shared" si="0"/>
        <v>16.64339622667795</v>
      </c>
      <c r="N16" s="29">
        <f t="shared" si="1"/>
        <v>0.55477987422259833</v>
      </c>
      <c r="O16" s="9">
        <v>10265.477181573835</v>
      </c>
      <c r="P16" s="27">
        <v>1</v>
      </c>
    </row>
    <row r="17" spans="1:16" x14ac:dyDescent="0.25">
      <c r="A17" s="4">
        <f t="shared" si="3"/>
        <v>42751</v>
      </c>
      <c r="B17" s="1" t="s">
        <v>19</v>
      </c>
      <c r="C17" s="5">
        <v>20</v>
      </c>
      <c r="D17" s="7">
        <v>826.24868514824107</v>
      </c>
      <c r="E17" s="8">
        <v>40</v>
      </c>
      <c r="F17" s="5">
        <v>0</v>
      </c>
      <c r="G17" s="5">
        <v>0</v>
      </c>
      <c r="H17" s="5">
        <v>0</v>
      </c>
      <c r="I17" s="9">
        <v>33049.947405929641</v>
      </c>
      <c r="J17" s="8">
        <v>12.5</v>
      </c>
      <c r="K17" s="8">
        <v>0.89558610664214078</v>
      </c>
      <c r="L17" s="8">
        <f t="shared" si="2"/>
        <v>1099.0930999263262</v>
      </c>
      <c r="M17" s="8">
        <f t="shared" si="0"/>
        <v>26.604413893357854</v>
      </c>
      <c r="N17" s="29">
        <f t="shared" si="1"/>
        <v>0.66511034733394647</v>
      </c>
      <c r="O17" s="9">
        <v>21981.861998526525</v>
      </c>
      <c r="P17" s="27">
        <v>1</v>
      </c>
    </row>
    <row r="18" spans="1:16" x14ac:dyDescent="0.25">
      <c r="A18" s="4">
        <f t="shared" si="3"/>
        <v>42752</v>
      </c>
      <c r="B18" s="1" t="s">
        <v>20</v>
      </c>
      <c r="C18" s="5">
        <v>30</v>
      </c>
      <c r="D18" s="7">
        <v>668.06479551947461</v>
      </c>
      <c r="E18" s="8">
        <v>30</v>
      </c>
      <c r="F18" s="5">
        <v>1</v>
      </c>
      <c r="G18" s="5">
        <v>0</v>
      </c>
      <c r="H18" s="5">
        <v>0</v>
      </c>
      <c r="I18" s="9">
        <v>20041.943865584239</v>
      </c>
      <c r="J18" s="8">
        <v>12.5</v>
      </c>
      <c r="K18" s="8">
        <v>0.86725135574842271</v>
      </c>
      <c r="L18" s="8">
        <f t="shared" si="2"/>
        <v>370.39179406495828</v>
      </c>
      <c r="M18" s="8">
        <f t="shared" si="0"/>
        <v>16.632748644251578</v>
      </c>
      <c r="N18" s="29">
        <f t="shared" si="1"/>
        <v>0.55442495480838594</v>
      </c>
      <c r="O18" s="9">
        <v>11111.753821948749</v>
      </c>
      <c r="P18" s="27">
        <v>1</v>
      </c>
    </row>
    <row r="19" spans="1:16" x14ac:dyDescent="0.25">
      <c r="A19" s="4">
        <f t="shared" si="3"/>
        <v>42753</v>
      </c>
      <c r="B19" s="1" t="s">
        <v>21</v>
      </c>
      <c r="C19" s="5">
        <v>10</v>
      </c>
      <c r="D19" s="7">
        <v>1791.1851510884885</v>
      </c>
      <c r="E19" s="8">
        <v>16</v>
      </c>
      <c r="F19" s="5">
        <v>0</v>
      </c>
      <c r="G19" s="5">
        <v>1</v>
      </c>
      <c r="H19" s="5">
        <v>0</v>
      </c>
      <c r="I19" s="9">
        <v>28658.962417415816</v>
      </c>
      <c r="J19" s="8">
        <v>12.5</v>
      </c>
      <c r="K19" s="8">
        <v>0.99875103671018439</v>
      </c>
      <c r="L19" s="8">
        <f t="shared" si="2"/>
        <v>448.02000022201935</v>
      </c>
      <c r="M19" s="8">
        <f t="shared" si="0"/>
        <v>2.5012489632898158</v>
      </c>
      <c r="N19" s="29">
        <f t="shared" si="1"/>
        <v>0.15632806020561349</v>
      </c>
      <c r="O19" s="9">
        <v>4480.2000022201937</v>
      </c>
      <c r="P19" s="27">
        <v>1</v>
      </c>
    </row>
    <row r="20" spans="1:16" x14ac:dyDescent="0.25">
      <c r="A20" s="4">
        <f t="shared" si="3"/>
        <v>42754</v>
      </c>
      <c r="B20" s="1" t="s">
        <v>22</v>
      </c>
      <c r="C20" s="5">
        <v>20</v>
      </c>
      <c r="D20" s="7">
        <v>4221.8394798649924</v>
      </c>
      <c r="E20" s="8">
        <v>16</v>
      </c>
      <c r="F20" s="5">
        <v>0</v>
      </c>
      <c r="G20" s="5">
        <v>1</v>
      </c>
      <c r="H20" s="5">
        <v>0</v>
      </c>
      <c r="I20" s="9">
        <v>67549.431677839879</v>
      </c>
      <c r="J20" s="8">
        <v>12.5</v>
      </c>
      <c r="K20" s="8">
        <v>1.1130701610343638</v>
      </c>
      <c r="L20" s="8">
        <f t="shared" si="2"/>
        <v>503.86173149064564</v>
      </c>
      <c r="M20" s="8">
        <f t="shared" si="0"/>
        <v>2.3869298389656364</v>
      </c>
      <c r="N20" s="29">
        <f t="shared" si="1"/>
        <v>0.14918311493535227</v>
      </c>
      <c r="O20" s="9">
        <v>10077.234629812912</v>
      </c>
      <c r="P20" s="27">
        <v>1</v>
      </c>
    </row>
    <row r="21" spans="1:16" x14ac:dyDescent="0.25">
      <c r="A21" s="4">
        <f t="shared" si="3"/>
        <v>42755</v>
      </c>
      <c r="B21" s="1" t="s">
        <v>23</v>
      </c>
      <c r="C21" s="5">
        <v>30</v>
      </c>
      <c r="D21" s="7">
        <v>1303.3740016259571</v>
      </c>
      <c r="E21" s="8">
        <v>30</v>
      </c>
      <c r="F21" s="5">
        <v>1</v>
      </c>
      <c r="G21" s="5">
        <v>0</v>
      </c>
      <c r="H21" s="5">
        <v>0</v>
      </c>
      <c r="I21" s="9">
        <v>39101.220048778712</v>
      </c>
      <c r="J21" s="8">
        <v>12.5</v>
      </c>
      <c r="K21" s="8">
        <v>0.95636154228240833</v>
      </c>
      <c r="L21" s="8">
        <f t="shared" si="2"/>
        <v>718.75160860294841</v>
      </c>
      <c r="M21" s="8">
        <f t="shared" si="0"/>
        <v>16.543638457717591</v>
      </c>
      <c r="N21" s="29">
        <f t="shared" si="1"/>
        <v>0.55145461525725303</v>
      </c>
      <c r="O21" s="9">
        <v>21562.548258088453</v>
      </c>
      <c r="P21" s="27">
        <v>1</v>
      </c>
    </row>
    <row r="22" spans="1:16" x14ac:dyDescent="0.25">
      <c r="A22" s="4">
        <f t="shared" si="3"/>
        <v>42756</v>
      </c>
      <c r="B22" s="1" t="s">
        <v>24</v>
      </c>
      <c r="C22" s="5">
        <v>10</v>
      </c>
      <c r="D22" s="7">
        <v>514.25434739604088</v>
      </c>
      <c r="E22" s="8">
        <v>30</v>
      </c>
      <c r="F22" s="5">
        <v>1</v>
      </c>
      <c r="G22" s="5">
        <v>0</v>
      </c>
      <c r="H22" s="5">
        <v>0</v>
      </c>
      <c r="I22" s="9">
        <v>15427.630421881226</v>
      </c>
      <c r="J22" s="8">
        <v>12.5</v>
      </c>
      <c r="K22" s="8">
        <v>0.83236239764726472</v>
      </c>
      <c r="L22" s="8">
        <f t="shared" si="2"/>
        <v>857.14050978316175</v>
      </c>
      <c r="M22" s="8">
        <f t="shared" si="0"/>
        <v>16.667637602352734</v>
      </c>
      <c r="N22" s="29">
        <f t="shared" si="1"/>
        <v>0.5555879200784245</v>
      </c>
      <c r="O22" s="9">
        <v>8571.4050978316172</v>
      </c>
      <c r="P22" s="27">
        <v>1</v>
      </c>
    </row>
    <row r="23" spans="1:16" x14ac:dyDescent="0.25">
      <c r="A23" s="4">
        <f t="shared" si="3"/>
        <v>42757</v>
      </c>
      <c r="B23" s="1" t="s">
        <v>18</v>
      </c>
      <c r="C23" s="5">
        <v>20</v>
      </c>
      <c r="D23" s="7">
        <v>3737.8096802121663</v>
      </c>
      <c r="E23" s="8">
        <v>16</v>
      </c>
      <c r="F23" s="5">
        <v>0</v>
      </c>
      <c r="G23" s="5">
        <v>1</v>
      </c>
      <c r="H23" s="5">
        <v>0</v>
      </c>
      <c r="I23" s="9">
        <v>59804.954883394661</v>
      </c>
      <c r="J23" s="8">
        <v>12.5</v>
      </c>
      <c r="K23" s="8">
        <v>1.0968340095797724</v>
      </c>
      <c r="L23" s="8">
        <f t="shared" si="2"/>
        <v>449.12885510746929</v>
      </c>
      <c r="M23" s="8">
        <f t="shared" si="0"/>
        <v>2.4031659904202276</v>
      </c>
      <c r="N23" s="29">
        <f t="shared" si="1"/>
        <v>0.15019787440126423</v>
      </c>
      <c r="O23" s="9">
        <v>8982.5771021493856</v>
      </c>
      <c r="P23" s="27">
        <v>1</v>
      </c>
    </row>
    <row r="24" spans="1:16" x14ac:dyDescent="0.25">
      <c r="A24" s="4">
        <f t="shared" si="3"/>
        <v>42758</v>
      </c>
      <c r="B24" s="1" t="s">
        <v>19</v>
      </c>
      <c r="C24" s="5">
        <v>30</v>
      </c>
      <c r="D24" s="7">
        <v>619.93871848975834</v>
      </c>
      <c r="E24" s="8">
        <v>40</v>
      </c>
      <c r="F24" s="5">
        <v>0</v>
      </c>
      <c r="G24" s="5">
        <v>0</v>
      </c>
      <c r="H24" s="5">
        <v>0</v>
      </c>
      <c r="I24" s="9">
        <v>24797.548739590333</v>
      </c>
      <c r="J24" s="8">
        <v>12.5</v>
      </c>
      <c r="K24" s="8">
        <v>0.85728275093446382</v>
      </c>
      <c r="L24" s="8">
        <f t="shared" si="2"/>
        <v>550.56173294902226</v>
      </c>
      <c r="M24" s="8">
        <f t="shared" si="0"/>
        <v>26.642717249065537</v>
      </c>
      <c r="N24" s="29">
        <f t="shared" si="1"/>
        <v>0.66606793122663843</v>
      </c>
      <c r="O24" s="9">
        <v>16516.851988470669</v>
      </c>
      <c r="P24" s="27">
        <v>1</v>
      </c>
    </row>
    <row r="25" spans="1:16" x14ac:dyDescent="0.25">
      <c r="A25" s="4">
        <f t="shared" si="3"/>
        <v>42759</v>
      </c>
      <c r="B25" s="1" t="s">
        <v>20</v>
      </c>
      <c r="C25" s="5">
        <v>10</v>
      </c>
      <c r="D25" s="7">
        <v>457.97570008025144</v>
      </c>
      <c r="E25" s="8">
        <v>36</v>
      </c>
      <c r="F25" s="5">
        <v>0</v>
      </c>
      <c r="G25" s="5">
        <v>0</v>
      </c>
      <c r="H25" s="5">
        <v>1</v>
      </c>
      <c r="I25" s="9">
        <v>16487.125202889052</v>
      </c>
      <c r="J25" s="8">
        <v>12.5</v>
      </c>
      <c r="K25" s="8">
        <v>0.81690881681510619</v>
      </c>
      <c r="L25" s="8">
        <f t="shared" si="2"/>
        <v>1038.83045646033</v>
      </c>
      <c r="M25" s="8">
        <f t="shared" si="0"/>
        <v>22.683091183184938</v>
      </c>
      <c r="N25" s="29">
        <f t="shared" si="1"/>
        <v>0.63008586619958162</v>
      </c>
      <c r="O25" s="9">
        <v>10388.304564603301</v>
      </c>
      <c r="P25" s="27">
        <v>1</v>
      </c>
    </row>
    <row r="26" spans="1:16" x14ac:dyDescent="0.25">
      <c r="A26" s="4">
        <f t="shared" si="3"/>
        <v>42760</v>
      </c>
      <c r="B26" s="1" t="s">
        <v>21</v>
      </c>
      <c r="C26" s="5">
        <v>20</v>
      </c>
      <c r="D26" s="7">
        <v>3995.3671038649754</v>
      </c>
      <c r="E26" s="8">
        <v>16</v>
      </c>
      <c r="F26" s="5">
        <v>0</v>
      </c>
      <c r="G26" s="5">
        <v>1</v>
      </c>
      <c r="H26" s="5">
        <v>0</v>
      </c>
      <c r="I26" s="9">
        <v>63925.873661839607</v>
      </c>
      <c r="J26" s="8">
        <v>12.5</v>
      </c>
      <c r="K26" s="8">
        <v>1.1057187659744605</v>
      </c>
      <c r="L26" s="8">
        <f t="shared" si="2"/>
        <v>478.30162399134389</v>
      </c>
      <c r="M26" s="8">
        <f t="shared" si="0"/>
        <v>2.3942812340255393</v>
      </c>
      <c r="N26" s="29">
        <f t="shared" si="1"/>
        <v>0.1496425771265962</v>
      </c>
      <c r="O26" s="9">
        <v>9566.0324798268775</v>
      </c>
      <c r="P26" s="27">
        <v>1</v>
      </c>
    </row>
    <row r="27" spans="1:16" x14ac:dyDescent="0.25">
      <c r="A27" s="4">
        <f t="shared" si="3"/>
        <v>42761</v>
      </c>
      <c r="B27" s="1" t="s">
        <v>22</v>
      </c>
      <c r="C27" s="5">
        <v>30</v>
      </c>
      <c r="D27" s="7">
        <v>716.58204399328804</v>
      </c>
      <c r="E27" s="8">
        <v>40</v>
      </c>
      <c r="F27" s="5">
        <v>0</v>
      </c>
      <c r="G27" s="5">
        <v>0</v>
      </c>
      <c r="H27" s="5">
        <v>0</v>
      </c>
      <c r="I27" s="9">
        <v>28663.281759731522</v>
      </c>
      <c r="J27" s="8">
        <v>12.5</v>
      </c>
      <c r="K27" s="8">
        <v>0.87659903297772324</v>
      </c>
      <c r="L27" s="8">
        <f t="shared" si="2"/>
        <v>635.92836943339012</v>
      </c>
      <c r="M27" s="8">
        <f t="shared" si="0"/>
        <v>26.623400967022278</v>
      </c>
      <c r="N27" s="29">
        <f t="shared" si="1"/>
        <v>0.66558502417555687</v>
      </c>
      <c r="O27" s="9">
        <v>19077.851083001704</v>
      </c>
      <c r="P27" s="27">
        <v>1</v>
      </c>
    </row>
    <row r="28" spans="1:16" x14ac:dyDescent="0.25">
      <c r="A28" s="4">
        <f t="shared" si="3"/>
        <v>42762</v>
      </c>
      <c r="B28" s="1" t="s">
        <v>23</v>
      </c>
      <c r="C28" s="5">
        <v>10</v>
      </c>
      <c r="D28" s="7">
        <v>420.45105665627011</v>
      </c>
      <c r="E28" s="8">
        <v>40</v>
      </c>
      <c r="F28" s="5">
        <v>0</v>
      </c>
      <c r="G28" s="5">
        <v>0</v>
      </c>
      <c r="H28" s="5">
        <v>0</v>
      </c>
      <c r="I28" s="9">
        <v>16818.042266250806</v>
      </c>
      <c r="J28" s="8">
        <v>12.5</v>
      </c>
      <c r="K28" s="8">
        <v>0.80551041059084594</v>
      </c>
      <c r="L28" s="8">
        <f t="shared" si="2"/>
        <v>1122.3726354766882</v>
      </c>
      <c r="M28" s="8">
        <f t="shared" si="0"/>
        <v>26.694489589409159</v>
      </c>
      <c r="N28" s="29">
        <f t="shared" si="1"/>
        <v>0.6673622397352289</v>
      </c>
      <c r="O28" s="9">
        <v>11223.726354766883</v>
      </c>
      <c r="P28" s="27">
        <v>1</v>
      </c>
    </row>
    <row r="29" spans="1:16" x14ac:dyDescent="0.25">
      <c r="A29" s="4">
        <f t="shared" si="3"/>
        <v>42763</v>
      </c>
      <c r="B29" s="1" t="s">
        <v>24</v>
      </c>
      <c r="C29" s="5">
        <v>20</v>
      </c>
      <c r="D29" s="7">
        <v>894.16606585784552</v>
      </c>
      <c r="E29" s="8">
        <v>36</v>
      </c>
      <c r="F29" s="5">
        <v>0</v>
      </c>
      <c r="G29" s="5">
        <v>0</v>
      </c>
      <c r="H29" s="5">
        <v>1</v>
      </c>
      <c r="I29" s="9">
        <v>32189.97837088244</v>
      </c>
      <c r="J29" s="8">
        <v>12.5</v>
      </c>
      <c r="K29" s="8">
        <v>0.90611886852214951</v>
      </c>
      <c r="L29" s="8">
        <f t="shared" si="2"/>
        <v>1010.1340901896677</v>
      </c>
      <c r="M29" s="8">
        <f t="shared" si="0"/>
        <v>22.593881131477847</v>
      </c>
      <c r="N29" s="29">
        <f t="shared" si="1"/>
        <v>0.62760780920771797</v>
      </c>
      <c r="O29" s="9">
        <v>20202.681803793355</v>
      </c>
      <c r="P29" s="27">
        <v>1</v>
      </c>
    </row>
    <row r="30" spans="1:16" s="25" customFormat="1" x14ac:dyDescent="0.25">
      <c r="A30" s="23">
        <v>42736</v>
      </c>
      <c r="B30" s="24" t="s">
        <v>18</v>
      </c>
      <c r="C30" s="10">
        <v>30</v>
      </c>
      <c r="D30" s="12">
        <v>964.02841484726991</v>
      </c>
      <c r="E30" s="13">
        <v>48</v>
      </c>
      <c r="F30" s="10">
        <v>0</v>
      </c>
      <c r="G30" s="10">
        <v>0</v>
      </c>
      <c r="H30" s="10">
        <v>0</v>
      </c>
      <c r="I30" s="14">
        <v>46273.363912668952</v>
      </c>
      <c r="J30" s="13">
        <v>22</v>
      </c>
      <c r="K30" s="13">
        <v>0.91614943602117094</v>
      </c>
      <c r="L30" s="8">
        <f t="shared" si="2"/>
        <v>806.05148991527676</v>
      </c>
      <c r="M30" s="8">
        <f t="shared" si="0"/>
        <v>25.083850563978825</v>
      </c>
      <c r="N30" s="29">
        <f t="shared" si="1"/>
        <v>0.52258022008289218</v>
      </c>
      <c r="O30" s="14">
        <v>24181.544697458303</v>
      </c>
      <c r="P30" s="27">
        <v>2</v>
      </c>
    </row>
    <row r="31" spans="1:16" x14ac:dyDescent="0.25">
      <c r="A31" s="4">
        <f>A30+1</f>
        <v>42737</v>
      </c>
      <c r="B31" s="1" t="s">
        <v>19</v>
      </c>
      <c r="C31" s="10">
        <v>10</v>
      </c>
      <c r="D31" s="12">
        <v>236.36128938387353</v>
      </c>
      <c r="E31" s="13">
        <v>48</v>
      </c>
      <c r="F31" s="10">
        <v>0</v>
      </c>
      <c r="G31" s="10">
        <v>0</v>
      </c>
      <c r="H31" s="10">
        <v>0</v>
      </c>
      <c r="I31" s="14">
        <v>11345.341890425929</v>
      </c>
      <c r="J31" s="13">
        <v>22</v>
      </c>
      <c r="K31" s="13">
        <v>0.72871486955095188</v>
      </c>
      <c r="L31" s="8">
        <f t="shared" si="2"/>
        <v>597.31535378204467</v>
      </c>
      <c r="M31" s="8">
        <f t="shared" si="0"/>
        <v>25.271285130449048</v>
      </c>
      <c r="N31" s="29">
        <f t="shared" si="1"/>
        <v>0.52648510688435513</v>
      </c>
      <c r="O31" s="14">
        <v>5973.1535378204471</v>
      </c>
      <c r="P31" s="27">
        <v>2</v>
      </c>
    </row>
    <row r="32" spans="1:16" x14ac:dyDescent="0.25">
      <c r="A32" s="4">
        <f t="shared" ref="A32:A57" si="4">A31+1</f>
        <v>42738</v>
      </c>
      <c r="B32" s="1" t="s">
        <v>20</v>
      </c>
      <c r="C32" s="10">
        <v>20</v>
      </c>
      <c r="D32" s="12">
        <v>752.1834393107074</v>
      </c>
      <c r="E32" s="13">
        <v>36</v>
      </c>
      <c r="F32" s="10">
        <v>1</v>
      </c>
      <c r="G32" s="10">
        <v>0</v>
      </c>
      <c r="H32" s="10">
        <v>0</v>
      </c>
      <c r="I32" s="14">
        <v>27078.603815185466</v>
      </c>
      <c r="J32" s="13">
        <v>22</v>
      </c>
      <c r="K32" s="13">
        <v>0.88306403059414318</v>
      </c>
      <c r="L32" s="8">
        <f t="shared" si="2"/>
        <v>493.31710053430123</v>
      </c>
      <c r="M32" s="8">
        <f t="shared" si="0"/>
        <v>13.116935969405857</v>
      </c>
      <c r="N32" s="29">
        <f t="shared" si="1"/>
        <v>0.364359332483496</v>
      </c>
      <c r="O32" s="14">
        <v>9866.3420106860249</v>
      </c>
      <c r="P32" s="27">
        <v>2</v>
      </c>
    </row>
    <row r="33" spans="1:16" x14ac:dyDescent="0.25">
      <c r="A33" s="4">
        <f t="shared" si="4"/>
        <v>42739</v>
      </c>
      <c r="B33" s="1" t="s">
        <v>21</v>
      </c>
      <c r="C33" s="10">
        <v>30</v>
      </c>
      <c r="D33" s="12">
        <v>1029.0822631353874</v>
      </c>
      <c r="E33" s="13">
        <v>48</v>
      </c>
      <c r="F33" s="10">
        <v>0</v>
      </c>
      <c r="G33" s="10">
        <v>0</v>
      </c>
      <c r="H33" s="10">
        <v>0</v>
      </c>
      <c r="I33" s="14">
        <v>49395.948630498591</v>
      </c>
      <c r="J33" s="13">
        <v>22</v>
      </c>
      <c r="K33" s="13">
        <v>0.92485635698355007</v>
      </c>
      <c r="L33" s="8">
        <f t="shared" si="2"/>
        <v>860.14618562000953</v>
      </c>
      <c r="M33" s="8">
        <f t="shared" si="0"/>
        <v>25.075143643016446</v>
      </c>
      <c r="N33" s="29">
        <f t="shared" si="1"/>
        <v>0.52239882589617603</v>
      </c>
      <c r="O33" s="14">
        <v>25804.385568600286</v>
      </c>
      <c r="P33" s="27">
        <v>2</v>
      </c>
    </row>
    <row r="34" spans="1:16" x14ac:dyDescent="0.25">
      <c r="A34" s="4">
        <f t="shared" si="4"/>
        <v>42740</v>
      </c>
      <c r="B34" s="1" t="s">
        <v>22</v>
      </c>
      <c r="C34" s="10">
        <v>10</v>
      </c>
      <c r="D34" s="12">
        <v>436.2784796248601</v>
      </c>
      <c r="E34" s="13">
        <v>43.2</v>
      </c>
      <c r="F34" s="10">
        <v>0</v>
      </c>
      <c r="G34" s="10">
        <v>0</v>
      </c>
      <c r="H34" s="10">
        <v>1</v>
      </c>
      <c r="I34" s="14">
        <v>18847.230319793958</v>
      </c>
      <c r="J34" s="13">
        <v>22</v>
      </c>
      <c r="K34" s="13">
        <v>0.81043743389246792</v>
      </c>
      <c r="L34" s="8">
        <f t="shared" si="2"/>
        <v>889.55273565573566</v>
      </c>
      <c r="M34" s="8">
        <f t="shared" ref="M34:M65" si="5">O34/D34</f>
        <v>20.389562566107536</v>
      </c>
      <c r="N34" s="29">
        <f t="shared" ref="N34:N65" si="6">O34/I34</f>
        <v>0.47198061495619292</v>
      </c>
      <c r="O34" s="14">
        <v>8895.5273565573571</v>
      </c>
      <c r="P34" s="27">
        <v>2</v>
      </c>
    </row>
    <row r="35" spans="1:16" x14ac:dyDescent="0.25">
      <c r="A35" s="4">
        <f t="shared" si="4"/>
        <v>42741</v>
      </c>
      <c r="B35" s="1" t="s">
        <v>23</v>
      </c>
      <c r="C35" s="10">
        <v>20</v>
      </c>
      <c r="D35" s="12">
        <v>354.29896609272805</v>
      </c>
      <c r="E35" s="13">
        <v>36</v>
      </c>
      <c r="F35" s="10">
        <v>1</v>
      </c>
      <c r="G35" s="10">
        <v>0</v>
      </c>
      <c r="H35" s="10">
        <v>0</v>
      </c>
      <c r="I35" s="14">
        <v>12754.762779338209</v>
      </c>
      <c r="J35" s="13">
        <v>22</v>
      </c>
      <c r="K35" s="13">
        <v>0.78268547915975761</v>
      </c>
      <c r="L35" s="8">
        <f t="shared" si="2"/>
        <v>234.14404346280494</v>
      </c>
      <c r="M35" s="8">
        <f t="shared" si="5"/>
        <v>13.217314520840242</v>
      </c>
      <c r="N35" s="29">
        <f t="shared" si="6"/>
        <v>0.36714762557889563</v>
      </c>
      <c r="O35" s="14">
        <v>4682.8808692560988</v>
      </c>
      <c r="P35" s="27">
        <v>2</v>
      </c>
    </row>
    <row r="36" spans="1:16" x14ac:dyDescent="0.25">
      <c r="A36" s="4">
        <f t="shared" si="4"/>
        <v>42742</v>
      </c>
      <c r="B36" s="1" t="s">
        <v>24</v>
      </c>
      <c r="C36" s="10">
        <v>30</v>
      </c>
      <c r="D36" s="12">
        <v>1216.5305697615781</v>
      </c>
      <c r="E36" s="13">
        <v>48</v>
      </c>
      <c r="F36" s="10">
        <v>0</v>
      </c>
      <c r="G36" s="10">
        <v>0</v>
      </c>
      <c r="H36" s="10">
        <v>0</v>
      </c>
      <c r="I36" s="14">
        <v>58393.467348555751</v>
      </c>
      <c r="J36" s="13">
        <v>22</v>
      </c>
      <c r="K36" s="13">
        <v>0.94716777215755232</v>
      </c>
      <c r="L36" s="8">
        <f t="shared" si="2"/>
        <v>1015.9178754759466</v>
      </c>
      <c r="M36" s="8">
        <f t="shared" si="5"/>
        <v>25.052832227842448</v>
      </c>
      <c r="N36" s="29">
        <f t="shared" si="6"/>
        <v>0.52193400474671758</v>
      </c>
      <c r="O36" s="14">
        <v>30477.536264278398</v>
      </c>
      <c r="P36" s="27">
        <v>2</v>
      </c>
    </row>
    <row r="37" spans="1:16" x14ac:dyDescent="0.25">
      <c r="A37" s="4">
        <f t="shared" si="4"/>
        <v>42743</v>
      </c>
      <c r="B37" s="1" t="s">
        <v>18</v>
      </c>
      <c r="C37" s="10">
        <v>10</v>
      </c>
      <c r="D37" s="12">
        <v>715.47414494809254</v>
      </c>
      <c r="E37" s="13">
        <v>36</v>
      </c>
      <c r="F37" s="10">
        <v>1</v>
      </c>
      <c r="G37" s="10">
        <v>0</v>
      </c>
      <c r="H37" s="10">
        <v>0</v>
      </c>
      <c r="I37" s="14">
        <v>25757.069218131332</v>
      </c>
      <c r="J37" s="13">
        <v>22</v>
      </c>
      <c r="K37" s="13">
        <v>0.87639272836020254</v>
      </c>
      <c r="L37" s="8">
        <f t="shared" si="2"/>
        <v>938.96016913110543</v>
      </c>
      <c r="M37" s="8">
        <f t="shared" si="5"/>
        <v>13.123607271639798</v>
      </c>
      <c r="N37" s="29">
        <f t="shared" si="6"/>
        <v>0.36454464643443885</v>
      </c>
      <c r="O37" s="14">
        <v>9389.6016913110543</v>
      </c>
      <c r="P37" s="27">
        <v>2</v>
      </c>
    </row>
    <row r="38" spans="1:16" x14ac:dyDescent="0.25">
      <c r="A38" s="4">
        <f t="shared" si="4"/>
        <v>42744</v>
      </c>
      <c r="B38" s="1" t="s">
        <v>19</v>
      </c>
      <c r="C38" s="10">
        <v>20</v>
      </c>
      <c r="D38" s="12">
        <v>298.77451518070399</v>
      </c>
      <c r="E38" s="13">
        <v>43.2</v>
      </c>
      <c r="F38" s="10">
        <v>0</v>
      </c>
      <c r="G38" s="10">
        <v>0</v>
      </c>
      <c r="H38" s="10">
        <v>1</v>
      </c>
      <c r="I38" s="14">
        <v>12907.059055806412</v>
      </c>
      <c r="J38" s="13">
        <v>22</v>
      </c>
      <c r="K38" s="13">
        <v>0.75995855454150962</v>
      </c>
      <c r="L38" s="8">
        <f t="shared" si="2"/>
        <v>305.34817365701781</v>
      </c>
      <c r="M38" s="8">
        <f t="shared" si="5"/>
        <v>20.44004144545849</v>
      </c>
      <c r="N38" s="29">
        <f t="shared" si="6"/>
        <v>0.47314910753376138</v>
      </c>
      <c r="O38" s="14">
        <v>6106.9634731403567</v>
      </c>
      <c r="P38" s="27">
        <v>2</v>
      </c>
    </row>
    <row r="39" spans="1:16" x14ac:dyDescent="0.25">
      <c r="A39" s="4">
        <f t="shared" si="4"/>
        <v>42745</v>
      </c>
      <c r="B39" s="1" t="s">
        <v>20</v>
      </c>
      <c r="C39" s="10">
        <v>30</v>
      </c>
      <c r="D39" s="12">
        <v>1646.593090897592</v>
      </c>
      <c r="E39" s="13">
        <v>36</v>
      </c>
      <c r="F39" s="10">
        <v>1</v>
      </c>
      <c r="G39" s="10">
        <v>0</v>
      </c>
      <c r="H39" s="10">
        <v>0</v>
      </c>
      <c r="I39" s="14">
        <v>59277.35127231331</v>
      </c>
      <c r="J39" s="13">
        <v>22</v>
      </c>
      <c r="K39" s="13">
        <v>0.98752848518326208</v>
      </c>
      <c r="L39" s="8">
        <f t="shared" si="2"/>
        <v>714.2081897266321</v>
      </c>
      <c r="M39" s="8">
        <f t="shared" si="5"/>
        <v>13.012471514816736</v>
      </c>
      <c r="N39" s="29">
        <f t="shared" si="6"/>
        <v>0.36145754207824271</v>
      </c>
      <c r="O39" s="14">
        <v>21426.245691798962</v>
      </c>
      <c r="P39" s="27">
        <v>2</v>
      </c>
    </row>
    <row r="40" spans="1:16" x14ac:dyDescent="0.25">
      <c r="A40" s="4">
        <f t="shared" si="4"/>
        <v>42746</v>
      </c>
      <c r="B40" s="1" t="s">
        <v>21</v>
      </c>
      <c r="C40" s="10">
        <v>10</v>
      </c>
      <c r="D40" s="12">
        <v>1082.3609973329285</v>
      </c>
      <c r="E40" s="13">
        <v>19.200000000000003</v>
      </c>
      <c r="F40" s="10">
        <v>0</v>
      </c>
      <c r="G40" s="10">
        <v>1</v>
      </c>
      <c r="H40" s="10">
        <v>0</v>
      </c>
      <c r="I40" s="14">
        <v>20781.331148792229</v>
      </c>
      <c r="J40" s="13">
        <v>22</v>
      </c>
      <c r="K40" s="13">
        <v>0.93158667236015902</v>
      </c>
      <c r="L40" s="8">
        <f t="shared" si="2"/>
        <v>-403.89238723300042</v>
      </c>
      <c r="M40" s="8">
        <f t="shared" si="5"/>
        <v>-3.7315866723601578</v>
      </c>
      <c r="N40" s="29">
        <f t="shared" si="6"/>
        <v>-0.1943534725187582</v>
      </c>
      <c r="O40" s="14">
        <v>-4038.9238723300041</v>
      </c>
      <c r="P40" s="27">
        <v>2</v>
      </c>
    </row>
    <row r="41" spans="1:16" x14ac:dyDescent="0.25">
      <c r="A41" s="4">
        <f t="shared" si="4"/>
        <v>42747</v>
      </c>
      <c r="B41" s="1" t="s">
        <v>22</v>
      </c>
      <c r="C41" s="10">
        <v>20</v>
      </c>
      <c r="D41" s="12">
        <v>370.84851941297489</v>
      </c>
      <c r="E41" s="13">
        <v>36</v>
      </c>
      <c r="F41" s="10">
        <v>1</v>
      </c>
      <c r="G41" s="10">
        <v>0</v>
      </c>
      <c r="H41" s="10">
        <v>0</v>
      </c>
      <c r="I41" s="14">
        <v>13350.546698867096</v>
      </c>
      <c r="J41" s="13">
        <v>22</v>
      </c>
      <c r="K41" s="13">
        <v>0.78877249010130757</v>
      </c>
      <c r="L41" s="8">
        <f t="shared" si="2"/>
        <v>244.96820808369466</v>
      </c>
      <c r="M41" s="8">
        <f t="shared" si="5"/>
        <v>13.211227509898693</v>
      </c>
      <c r="N41" s="29">
        <f t="shared" si="6"/>
        <v>0.36697854194163038</v>
      </c>
      <c r="O41" s="14">
        <v>4899.3641616738932</v>
      </c>
      <c r="P41" s="27">
        <v>2</v>
      </c>
    </row>
    <row r="42" spans="1:16" x14ac:dyDescent="0.25">
      <c r="A42" s="4">
        <f t="shared" si="4"/>
        <v>42748</v>
      </c>
      <c r="B42" s="1" t="s">
        <v>23</v>
      </c>
      <c r="C42" s="10">
        <v>30</v>
      </c>
      <c r="D42" s="12">
        <v>1050.4643683177519</v>
      </c>
      <c r="E42" s="13">
        <v>48</v>
      </c>
      <c r="F42" s="10">
        <v>0</v>
      </c>
      <c r="G42" s="10">
        <v>0</v>
      </c>
      <c r="H42" s="10">
        <v>0</v>
      </c>
      <c r="I42" s="14">
        <v>50422.289679252091</v>
      </c>
      <c r="J42" s="13">
        <v>22</v>
      </c>
      <c r="K42" s="13">
        <v>0.9275983467901503</v>
      </c>
      <c r="L42" s="8">
        <f t="shared" si="2"/>
        <v>877.92215216160139</v>
      </c>
      <c r="M42" s="8">
        <f t="shared" si="5"/>
        <v>25.072401653209848</v>
      </c>
      <c r="N42" s="29">
        <f t="shared" si="6"/>
        <v>0.5223417011085385</v>
      </c>
      <c r="O42" s="14">
        <v>26337.664564848041</v>
      </c>
      <c r="P42" s="27">
        <v>2</v>
      </c>
    </row>
    <row r="43" spans="1:16" x14ac:dyDescent="0.25">
      <c r="A43" s="4">
        <f t="shared" si="4"/>
        <v>42749</v>
      </c>
      <c r="B43" s="1" t="s">
        <v>24</v>
      </c>
      <c r="C43" s="10">
        <v>10</v>
      </c>
      <c r="D43" s="12">
        <v>958.49352947743444</v>
      </c>
      <c r="E43" s="13">
        <v>19.200000000000003</v>
      </c>
      <c r="F43" s="10">
        <v>0</v>
      </c>
      <c r="G43" s="10">
        <v>1</v>
      </c>
      <c r="H43" s="10">
        <v>0</v>
      </c>
      <c r="I43" s="14">
        <v>18403.075765966743</v>
      </c>
      <c r="J43" s="13">
        <v>22</v>
      </c>
      <c r="K43" s="13">
        <v>0.91538170823830811</v>
      </c>
      <c r="L43" s="8">
        <f t="shared" si="2"/>
        <v>-356.11693268852321</v>
      </c>
      <c r="M43" s="8">
        <f t="shared" si="5"/>
        <v>-3.7153817082383047</v>
      </c>
      <c r="N43" s="29">
        <f t="shared" si="6"/>
        <v>-0.193509463970745</v>
      </c>
      <c r="O43" s="14">
        <v>-3561.1693268852323</v>
      </c>
      <c r="P43" s="27">
        <v>2</v>
      </c>
    </row>
    <row r="44" spans="1:16" x14ac:dyDescent="0.25">
      <c r="A44" s="4">
        <f t="shared" si="4"/>
        <v>42750</v>
      </c>
      <c r="B44" s="1" t="s">
        <v>18</v>
      </c>
      <c r="C44" s="10">
        <v>20</v>
      </c>
      <c r="D44" s="12">
        <v>621.73585371641684</v>
      </c>
      <c r="E44" s="13">
        <v>48</v>
      </c>
      <c r="F44" s="10">
        <v>0</v>
      </c>
      <c r="G44" s="10">
        <v>0</v>
      </c>
      <c r="H44" s="10">
        <v>0</v>
      </c>
      <c r="I44" s="14">
        <v>29843.320978388008</v>
      </c>
      <c r="J44" s="13">
        <v>22</v>
      </c>
      <c r="K44" s="13">
        <v>0.85766871067448514</v>
      </c>
      <c r="L44" s="8">
        <f t="shared" si="2"/>
        <v>781.59444042948894</v>
      </c>
      <c r="M44" s="8">
        <f t="shared" si="5"/>
        <v>25.142331289325515</v>
      </c>
      <c r="N44" s="29">
        <f t="shared" si="6"/>
        <v>0.52379856852761486</v>
      </c>
      <c r="O44" s="14">
        <v>15631.888808589778</v>
      </c>
      <c r="P44" s="27">
        <v>2</v>
      </c>
    </row>
    <row r="45" spans="1:16" x14ac:dyDescent="0.25">
      <c r="A45" s="4">
        <f t="shared" si="4"/>
        <v>42751</v>
      </c>
      <c r="B45" s="1" t="s">
        <v>19</v>
      </c>
      <c r="C45" s="10">
        <v>30</v>
      </c>
      <c r="D45" s="12">
        <v>1370.689575678824</v>
      </c>
      <c r="E45" s="13">
        <v>43.2</v>
      </c>
      <c r="F45" s="10">
        <v>0</v>
      </c>
      <c r="G45" s="10">
        <v>0</v>
      </c>
      <c r="H45" s="10">
        <v>1</v>
      </c>
      <c r="I45" s="14">
        <v>59213.789669325197</v>
      </c>
      <c r="J45" s="13">
        <v>22</v>
      </c>
      <c r="K45" s="13">
        <v>0.96307589761342383</v>
      </c>
      <c r="L45" s="8">
        <f t="shared" si="2"/>
        <v>924.61803036482729</v>
      </c>
      <c r="M45" s="8">
        <f t="shared" si="5"/>
        <v>20.236924102386574</v>
      </c>
      <c r="N45" s="29">
        <f t="shared" si="6"/>
        <v>0.46844731718487437</v>
      </c>
      <c r="O45" s="14">
        <v>27738.540910944819</v>
      </c>
      <c r="P45" s="27">
        <v>2</v>
      </c>
    </row>
    <row r="46" spans="1:16" x14ac:dyDescent="0.25">
      <c r="A46" s="4">
        <f t="shared" si="4"/>
        <v>42752</v>
      </c>
      <c r="B46" s="1" t="s">
        <v>20</v>
      </c>
      <c r="C46" s="10">
        <v>10</v>
      </c>
      <c r="D46" s="12">
        <v>243.85681645720587</v>
      </c>
      <c r="E46" s="13">
        <v>48</v>
      </c>
      <c r="F46" s="10">
        <v>0</v>
      </c>
      <c r="G46" s="10">
        <v>0</v>
      </c>
      <c r="H46" s="10">
        <v>0</v>
      </c>
      <c r="I46" s="14">
        <v>11705.127189945881</v>
      </c>
      <c r="J46" s="13">
        <v>22</v>
      </c>
      <c r="K46" s="13">
        <v>0.73287749803332181</v>
      </c>
      <c r="L46" s="8">
        <f t="shared" si="2"/>
        <v>616.15600543638243</v>
      </c>
      <c r="M46" s="8">
        <f t="shared" si="5"/>
        <v>25.267122501966675</v>
      </c>
      <c r="N46" s="29">
        <f t="shared" si="6"/>
        <v>0.52639838545763906</v>
      </c>
      <c r="O46" s="14">
        <v>6161.5600543638238</v>
      </c>
      <c r="P46" s="27">
        <v>2</v>
      </c>
    </row>
    <row r="47" spans="1:16" x14ac:dyDescent="0.25">
      <c r="A47" s="4">
        <f t="shared" si="4"/>
        <v>42753</v>
      </c>
      <c r="B47" s="1" t="s">
        <v>21</v>
      </c>
      <c r="C47" s="10">
        <v>20</v>
      </c>
      <c r="D47" s="12">
        <v>582.64974696301033</v>
      </c>
      <c r="E47" s="13">
        <v>48</v>
      </c>
      <c r="F47" s="10">
        <v>0</v>
      </c>
      <c r="G47" s="10">
        <v>0</v>
      </c>
      <c r="H47" s="10">
        <v>0</v>
      </c>
      <c r="I47" s="14">
        <v>27967.187854224496</v>
      </c>
      <c r="J47" s="13">
        <v>22</v>
      </c>
      <c r="K47" s="13">
        <v>0.84901149716436608</v>
      </c>
      <c r="L47" s="8">
        <f t="shared" si="2"/>
        <v>732.71085435233817</v>
      </c>
      <c r="M47" s="8">
        <f t="shared" si="5"/>
        <v>25.150988502835634</v>
      </c>
      <c r="N47" s="29">
        <f t="shared" si="6"/>
        <v>0.52397892714240901</v>
      </c>
      <c r="O47" s="14">
        <v>14654.217087046763</v>
      </c>
      <c r="P47" s="27">
        <v>2</v>
      </c>
    </row>
    <row r="48" spans="1:16" x14ac:dyDescent="0.25">
      <c r="A48" s="4">
        <f t="shared" si="4"/>
        <v>42754</v>
      </c>
      <c r="B48" s="1" t="s">
        <v>22</v>
      </c>
      <c r="C48" s="10">
        <v>30</v>
      </c>
      <c r="D48" s="12">
        <v>1307.564652548017</v>
      </c>
      <c r="E48" s="13">
        <v>48</v>
      </c>
      <c r="F48" s="10">
        <v>0</v>
      </c>
      <c r="G48" s="10">
        <v>0</v>
      </c>
      <c r="H48" s="10">
        <v>0</v>
      </c>
      <c r="I48" s="14">
        <v>62763.103322304814</v>
      </c>
      <c r="J48" s="13">
        <v>22</v>
      </c>
      <c r="K48" s="13">
        <v>0.95678955228960727</v>
      </c>
      <c r="L48" s="8">
        <f t="shared" si="2"/>
        <v>1091.5205589249103</v>
      </c>
      <c r="M48" s="8">
        <f t="shared" si="5"/>
        <v>25.043210447710393</v>
      </c>
      <c r="N48" s="29">
        <f t="shared" si="6"/>
        <v>0.52173355099396657</v>
      </c>
      <c r="O48" s="14">
        <v>32745.616767747309</v>
      </c>
      <c r="P48" s="27">
        <v>2</v>
      </c>
    </row>
    <row r="49" spans="1:16" x14ac:dyDescent="0.25">
      <c r="A49" s="4">
        <f t="shared" si="4"/>
        <v>42755</v>
      </c>
      <c r="B49" s="1" t="s">
        <v>23</v>
      </c>
      <c r="C49" s="10">
        <v>10</v>
      </c>
      <c r="D49" s="12">
        <v>568.96411670333782</v>
      </c>
      <c r="E49" s="13">
        <v>43.2</v>
      </c>
      <c r="F49" s="10">
        <v>0</v>
      </c>
      <c r="G49" s="10">
        <v>0</v>
      </c>
      <c r="H49" s="10">
        <v>1</v>
      </c>
      <c r="I49" s="14">
        <v>24579.249841584195</v>
      </c>
      <c r="J49" s="13">
        <v>22</v>
      </c>
      <c r="K49" s="13">
        <v>0.84584231577966118</v>
      </c>
      <c r="L49" s="8">
        <f t="shared" si="2"/>
        <v>1158.0785348042882</v>
      </c>
      <c r="M49" s="8">
        <f t="shared" si="5"/>
        <v>20.35415768422034</v>
      </c>
      <c r="N49" s="29">
        <f t="shared" si="6"/>
        <v>0.47116105750510046</v>
      </c>
      <c r="O49" s="14">
        <v>11580.785348042882</v>
      </c>
      <c r="P49" s="27">
        <v>2</v>
      </c>
    </row>
    <row r="50" spans="1:16" x14ac:dyDescent="0.25">
      <c r="A50" s="4">
        <f t="shared" si="4"/>
        <v>42756</v>
      </c>
      <c r="B50" s="1" t="s">
        <v>24</v>
      </c>
      <c r="C50" s="10">
        <v>20</v>
      </c>
      <c r="D50" s="12">
        <v>663.69111316713816</v>
      </c>
      <c r="E50" s="13">
        <v>36</v>
      </c>
      <c r="F50" s="10">
        <v>1</v>
      </c>
      <c r="G50" s="10">
        <v>0</v>
      </c>
      <c r="H50" s="10">
        <v>0</v>
      </c>
      <c r="I50" s="14">
        <v>23892.880074016975</v>
      </c>
      <c r="J50" s="13">
        <v>22</v>
      </c>
      <c r="K50" s="13">
        <v>0.86637558003042403</v>
      </c>
      <c r="L50" s="8">
        <f t="shared" si="2"/>
        <v>435.83349056043591</v>
      </c>
      <c r="M50" s="8">
        <f t="shared" si="5"/>
        <v>13.133624419969577</v>
      </c>
      <c r="N50" s="29">
        <f t="shared" si="6"/>
        <v>0.36482290055471045</v>
      </c>
      <c r="O50" s="14">
        <v>8716.6698112087179</v>
      </c>
      <c r="P50" s="27">
        <v>2</v>
      </c>
    </row>
    <row r="51" spans="1:16" x14ac:dyDescent="0.25">
      <c r="A51" s="4">
        <f t="shared" si="4"/>
        <v>42757</v>
      </c>
      <c r="B51" s="1" t="s">
        <v>18</v>
      </c>
      <c r="C51" s="10">
        <v>30</v>
      </c>
      <c r="D51" s="12">
        <v>1234.1153127399516</v>
      </c>
      <c r="E51" s="13">
        <v>43.2</v>
      </c>
      <c r="F51" s="10">
        <v>0</v>
      </c>
      <c r="G51" s="10">
        <v>0</v>
      </c>
      <c r="H51" s="10">
        <v>1</v>
      </c>
      <c r="I51" s="14">
        <v>53313.781510365916</v>
      </c>
      <c r="J51" s="13">
        <v>22</v>
      </c>
      <c r="K51" s="13">
        <v>0.94908128618722132</v>
      </c>
      <c r="L51" s="8">
        <f t="shared" si="2"/>
        <v>833.06562939228002</v>
      </c>
      <c r="M51" s="8">
        <f t="shared" si="5"/>
        <v>20.250918713812784</v>
      </c>
      <c r="N51" s="29">
        <f t="shared" si="6"/>
        <v>0.46877126652344397</v>
      </c>
      <c r="O51" s="14">
        <v>24991.9688817684</v>
      </c>
      <c r="P51" s="27">
        <v>2</v>
      </c>
    </row>
    <row r="52" spans="1:16" x14ac:dyDescent="0.25">
      <c r="A52" s="4">
        <f t="shared" si="4"/>
        <v>42758</v>
      </c>
      <c r="B52" s="1" t="s">
        <v>19</v>
      </c>
      <c r="C52" s="10">
        <v>10</v>
      </c>
      <c r="D52" s="12">
        <v>409.39030241496727</v>
      </c>
      <c r="E52" s="13">
        <v>48</v>
      </c>
      <c r="F52" s="10">
        <v>0</v>
      </c>
      <c r="G52" s="10">
        <v>0</v>
      </c>
      <c r="H52" s="10">
        <v>0</v>
      </c>
      <c r="I52" s="14">
        <v>19650.73451591843</v>
      </c>
      <c r="J52" s="13">
        <v>22</v>
      </c>
      <c r="K52" s="13">
        <v>0.80195586475144831</v>
      </c>
      <c r="L52" s="8">
        <f t="shared" si="2"/>
        <v>1031.5834908795098</v>
      </c>
      <c r="M52" s="8">
        <f t="shared" si="5"/>
        <v>25.198044135248551</v>
      </c>
      <c r="N52" s="29">
        <f t="shared" si="6"/>
        <v>0.52495925281767819</v>
      </c>
      <c r="O52" s="14">
        <v>10315.834908795097</v>
      </c>
      <c r="P52" s="27">
        <v>2</v>
      </c>
    </row>
    <row r="53" spans="1:16" x14ac:dyDescent="0.25">
      <c r="A53" s="4">
        <f t="shared" si="4"/>
        <v>42759</v>
      </c>
      <c r="B53" s="1" t="s">
        <v>20</v>
      </c>
      <c r="C53" s="10">
        <v>20</v>
      </c>
      <c r="D53" s="12">
        <v>596.41580772970906</v>
      </c>
      <c r="E53" s="13">
        <v>48</v>
      </c>
      <c r="F53" s="10">
        <v>0</v>
      </c>
      <c r="G53" s="10">
        <v>0</v>
      </c>
      <c r="H53" s="10">
        <v>0</v>
      </c>
      <c r="I53" s="14">
        <v>28627.958771026035</v>
      </c>
      <c r="J53" s="13">
        <v>22</v>
      </c>
      <c r="K53" s="13">
        <v>0.85212507837159912</v>
      </c>
      <c r="L53" s="8">
        <f t="shared" si="2"/>
        <v>749.92950670343475</v>
      </c>
      <c r="M53" s="8">
        <f t="shared" si="5"/>
        <v>25.1478749216284</v>
      </c>
      <c r="N53" s="29">
        <f t="shared" si="6"/>
        <v>0.52391406086725834</v>
      </c>
      <c r="O53" s="14">
        <v>14998.590134068696</v>
      </c>
      <c r="P53" s="27">
        <v>2</v>
      </c>
    </row>
    <row r="54" spans="1:16" x14ac:dyDescent="0.25">
      <c r="A54" s="4">
        <f t="shared" si="4"/>
        <v>42760</v>
      </c>
      <c r="B54" s="1" t="s">
        <v>21</v>
      </c>
      <c r="C54" s="10">
        <v>30</v>
      </c>
      <c r="D54" s="12">
        <v>1239.5514132091769</v>
      </c>
      <c r="E54" s="13">
        <v>48</v>
      </c>
      <c r="F54" s="10">
        <v>0</v>
      </c>
      <c r="G54" s="10">
        <v>0</v>
      </c>
      <c r="H54" s="10">
        <v>0</v>
      </c>
      <c r="I54" s="14">
        <v>59498.467834040493</v>
      </c>
      <c r="J54" s="13">
        <v>22</v>
      </c>
      <c r="K54" s="13">
        <v>0.94966731061411735</v>
      </c>
      <c r="L54" s="8">
        <f t="shared" si="2"/>
        <v>1035.0391762162772</v>
      </c>
      <c r="M54" s="8">
        <f t="shared" si="5"/>
        <v>25.050332689385886</v>
      </c>
      <c r="N54" s="29">
        <f t="shared" si="6"/>
        <v>0.52188193102887259</v>
      </c>
      <c r="O54" s="14">
        <v>31051.175286488316</v>
      </c>
      <c r="P54" s="27">
        <v>2</v>
      </c>
    </row>
    <row r="55" spans="1:16" x14ac:dyDescent="0.25">
      <c r="A55" s="4">
        <f t="shared" si="4"/>
        <v>42761</v>
      </c>
      <c r="B55" s="1" t="s">
        <v>22</v>
      </c>
      <c r="C55" s="10">
        <v>10</v>
      </c>
      <c r="D55" s="12">
        <v>470.424681277047</v>
      </c>
      <c r="E55" s="13">
        <v>48</v>
      </c>
      <c r="F55" s="10">
        <v>0</v>
      </c>
      <c r="G55" s="10">
        <v>0</v>
      </c>
      <c r="H55" s="10">
        <v>0</v>
      </c>
      <c r="I55" s="14">
        <v>22580.384701298255</v>
      </c>
      <c r="J55" s="13">
        <v>22</v>
      </c>
      <c r="K55" s="13">
        <v>0.82048478185455842</v>
      </c>
      <c r="L55" s="8">
        <f t="shared" si="2"/>
        <v>1184.5065421206623</v>
      </c>
      <c r="M55" s="8">
        <f t="shared" si="5"/>
        <v>25.179515218145436</v>
      </c>
      <c r="N55" s="29">
        <f t="shared" si="6"/>
        <v>0.52457323371136333</v>
      </c>
      <c r="O55" s="14">
        <v>11845.065421206622</v>
      </c>
      <c r="P55" s="27">
        <v>2</v>
      </c>
    </row>
    <row r="56" spans="1:16" x14ac:dyDescent="0.25">
      <c r="A56" s="4">
        <f t="shared" si="4"/>
        <v>42762</v>
      </c>
      <c r="B56" s="1" t="s">
        <v>23</v>
      </c>
      <c r="C56" s="10">
        <v>20</v>
      </c>
      <c r="D56" s="12">
        <v>624.05084053291841</v>
      </c>
      <c r="E56" s="13">
        <v>48</v>
      </c>
      <c r="F56" s="10">
        <v>0</v>
      </c>
      <c r="G56" s="10">
        <v>0</v>
      </c>
      <c r="H56" s="10">
        <v>0</v>
      </c>
      <c r="I56" s="14">
        <v>29954.440345580086</v>
      </c>
      <c r="J56" s="13">
        <v>22</v>
      </c>
      <c r="K56" s="13">
        <v>0.85816424536846847</v>
      </c>
      <c r="L56" s="8">
        <f t="shared" si="2"/>
        <v>784.48918676091955</v>
      </c>
      <c r="M56" s="8">
        <f t="shared" si="5"/>
        <v>25.141835754631536</v>
      </c>
      <c r="N56" s="29">
        <f t="shared" si="6"/>
        <v>0.5237882448881569</v>
      </c>
      <c r="O56" s="14">
        <v>15689.783735218391</v>
      </c>
      <c r="P56" s="27">
        <v>2</v>
      </c>
    </row>
    <row r="57" spans="1:16" x14ac:dyDescent="0.25">
      <c r="A57" s="4">
        <f t="shared" si="4"/>
        <v>42763</v>
      </c>
      <c r="B57" s="1" t="s">
        <v>24</v>
      </c>
      <c r="C57" s="10">
        <v>30</v>
      </c>
      <c r="D57" s="12">
        <v>2430.8467595939751</v>
      </c>
      <c r="E57" s="13">
        <v>19.200000000000003</v>
      </c>
      <c r="F57" s="10">
        <v>0</v>
      </c>
      <c r="G57" s="10">
        <v>1</v>
      </c>
      <c r="H57" s="10">
        <v>0</v>
      </c>
      <c r="I57" s="14">
        <v>46672.257784204332</v>
      </c>
      <c r="J57" s="13">
        <v>22</v>
      </c>
      <c r="K57" s="13">
        <v>1.0394659915166016</v>
      </c>
      <c r="L57" s="8">
        <f t="shared" si="2"/>
        <v>-311.10511546831282</v>
      </c>
      <c r="M57" s="8">
        <f t="shared" si="5"/>
        <v>-3.8394659915165956</v>
      </c>
      <c r="N57" s="29">
        <f t="shared" si="6"/>
        <v>-0.19997218705815598</v>
      </c>
      <c r="O57" s="14">
        <v>-9333.1534640493846</v>
      </c>
      <c r="P57" s="27">
        <v>2</v>
      </c>
    </row>
    <row r="58" spans="1:16" s="25" customFormat="1" x14ac:dyDescent="0.25">
      <c r="A58" s="23">
        <v>42736</v>
      </c>
      <c r="B58" s="24" t="s">
        <v>18</v>
      </c>
      <c r="C58" s="15">
        <v>10</v>
      </c>
      <c r="D58" s="17">
        <v>1185.9524918142108</v>
      </c>
      <c r="E58" s="18">
        <v>41.25</v>
      </c>
      <c r="F58" s="15">
        <v>1</v>
      </c>
      <c r="G58" s="15">
        <v>0</v>
      </c>
      <c r="H58" s="15">
        <v>0</v>
      </c>
      <c r="I58" s="19">
        <v>48920.540287336196</v>
      </c>
      <c r="J58" s="18">
        <v>22.6</v>
      </c>
      <c r="K58" s="18">
        <v>0.94377353616841519</v>
      </c>
      <c r="L58" s="8">
        <f t="shared" si="2"/>
        <v>2099.8743395407791</v>
      </c>
      <c r="M58" s="8">
        <f t="shared" si="5"/>
        <v>17.706226463831584</v>
      </c>
      <c r="N58" s="29">
        <f t="shared" si="6"/>
        <v>0.42924185366864448</v>
      </c>
      <c r="O58" s="19">
        <v>20998.74339540779</v>
      </c>
      <c r="P58" s="27">
        <v>3</v>
      </c>
    </row>
    <row r="59" spans="1:16" x14ac:dyDescent="0.25">
      <c r="A59" s="4">
        <f>A58+1</f>
        <v>42737</v>
      </c>
      <c r="B59" s="1" t="s">
        <v>19</v>
      </c>
      <c r="C59" s="15">
        <v>20</v>
      </c>
      <c r="D59" s="17">
        <v>2968.9366676413956</v>
      </c>
      <c r="E59" s="18">
        <v>22</v>
      </c>
      <c r="F59" s="15">
        <v>0</v>
      </c>
      <c r="G59" s="15">
        <v>1</v>
      </c>
      <c r="H59" s="15">
        <v>0</v>
      </c>
      <c r="I59" s="19">
        <v>65316.606688110704</v>
      </c>
      <c r="J59" s="18">
        <v>22.6</v>
      </c>
      <c r="K59" s="18">
        <v>1.0661278857770073</v>
      </c>
      <c r="L59" s="8">
        <f t="shared" si="2"/>
        <v>-247.33140865315983</v>
      </c>
      <c r="M59" s="8">
        <f t="shared" si="5"/>
        <v>-1.6661278857770088</v>
      </c>
      <c r="N59" s="29">
        <f t="shared" si="6"/>
        <v>-7.5733085717136758E-2</v>
      </c>
      <c r="O59" s="19">
        <v>-4946.6281730631963</v>
      </c>
      <c r="P59" s="27">
        <v>3</v>
      </c>
    </row>
    <row r="60" spans="1:16" x14ac:dyDescent="0.25">
      <c r="A60" s="4">
        <f t="shared" ref="A60:A85" si="7">A59+1</f>
        <v>42738</v>
      </c>
      <c r="B60" s="1" t="s">
        <v>20</v>
      </c>
      <c r="C60" s="15">
        <v>30</v>
      </c>
      <c r="D60" s="17">
        <v>1669.5997940257578</v>
      </c>
      <c r="E60" s="18">
        <v>49.5</v>
      </c>
      <c r="F60" s="15">
        <v>0</v>
      </c>
      <c r="G60" s="15">
        <v>0</v>
      </c>
      <c r="H60" s="15">
        <v>1</v>
      </c>
      <c r="I60" s="19">
        <v>82645.189804275011</v>
      </c>
      <c r="J60" s="18">
        <v>22.6</v>
      </c>
      <c r="K60" s="18">
        <v>0.98937856431940863</v>
      </c>
      <c r="L60" s="8">
        <f t="shared" si="2"/>
        <v>1442.0122737363899</v>
      </c>
      <c r="M60" s="8">
        <f t="shared" si="5"/>
        <v>25.910621435680593</v>
      </c>
      <c r="N60" s="29">
        <f t="shared" si="6"/>
        <v>0.523446897690517</v>
      </c>
      <c r="O60" s="19">
        <v>43260.3682120917</v>
      </c>
      <c r="P60" s="27">
        <v>3</v>
      </c>
    </row>
    <row r="61" spans="1:16" x14ac:dyDescent="0.25">
      <c r="A61" s="4">
        <f t="shared" si="7"/>
        <v>42739</v>
      </c>
      <c r="B61" s="1" t="s">
        <v>21</v>
      </c>
      <c r="C61" s="15">
        <v>10</v>
      </c>
      <c r="D61" s="17">
        <v>1133.366665585442</v>
      </c>
      <c r="E61" s="18">
        <v>41.25</v>
      </c>
      <c r="F61" s="15">
        <v>1</v>
      </c>
      <c r="G61" s="15">
        <v>0</v>
      </c>
      <c r="H61" s="15">
        <v>0</v>
      </c>
      <c r="I61" s="19">
        <v>46751.374955399478</v>
      </c>
      <c r="J61" s="18">
        <v>22.6</v>
      </c>
      <c r="K61" s="18">
        <v>0.93772637764191169</v>
      </c>
      <c r="L61" s="8">
        <f t="shared" si="2"/>
        <v>2007.450049530896</v>
      </c>
      <c r="M61" s="8">
        <f t="shared" si="5"/>
        <v>17.712273622358083</v>
      </c>
      <c r="N61" s="29">
        <f t="shared" si="6"/>
        <v>0.4293884514511051</v>
      </c>
      <c r="O61" s="19">
        <v>20074.500495308959</v>
      </c>
      <c r="P61" s="27">
        <v>3</v>
      </c>
    </row>
    <row r="62" spans="1:16" x14ac:dyDescent="0.25">
      <c r="A62" s="4">
        <f t="shared" si="7"/>
        <v>42740</v>
      </c>
      <c r="B62" s="1" t="s">
        <v>22</v>
      </c>
      <c r="C62" s="15">
        <v>20</v>
      </c>
      <c r="D62" s="17">
        <v>2025.6063502328195</v>
      </c>
      <c r="E62" s="18">
        <v>41.25</v>
      </c>
      <c r="F62" s="15">
        <v>1</v>
      </c>
      <c r="G62" s="15">
        <v>0</v>
      </c>
      <c r="H62" s="15">
        <v>0</v>
      </c>
      <c r="I62" s="19">
        <v>83556.261947103805</v>
      </c>
      <c r="J62" s="18">
        <v>22.6</v>
      </c>
      <c r="K62" s="18">
        <v>1.0151499155911332</v>
      </c>
      <c r="L62" s="8">
        <f t="shared" si="2"/>
        <v>1786.0632158191183</v>
      </c>
      <c r="M62" s="8">
        <f t="shared" si="5"/>
        <v>17.634850084408864</v>
      </c>
      <c r="N62" s="29">
        <f t="shared" si="6"/>
        <v>0.42751151719779062</v>
      </c>
      <c r="O62" s="19">
        <v>35721.264316382367</v>
      </c>
      <c r="P62" s="27">
        <v>3</v>
      </c>
    </row>
    <row r="63" spans="1:16" x14ac:dyDescent="0.25">
      <c r="A63" s="4">
        <f t="shared" si="7"/>
        <v>42741</v>
      </c>
      <c r="B63" s="1" t="s">
        <v>23</v>
      </c>
      <c r="C63" s="15">
        <v>30</v>
      </c>
      <c r="D63" s="17">
        <v>5440.5879594169701</v>
      </c>
      <c r="E63" s="18">
        <v>22</v>
      </c>
      <c r="F63" s="15">
        <v>0</v>
      </c>
      <c r="G63" s="15">
        <v>1</v>
      </c>
      <c r="H63" s="15">
        <v>0</v>
      </c>
      <c r="I63" s="19">
        <v>119692.93510717334</v>
      </c>
      <c r="J63" s="18">
        <v>22.6</v>
      </c>
      <c r="K63" s="18">
        <v>1.146885655304648</v>
      </c>
      <c r="L63" s="8">
        <f t="shared" si="2"/>
        <v>-316.80283542428998</v>
      </c>
      <c r="M63" s="8">
        <f t="shared" si="5"/>
        <v>-1.7468856553046497</v>
      </c>
      <c r="N63" s="29">
        <f t="shared" si="6"/>
        <v>-7.9403893422938618E-2</v>
      </c>
      <c r="O63" s="19">
        <v>-9504.0850627287</v>
      </c>
      <c r="P63" s="27">
        <v>3</v>
      </c>
    </row>
    <row r="64" spans="1:16" x14ac:dyDescent="0.25">
      <c r="A64" s="4">
        <f t="shared" si="7"/>
        <v>42742</v>
      </c>
      <c r="B64" s="1" t="s">
        <v>24</v>
      </c>
      <c r="C64" s="15">
        <v>10</v>
      </c>
      <c r="D64" s="17">
        <v>1270.9555392338295</v>
      </c>
      <c r="E64" s="18">
        <v>49.5</v>
      </c>
      <c r="F64" s="15">
        <v>0</v>
      </c>
      <c r="G64" s="15">
        <v>0</v>
      </c>
      <c r="H64" s="15">
        <v>1</v>
      </c>
      <c r="I64" s="19">
        <v>62912.299192074563</v>
      </c>
      <c r="J64" s="18">
        <v>22.6</v>
      </c>
      <c r="K64" s="18">
        <v>0.95300323861924652</v>
      </c>
      <c r="L64" s="8">
        <f t="shared" si="2"/>
        <v>3297.7479260359105</v>
      </c>
      <c r="M64" s="8">
        <f t="shared" si="5"/>
        <v>25.946996761380753</v>
      </c>
      <c r="N64" s="29">
        <f t="shared" si="6"/>
        <v>0.52418175275516676</v>
      </c>
      <c r="O64" s="19">
        <v>32977.479260359105</v>
      </c>
      <c r="P64" s="27">
        <v>3</v>
      </c>
    </row>
    <row r="65" spans="1:16" x14ac:dyDescent="0.25">
      <c r="A65" s="4">
        <f t="shared" si="7"/>
        <v>42743</v>
      </c>
      <c r="B65" s="1" t="s">
        <v>18</v>
      </c>
      <c r="C65" s="15">
        <v>20</v>
      </c>
      <c r="D65" s="17">
        <v>1253.1668615407145</v>
      </c>
      <c r="E65" s="18">
        <v>55</v>
      </c>
      <c r="F65" s="15">
        <v>0</v>
      </c>
      <c r="G65" s="15">
        <v>0</v>
      </c>
      <c r="H65" s="15">
        <v>0</v>
      </c>
      <c r="I65" s="19">
        <v>68924.177384739305</v>
      </c>
      <c r="J65" s="18">
        <v>22.6</v>
      </c>
      <c r="K65" s="18">
        <v>0.95112388208736687</v>
      </c>
      <c r="L65" s="8">
        <f t="shared" si="2"/>
        <v>1970.5344691833657</v>
      </c>
      <c r="M65" s="8">
        <f t="shared" si="5"/>
        <v>31.44887611791264</v>
      </c>
      <c r="N65" s="29">
        <f t="shared" si="6"/>
        <v>0.57179774759841151</v>
      </c>
      <c r="O65" s="19">
        <v>39410.689383667312</v>
      </c>
      <c r="P65" s="27">
        <v>3</v>
      </c>
    </row>
    <row r="66" spans="1:16" x14ac:dyDescent="0.25">
      <c r="A66" s="4">
        <f t="shared" si="7"/>
        <v>42744</v>
      </c>
      <c r="B66" s="1" t="s">
        <v>19</v>
      </c>
      <c r="C66" s="15">
        <v>30</v>
      </c>
      <c r="D66" s="17">
        <v>3677.5186496772567</v>
      </c>
      <c r="E66" s="18">
        <v>22</v>
      </c>
      <c r="F66" s="15">
        <v>0</v>
      </c>
      <c r="G66" s="15">
        <v>1</v>
      </c>
      <c r="H66" s="15">
        <v>0</v>
      </c>
      <c r="I66" s="19">
        <v>80905.410292899644</v>
      </c>
      <c r="J66" s="18">
        <v>22.6</v>
      </c>
      <c r="K66" s="18">
        <v>1.0946658031673313</v>
      </c>
      <c r="L66" s="8">
        <f t="shared" si="2"/>
        <v>-207.73883653727196</v>
      </c>
      <c r="M66" s="8">
        <f t="shared" ref="M66:M85" si="8">O66/D66</f>
        <v>-1.6946658031673343</v>
      </c>
      <c r="N66" s="29">
        <f t="shared" ref="N66:N97" si="9">O66/I66</f>
        <v>-7.7030263780333383E-2</v>
      </c>
      <c r="O66" s="19">
        <v>-6232.1650961181585</v>
      </c>
      <c r="P66" s="27">
        <v>3</v>
      </c>
    </row>
    <row r="67" spans="1:16" x14ac:dyDescent="0.25">
      <c r="A67" s="4">
        <f t="shared" si="7"/>
        <v>42745</v>
      </c>
      <c r="B67" s="1" t="s">
        <v>20</v>
      </c>
      <c r="C67" s="15">
        <v>10</v>
      </c>
      <c r="D67" s="17">
        <v>885.63630635314928</v>
      </c>
      <c r="E67" s="18">
        <v>55</v>
      </c>
      <c r="F67" s="15">
        <v>0</v>
      </c>
      <c r="G67" s="15">
        <v>0</v>
      </c>
      <c r="H67" s="15">
        <v>0</v>
      </c>
      <c r="I67" s="19">
        <v>48709.996849423209</v>
      </c>
      <c r="J67" s="18">
        <v>22.6</v>
      </c>
      <c r="K67" s="18">
        <v>0.90484085025171046</v>
      </c>
      <c r="L67" s="8">
        <f t="shared" ref="L67:L85" si="10">O67/C67</f>
        <v>2789.3256417387665</v>
      </c>
      <c r="M67" s="8">
        <f t="shared" si="8"/>
        <v>31.495159149748289</v>
      </c>
      <c r="N67" s="29">
        <f t="shared" si="9"/>
        <v>0.57263925726815068</v>
      </c>
      <c r="O67" s="19">
        <v>27893.256417387667</v>
      </c>
      <c r="P67" s="27">
        <v>3</v>
      </c>
    </row>
    <row r="68" spans="1:16" x14ac:dyDescent="0.25">
      <c r="A68" s="4">
        <f t="shared" si="7"/>
        <v>42746</v>
      </c>
      <c r="B68" s="1" t="s">
        <v>21</v>
      </c>
      <c r="C68" s="15">
        <v>20</v>
      </c>
      <c r="D68" s="17">
        <v>1463.6496456178816</v>
      </c>
      <c r="E68" s="18">
        <v>49.5</v>
      </c>
      <c r="F68" s="15">
        <v>0</v>
      </c>
      <c r="G68" s="15">
        <v>0</v>
      </c>
      <c r="H68" s="15">
        <v>1</v>
      </c>
      <c r="I68" s="19">
        <v>72450.65745808513</v>
      </c>
      <c r="J68" s="18">
        <v>22.6</v>
      </c>
      <c r="K68" s="18">
        <v>0.97182511370383551</v>
      </c>
      <c r="L68" s="8">
        <f t="shared" si="10"/>
        <v>1897.4881991922914</v>
      </c>
      <c r="M68" s="8">
        <f t="shared" si="8"/>
        <v>25.928174886296159</v>
      </c>
      <c r="N68" s="29">
        <f t="shared" si="9"/>
        <v>0.52380151285446785</v>
      </c>
      <c r="O68" s="19">
        <v>37949.763983845827</v>
      </c>
      <c r="P68" s="27">
        <v>3</v>
      </c>
    </row>
    <row r="69" spans="1:16" x14ac:dyDescent="0.25">
      <c r="A69" s="4">
        <f t="shared" si="7"/>
        <v>42747</v>
      </c>
      <c r="B69" s="1" t="s">
        <v>22</v>
      </c>
      <c r="C69" s="15">
        <v>30</v>
      </c>
      <c r="D69" s="17">
        <v>4095.1223808402992</v>
      </c>
      <c r="E69" s="18">
        <v>22</v>
      </c>
      <c r="F69" s="15">
        <v>0</v>
      </c>
      <c r="G69" s="15">
        <v>1</v>
      </c>
      <c r="H69" s="15">
        <v>0</v>
      </c>
      <c r="I69" s="19">
        <v>90092.692378486579</v>
      </c>
      <c r="J69" s="18">
        <v>22.6</v>
      </c>
      <c r="K69" s="18">
        <v>1.1090069175028927</v>
      </c>
      <c r="L69" s="8">
        <f t="shared" si="10"/>
        <v>-233.28641589589969</v>
      </c>
      <c r="M69" s="8">
        <f t="shared" si="8"/>
        <v>-1.7090069175028937</v>
      </c>
      <c r="N69" s="29">
        <f t="shared" si="9"/>
        <v>-7.7682132613767899E-2</v>
      </c>
      <c r="O69" s="19">
        <v>-6998.592476876991</v>
      </c>
      <c r="P69" s="27">
        <v>3</v>
      </c>
    </row>
    <row r="70" spans="1:16" x14ac:dyDescent="0.25">
      <c r="A70" s="4">
        <f t="shared" si="7"/>
        <v>42748</v>
      </c>
      <c r="B70" s="1" t="s">
        <v>23</v>
      </c>
      <c r="C70" s="15">
        <v>10</v>
      </c>
      <c r="D70" s="17">
        <v>1683.0220353699312</v>
      </c>
      <c r="E70" s="18">
        <v>41.25</v>
      </c>
      <c r="F70" s="15">
        <v>1</v>
      </c>
      <c r="G70" s="15">
        <v>0</v>
      </c>
      <c r="H70" s="15">
        <v>0</v>
      </c>
      <c r="I70" s="19">
        <v>69424.65895900967</v>
      </c>
      <c r="J70" s="18">
        <v>22.6</v>
      </c>
      <c r="K70" s="18">
        <v>0.99044617160220283</v>
      </c>
      <c r="L70" s="8">
        <f t="shared" si="10"/>
        <v>2972.1418227994932</v>
      </c>
      <c r="M70" s="8">
        <f t="shared" si="8"/>
        <v>17.659553828397801</v>
      </c>
      <c r="N70" s="29">
        <f t="shared" si="9"/>
        <v>0.4281103958399467</v>
      </c>
      <c r="O70" s="19">
        <v>29721.418227994931</v>
      </c>
      <c r="P70" s="27">
        <v>3</v>
      </c>
    </row>
    <row r="71" spans="1:16" x14ac:dyDescent="0.25">
      <c r="A71" s="4">
        <f t="shared" si="7"/>
        <v>42749</v>
      </c>
      <c r="B71" s="1" t="s">
        <v>24</v>
      </c>
      <c r="C71" s="15">
        <v>20</v>
      </c>
      <c r="D71" s="17">
        <v>2212.1536921125207</v>
      </c>
      <c r="E71" s="18">
        <v>41.25</v>
      </c>
      <c r="F71" s="15">
        <v>1</v>
      </c>
      <c r="G71" s="15">
        <v>0</v>
      </c>
      <c r="H71" s="15">
        <v>0</v>
      </c>
      <c r="I71" s="19">
        <v>91251.339799641486</v>
      </c>
      <c r="J71" s="18">
        <v>22.6</v>
      </c>
      <c r="K71" s="18">
        <v>1.0268962455056072</v>
      </c>
      <c r="L71" s="8">
        <f t="shared" si="10"/>
        <v>1949.2507018493402</v>
      </c>
      <c r="M71" s="8">
        <f t="shared" si="8"/>
        <v>17.623103754494394</v>
      </c>
      <c r="N71" s="29">
        <f t="shared" si="9"/>
        <v>0.42722675768471258</v>
      </c>
      <c r="O71" s="19">
        <v>38985.014036986802</v>
      </c>
      <c r="P71" s="27">
        <v>3</v>
      </c>
    </row>
    <row r="72" spans="1:16" x14ac:dyDescent="0.25">
      <c r="A72" s="4">
        <f t="shared" si="7"/>
        <v>42750</v>
      </c>
      <c r="B72" s="1" t="s">
        <v>18</v>
      </c>
      <c r="C72" s="15">
        <v>30</v>
      </c>
      <c r="D72" s="17">
        <v>1502.9235349090411</v>
      </c>
      <c r="E72" s="18">
        <v>55</v>
      </c>
      <c r="F72" s="15">
        <v>0</v>
      </c>
      <c r="G72" s="15">
        <v>0</v>
      </c>
      <c r="H72" s="15">
        <v>0</v>
      </c>
      <c r="I72" s="19">
        <v>82660.794419997255</v>
      </c>
      <c r="J72" s="18">
        <v>22.6</v>
      </c>
      <c r="K72" s="18">
        <v>0.97535566846419297</v>
      </c>
      <c r="L72" s="8">
        <f t="shared" si="10"/>
        <v>1574.2945847337048</v>
      </c>
      <c r="M72" s="8">
        <f t="shared" si="8"/>
        <v>31.424644331535802</v>
      </c>
      <c r="N72" s="29">
        <f t="shared" si="9"/>
        <v>0.57135716966428729</v>
      </c>
      <c r="O72" s="19">
        <v>47228.837542011148</v>
      </c>
      <c r="P72" s="27">
        <v>3</v>
      </c>
    </row>
    <row r="73" spans="1:16" x14ac:dyDescent="0.25">
      <c r="A73" s="4">
        <f t="shared" si="7"/>
        <v>42751</v>
      </c>
      <c r="B73" s="1" t="s">
        <v>19</v>
      </c>
      <c r="C73" s="15">
        <v>10</v>
      </c>
      <c r="D73" s="17">
        <v>919.51658542843495</v>
      </c>
      <c r="E73" s="18">
        <v>55</v>
      </c>
      <c r="F73" s="15">
        <v>0</v>
      </c>
      <c r="G73" s="15">
        <v>0</v>
      </c>
      <c r="H73" s="15">
        <v>0</v>
      </c>
      <c r="I73" s="19">
        <v>50573.412198563921</v>
      </c>
      <c r="J73" s="18">
        <v>22.6</v>
      </c>
      <c r="K73" s="18">
        <v>0.90984641084323525</v>
      </c>
      <c r="L73" s="8">
        <f t="shared" si="10"/>
        <v>2895.5718502918398</v>
      </c>
      <c r="M73" s="8">
        <f t="shared" si="8"/>
        <v>31.490153589156762</v>
      </c>
      <c r="N73" s="29">
        <f t="shared" si="9"/>
        <v>0.5725482470755775</v>
      </c>
      <c r="O73" s="19">
        <v>28955.7185029184</v>
      </c>
      <c r="P73" s="27">
        <v>3</v>
      </c>
    </row>
    <row r="74" spans="1:16" x14ac:dyDescent="0.25">
      <c r="A74" s="4">
        <f t="shared" si="7"/>
        <v>42752</v>
      </c>
      <c r="B74" s="1" t="s">
        <v>20</v>
      </c>
      <c r="C74" s="15">
        <v>20</v>
      </c>
      <c r="D74" s="17">
        <v>2841.9128270490005</v>
      </c>
      <c r="E74" s="18">
        <v>22</v>
      </c>
      <c r="F74" s="15">
        <v>0</v>
      </c>
      <c r="G74" s="15">
        <v>1</v>
      </c>
      <c r="H74" s="15">
        <v>0</v>
      </c>
      <c r="I74" s="19">
        <v>62522.082195078008</v>
      </c>
      <c r="J74" s="18">
        <v>22.6</v>
      </c>
      <c r="K74" s="18">
        <v>1.060297684678178</v>
      </c>
      <c r="L74" s="8">
        <f t="shared" si="10"/>
        <v>-235.92106434033411</v>
      </c>
      <c r="M74" s="8">
        <f t="shared" si="8"/>
        <v>-1.6602976846781821</v>
      </c>
      <c r="N74" s="29">
        <f t="shared" si="9"/>
        <v>-7.5468076576281004E-2</v>
      </c>
      <c r="O74" s="19">
        <v>-4718.4212868066825</v>
      </c>
      <c r="P74" s="27">
        <v>3</v>
      </c>
    </row>
    <row r="75" spans="1:16" x14ac:dyDescent="0.25">
      <c r="A75" s="4">
        <f t="shared" si="7"/>
        <v>42753</v>
      </c>
      <c r="B75" s="1" t="s">
        <v>21</v>
      </c>
      <c r="C75" s="15">
        <v>30</v>
      </c>
      <c r="D75" s="17">
        <v>1613.4699955928411</v>
      </c>
      <c r="E75" s="18">
        <v>55</v>
      </c>
      <c r="F75" s="15">
        <v>0</v>
      </c>
      <c r="G75" s="15">
        <v>0</v>
      </c>
      <c r="H75" s="15">
        <v>0</v>
      </c>
      <c r="I75" s="19">
        <v>88740.849757606265</v>
      </c>
      <c r="J75" s="18">
        <v>22.6</v>
      </c>
      <c r="K75" s="18">
        <v>0.98481898872895179</v>
      </c>
      <c r="L75" s="8">
        <f t="shared" si="10"/>
        <v>1689.5817322601267</v>
      </c>
      <c r="M75" s="8">
        <f t="shared" si="8"/>
        <v>31.415181011271049</v>
      </c>
      <c r="N75" s="29">
        <f t="shared" si="9"/>
        <v>0.57118510929583721</v>
      </c>
      <c r="O75" s="19">
        <v>50687.451967803805</v>
      </c>
      <c r="P75" s="27">
        <v>3</v>
      </c>
    </row>
    <row r="76" spans="1:16" x14ac:dyDescent="0.25">
      <c r="A76" s="4">
        <f t="shared" si="7"/>
        <v>42754</v>
      </c>
      <c r="B76" s="1" t="s">
        <v>22</v>
      </c>
      <c r="C76" s="15">
        <v>10</v>
      </c>
      <c r="D76" s="17">
        <v>1058.7549882443388</v>
      </c>
      <c r="E76" s="18">
        <v>55</v>
      </c>
      <c r="F76" s="15">
        <v>0</v>
      </c>
      <c r="G76" s="15">
        <v>0</v>
      </c>
      <c r="H76" s="15">
        <v>0</v>
      </c>
      <c r="I76" s="19">
        <v>58231.524353438639</v>
      </c>
      <c r="J76" s="18">
        <v>22.6</v>
      </c>
      <c r="K76" s="18">
        <v>0.92864652765360023</v>
      </c>
      <c r="L76" s="8">
        <f t="shared" si="10"/>
        <v>3332.0452475647544</v>
      </c>
      <c r="M76" s="8">
        <f t="shared" si="8"/>
        <v>31.471353472346397</v>
      </c>
      <c r="N76" s="29">
        <f t="shared" si="9"/>
        <v>0.5722064267699345</v>
      </c>
      <c r="O76" s="19">
        <v>33320.452475647544</v>
      </c>
      <c r="P76" s="27">
        <v>3</v>
      </c>
    </row>
    <row r="77" spans="1:16" x14ac:dyDescent="0.25">
      <c r="A77" s="4">
        <f t="shared" si="7"/>
        <v>42755</v>
      </c>
      <c r="B77" s="1" t="s">
        <v>23</v>
      </c>
      <c r="C77" s="15">
        <v>20</v>
      </c>
      <c r="D77" s="17">
        <v>1918.8027828334975</v>
      </c>
      <c r="E77" s="18">
        <v>55</v>
      </c>
      <c r="F77" s="15">
        <v>0</v>
      </c>
      <c r="G77" s="15">
        <v>0</v>
      </c>
      <c r="H77" s="15">
        <v>0</v>
      </c>
      <c r="I77" s="19">
        <v>105534.15305584237</v>
      </c>
      <c r="J77" s="18">
        <v>22.6</v>
      </c>
      <c r="K77" s="18">
        <v>1.0079275626567654</v>
      </c>
      <c r="L77" s="8">
        <f t="shared" si="10"/>
        <v>3011.7597975842468</v>
      </c>
      <c r="M77" s="8">
        <f t="shared" si="8"/>
        <v>31.392072437343238</v>
      </c>
      <c r="N77" s="29">
        <f t="shared" si="9"/>
        <v>0.57076495340624067</v>
      </c>
      <c r="O77" s="19">
        <v>60235.195951684938</v>
      </c>
      <c r="P77" s="27">
        <v>3</v>
      </c>
    </row>
    <row r="78" spans="1:16" x14ac:dyDescent="0.25">
      <c r="A78" s="4">
        <f t="shared" si="7"/>
        <v>42756</v>
      </c>
      <c r="B78" s="1" t="s">
        <v>24</v>
      </c>
      <c r="C78" s="15">
        <v>30</v>
      </c>
      <c r="D78" s="17">
        <v>2587.4152866438121</v>
      </c>
      <c r="E78" s="18">
        <v>41.25</v>
      </c>
      <c r="F78" s="15">
        <v>1</v>
      </c>
      <c r="G78" s="15">
        <v>0</v>
      </c>
      <c r="H78" s="15">
        <v>0</v>
      </c>
      <c r="I78" s="19">
        <v>106730.88057405726</v>
      </c>
      <c r="J78" s="18">
        <v>22.6</v>
      </c>
      <c r="K78" s="18">
        <v>1.047788626343513</v>
      </c>
      <c r="L78" s="8">
        <f t="shared" si="10"/>
        <v>1518.1410262311458</v>
      </c>
      <c r="M78" s="8">
        <f t="shared" si="8"/>
        <v>17.602211373656488</v>
      </c>
      <c r="N78" s="29">
        <f t="shared" si="9"/>
        <v>0.42672027572500576</v>
      </c>
      <c r="O78" s="19">
        <v>45544.230786934371</v>
      </c>
      <c r="P78" s="27">
        <v>3</v>
      </c>
    </row>
    <row r="79" spans="1:16" x14ac:dyDescent="0.25">
      <c r="A79" s="4">
        <f t="shared" si="7"/>
        <v>42757</v>
      </c>
      <c r="B79" s="1" t="s">
        <v>18</v>
      </c>
      <c r="C79" s="15">
        <v>10</v>
      </c>
      <c r="D79" s="17">
        <v>1016.4241610336867</v>
      </c>
      <c r="E79" s="18">
        <v>49.5</v>
      </c>
      <c r="F79" s="15">
        <v>0</v>
      </c>
      <c r="G79" s="15">
        <v>0</v>
      </c>
      <c r="H79" s="15">
        <v>1</v>
      </c>
      <c r="I79" s="19">
        <v>50312.995971167489</v>
      </c>
      <c r="J79" s="18">
        <v>22.6</v>
      </c>
      <c r="K79" s="18">
        <v>0.92320613631329485</v>
      </c>
      <c r="L79" s="8">
        <f t="shared" si="10"/>
        <v>2640.3440909242777</v>
      </c>
      <c r="M79" s="8">
        <f t="shared" si="8"/>
        <v>25.976793863686702</v>
      </c>
      <c r="N79" s="29">
        <f t="shared" si="9"/>
        <v>0.52478371441791316</v>
      </c>
      <c r="O79" s="19">
        <v>26403.440909242778</v>
      </c>
      <c r="P79" s="27">
        <v>3</v>
      </c>
    </row>
    <row r="80" spans="1:16" x14ac:dyDescent="0.25">
      <c r="A80" s="4">
        <f t="shared" si="7"/>
        <v>42758</v>
      </c>
      <c r="B80" s="1" t="s">
        <v>19</v>
      </c>
      <c r="C80" s="15">
        <v>20</v>
      </c>
      <c r="D80" s="17">
        <v>1648.3106954241057</v>
      </c>
      <c r="E80" s="18">
        <v>41.25</v>
      </c>
      <c r="F80" s="15">
        <v>1</v>
      </c>
      <c r="G80" s="15">
        <v>0</v>
      </c>
      <c r="H80" s="15">
        <v>0</v>
      </c>
      <c r="I80" s="19">
        <v>67992.816186244367</v>
      </c>
      <c r="J80" s="18">
        <v>22.6</v>
      </c>
      <c r="K80" s="18">
        <v>0.98766749619691507</v>
      </c>
      <c r="L80" s="8">
        <f t="shared" si="10"/>
        <v>1455.6505786077728</v>
      </c>
      <c r="M80" s="8">
        <f t="shared" si="8"/>
        <v>17.662332503803089</v>
      </c>
      <c r="N80" s="29">
        <f t="shared" si="9"/>
        <v>0.42817775766795363</v>
      </c>
      <c r="O80" s="19">
        <v>29113.011572155454</v>
      </c>
      <c r="P80" s="27">
        <v>3</v>
      </c>
    </row>
    <row r="81" spans="1:16" x14ac:dyDescent="0.25">
      <c r="A81" s="4">
        <f t="shared" si="7"/>
        <v>42759</v>
      </c>
      <c r="B81" s="1" t="s">
        <v>20</v>
      </c>
      <c r="C81" s="15">
        <v>30</v>
      </c>
      <c r="D81" s="17">
        <v>1600.461694025355</v>
      </c>
      <c r="E81" s="18">
        <v>55</v>
      </c>
      <c r="F81" s="15">
        <v>0</v>
      </c>
      <c r="G81" s="15">
        <v>0</v>
      </c>
      <c r="H81" s="15">
        <v>0</v>
      </c>
      <c r="I81" s="19">
        <v>88025.39317139452</v>
      </c>
      <c r="J81" s="18">
        <v>22.6</v>
      </c>
      <c r="K81" s="18">
        <v>0.98373965671581953</v>
      </c>
      <c r="L81" s="8">
        <f t="shared" si="10"/>
        <v>1676.0173749651392</v>
      </c>
      <c r="M81" s="8">
        <f t="shared" si="8"/>
        <v>31.416260343284176</v>
      </c>
      <c r="N81" s="29">
        <f t="shared" si="9"/>
        <v>0.57120473351425782</v>
      </c>
      <c r="O81" s="19">
        <v>50280.521248954174</v>
      </c>
      <c r="P81" s="27">
        <v>3</v>
      </c>
    </row>
    <row r="82" spans="1:16" x14ac:dyDescent="0.25">
      <c r="A82" s="4">
        <f t="shared" si="7"/>
        <v>42760</v>
      </c>
      <c r="B82" s="1" t="s">
        <v>21</v>
      </c>
      <c r="C82" s="15">
        <v>10</v>
      </c>
      <c r="D82" s="17">
        <v>932.79225238721676</v>
      </c>
      <c r="E82" s="18">
        <v>55</v>
      </c>
      <c r="F82" s="15">
        <v>0</v>
      </c>
      <c r="G82" s="15">
        <v>0</v>
      </c>
      <c r="H82" s="15">
        <v>0</v>
      </c>
      <c r="I82" s="19">
        <v>51303.573881296921</v>
      </c>
      <c r="J82" s="18">
        <v>22.6</v>
      </c>
      <c r="K82" s="18">
        <v>0.91175766797358537</v>
      </c>
      <c r="L82" s="8">
        <f t="shared" si="10"/>
        <v>2937.1988488605425</v>
      </c>
      <c r="M82" s="8">
        <f t="shared" si="8"/>
        <v>31.488242332026413</v>
      </c>
      <c r="N82" s="29">
        <f t="shared" si="9"/>
        <v>0.57251349694593479</v>
      </c>
      <c r="O82" s="19">
        <v>29371.988488605424</v>
      </c>
      <c r="P82" s="27">
        <v>3</v>
      </c>
    </row>
    <row r="83" spans="1:16" x14ac:dyDescent="0.25">
      <c r="A83" s="4">
        <f t="shared" si="7"/>
        <v>42761</v>
      </c>
      <c r="B83" s="1" t="s">
        <v>22</v>
      </c>
      <c r="C83" s="15">
        <v>20</v>
      </c>
      <c r="D83" s="17">
        <v>1676.5591067826888</v>
      </c>
      <c r="E83" s="18">
        <v>49.5</v>
      </c>
      <c r="F83" s="15">
        <v>0</v>
      </c>
      <c r="G83" s="15">
        <v>0</v>
      </c>
      <c r="H83" s="15">
        <v>1</v>
      </c>
      <c r="I83" s="19">
        <v>82989.675785743093</v>
      </c>
      <c r="J83" s="18">
        <v>22.6</v>
      </c>
      <c r="K83" s="18">
        <v>0.98993317617915588</v>
      </c>
      <c r="L83" s="8">
        <f t="shared" si="10"/>
        <v>2171.9879245412421</v>
      </c>
      <c r="M83" s="8">
        <f t="shared" si="8"/>
        <v>25.910066823820841</v>
      </c>
      <c r="N83" s="29">
        <f t="shared" si="9"/>
        <v>0.52343569341052198</v>
      </c>
      <c r="O83" s="19">
        <v>43439.758490824846</v>
      </c>
      <c r="P83" s="27">
        <v>3</v>
      </c>
    </row>
    <row r="84" spans="1:16" x14ac:dyDescent="0.25">
      <c r="A84" s="4">
        <f t="shared" si="7"/>
        <v>42762</v>
      </c>
      <c r="B84" s="1" t="s">
        <v>23</v>
      </c>
      <c r="C84" s="15">
        <v>30</v>
      </c>
      <c r="D84" s="17">
        <v>2268.0129414753915</v>
      </c>
      <c r="E84" s="18">
        <v>55</v>
      </c>
      <c r="F84" s="15">
        <v>0</v>
      </c>
      <c r="G84" s="15">
        <v>0</v>
      </c>
      <c r="H84" s="15">
        <v>0</v>
      </c>
      <c r="I84" s="19">
        <v>124740.71178114653</v>
      </c>
      <c r="J84" s="18">
        <v>22.6</v>
      </c>
      <c r="K84" s="18">
        <v>1.0302212494599015</v>
      </c>
      <c r="L84" s="8">
        <f t="shared" si="10"/>
        <v>2371.5688059148224</v>
      </c>
      <c r="M84" s="8">
        <f t="shared" si="8"/>
        <v>31.369778750540096</v>
      </c>
      <c r="N84" s="29">
        <f t="shared" si="9"/>
        <v>0.57035961364618359</v>
      </c>
      <c r="O84" s="19">
        <v>71147.06417744467</v>
      </c>
      <c r="P84" s="27">
        <v>3</v>
      </c>
    </row>
    <row r="85" spans="1:16" x14ac:dyDescent="0.25">
      <c r="A85" s="4">
        <f t="shared" si="7"/>
        <v>42763</v>
      </c>
      <c r="B85" s="1" t="s">
        <v>24</v>
      </c>
      <c r="C85" s="15">
        <v>15</v>
      </c>
      <c r="D85" s="17">
        <v>1417.595830679275</v>
      </c>
      <c r="E85" s="18">
        <v>55</v>
      </c>
      <c r="F85" s="15">
        <v>0</v>
      </c>
      <c r="G85" s="15">
        <v>0</v>
      </c>
      <c r="H85" s="15">
        <v>0</v>
      </c>
      <c r="I85" s="19">
        <v>77967.770687360127</v>
      </c>
      <c r="J85" s="18">
        <v>22.6</v>
      </c>
      <c r="K85" s="18">
        <v>0.96756235183123218</v>
      </c>
      <c r="L85" s="8">
        <f t="shared" si="10"/>
        <v>2970.5661705420212</v>
      </c>
      <c r="M85" s="8">
        <f t="shared" si="8"/>
        <v>31.432437648168765</v>
      </c>
      <c r="N85" s="29">
        <f t="shared" si="9"/>
        <v>0.57149886633034119</v>
      </c>
      <c r="O85" s="19">
        <v>44558.492558130318</v>
      </c>
      <c r="P85" s="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sprot</cp:lastModifiedBy>
  <dcterms:created xsi:type="dcterms:W3CDTF">2018-04-13T20:51:03Z</dcterms:created>
  <dcterms:modified xsi:type="dcterms:W3CDTF">2018-04-21T00:57:57Z</dcterms:modified>
</cp:coreProperties>
</file>