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060" windowHeight="5640"/>
  </bookViews>
  <sheets>
    <sheet name="Listing of Acreage" sheetId="1" r:id="rId1"/>
    <sheet name="Summary of Acreage" sheetId="2" r:id="rId2"/>
  </sheets>
  <definedNames>
    <definedName name="_xlnm.Print_Titles" localSheetId="0">'Listing of Acreage'!$1:$2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2" l="1"/>
  <c r="G23" i="2" l="1"/>
  <c r="F23" i="2"/>
  <c r="E23" i="2"/>
  <c r="D23" i="2"/>
  <c r="C23" i="2"/>
  <c r="B23" i="2"/>
  <c r="I384" i="1" l="1"/>
  <c r="H384" i="1"/>
  <c r="G384" i="1"/>
  <c r="F384" i="1"/>
  <c r="E384" i="1"/>
  <c r="D384" i="1"/>
  <c r="J384" i="1"/>
</calcChain>
</file>

<file path=xl/sharedStrings.xml><?xml version="1.0" encoding="utf-8"?>
<sst xmlns="http://schemas.openxmlformats.org/spreadsheetml/2006/main" count="1196" uniqueCount="525">
  <si>
    <t>Area Name</t>
  </si>
  <si>
    <t>State</t>
  </si>
  <si>
    <t>Region</t>
  </si>
  <si>
    <t>Subtotal Federal Acres</t>
  </si>
  <si>
    <t>Other Public Acres</t>
  </si>
  <si>
    <t>Private Acres</t>
  </si>
  <si>
    <t>Subtotal Non-Federal Acres</t>
  </si>
  <si>
    <t>Gross Area Acres</t>
  </si>
  <si>
    <t>Total</t>
  </si>
  <si>
    <t>Type of Area</t>
  </si>
  <si>
    <t>REPORT PREPARED BY: NATIONAL PARK SERVICE LAND RESOURCES NATIONAL PROGRAM CENTER (202-354-6961)</t>
  </si>
  <si>
    <t>Fee Acres</t>
  </si>
  <si>
    <t>Less Than Fee Acres</t>
  </si>
  <si>
    <t>National Park Service - Listing of Acreage - 12/31/1998</t>
  </si>
  <si>
    <t>National Park Service - Summary of Acreage - 12/31/1998</t>
  </si>
  <si>
    <t>A LINCOLN BIRTHPL NHS</t>
  </si>
  <si>
    <t>KY</t>
  </si>
  <si>
    <t>SE</t>
  </si>
  <si>
    <t>ACADIA NP</t>
  </si>
  <si>
    <t>ME</t>
  </si>
  <si>
    <t>NE</t>
  </si>
  <si>
    <t>ADAMS NHS</t>
  </si>
  <si>
    <t>MA</t>
  </si>
  <si>
    <t>AGATE FOSSIL BEDS NM</t>
  </si>
  <si>
    <t>MW</t>
  </si>
  <si>
    <t>ALAGNAK WILD RVR</t>
  </si>
  <si>
    <t>AK</t>
  </si>
  <si>
    <t>A</t>
  </si>
  <si>
    <t>ALIBATES FLINT QUARRIES NM</t>
  </si>
  <si>
    <t>TX</t>
  </si>
  <si>
    <t>IM</t>
  </si>
  <si>
    <t>ALLEGHENY PRTGE RR NHS</t>
  </si>
  <si>
    <t>PA</t>
  </si>
  <si>
    <t>AMISTAD NRA</t>
  </si>
  <si>
    <t>ANDERSON VILLE NHS</t>
  </si>
  <si>
    <t>GA</t>
  </si>
  <si>
    <t>ANDREW JOHNSON NHS</t>
  </si>
  <si>
    <t>TN</t>
  </si>
  <si>
    <t>ANIAKCHAK N PRESERVE</t>
  </si>
  <si>
    <t>ANIAKCHAK NM</t>
  </si>
  <si>
    <t>ANTIETAM NB</t>
  </si>
  <si>
    <t>MD</t>
  </si>
  <si>
    <t>NC</t>
  </si>
  <si>
    <t>APOSTLE ISLANDS NL</t>
  </si>
  <si>
    <t>WI</t>
  </si>
  <si>
    <t>APPALACHIAN NS TRAIL</t>
  </si>
  <si>
    <t>ME TO GA 6/</t>
  </si>
  <si>
    <t>AT</t>
  </si>
  <si>
    <t>APPOMATTOX CRT HS NHP</t>
  </si>
  <si>
    <t>VA</t>
  </si>
  <si>
    <t>ARCHES NP</t>
  </si>
  <si>
    <t>UT</t>
  </si>
  <si>
    <t>ARKANSAS POST NMEM</t>
  </si>
  <si>
    <t>AR</t>
  </si>
  <si>
    <t>ARL HOUSE, R E LEE MEM</t>
  </si>
  <si>
    <t>ASSATEAGUE ISLAND NS</t>
  </si>
  <si>
    <t>MD-VA 2/</t>
  </si>
  <si>
    <t>AZTEC RUINS NM</t>
  </si>
  <si>
    <t>NM</t>
  </si>
  <si>
    <t>BADLANDS NP</t>
  </si>
  <si>
    <t>SD</t>
  </si>
  <si>
    <t>BANDELIER NM</t>
  </si>
  <si>
    <t>BENTS OLD FORT NHS</t>
  </si>
  <si>
    <t>CO</t>
  </si>
  <si>
    <t>BERING LAND BRIDGE N PRES</t>
  </si>
  <si>
    <t>BIG BEND NP</t>
  </si>
  <si>
    <t>BIG CYPRESS ADDITION</t>
  </si>
  <si>
    <t>FL 7/</t>
  </si>
  <si>
    <t>BIG CYPRESS N PRESERVE</t>
  </si>
  <si>
    <t>FL7/</t>
  </si>
  <si>
    <t>BIG HOLE NB</t>
  </si>
  <si>
    <t>MT</t>
  </si>
  <si>
    <t>PW</t>
  </si>
  <si>
    <t>BIG SOUTH FORK NR &amp; RA</t>
  </si>
  <si>
    <t>KY-TN</t>
  </si>
  <si>
    <t>BIG THICKET N PRESERVE</t>
  </si>
  <si>
    <t>BIGHORN CANYON NRA</t>
  </si>
  <si>
    <t>MT-WY</t>
  </si>
  <si>
    <t>BISCAYNE NP</t>
  </si>
  <si>
    <t>FL</t>
  </si>
  <si>
    <t>BLACK CANYON OF GUNNISON NM</t>
  </si>
  <si>
    <t>BLUE RIDGE PKWY</t>
  </si>
  <si>
    <t>NC-VA</t>
  </si>
  <si>
    <t>BLUESTONE NSR</t>
  </si>
  <si>
    <t>WV</t>
  </si>
  <si>
    <t>BOOKER T WASHINGTON NM</t>
  </si>
  <si>
    <t>BOSTON AFRI-AMER NHS</t>
  </si>
  <si>
    <t>BOSTON HARBOR ISLAND NRA</t>
  </si>
  <si>
    <t>BOSTON NHP</t>
  </si>
  <si>
    <t>BRICES CROSS RDS NBS</t>
  </si>
  <si>
    <t>MS</t>
  </si>
  <si>
    <t>BROWN V. BD OF ED. NHS</t>
  </si>
  <si>
    <t>KS</t>
  </si>
  <si>
    <t>BRYCE CANYON NP</t>
  </si>
  <si>
    <t>BUCK ISLAND REEF NM</t>
  </si>
  <si>
    <t>VI</t>
  </si>
  <si>
    <t>BUFFALO N RVR</t>
  </si>
  <si>
    <t>C &amp; 0 CANAL NHP</t>
  </si>
  <si>
    <t>MD-DC-WV</t>
  </si>
  <si>
    <t>CABRILLO NM</t>
  </si>
  <si>
    <t>CA</t>
  </si>
  <si>
    <t>CANAVERAL NS</t>
  </si>
  <si>
    <t>CANE RIVER CREOLE NHP</t>
  </si>
  <si>
    <t>LA</t>
  </si>
  <si>
    <t>CANYON DE CHELLY NM</t>
  </si>
  <si>
    <t>AZ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</si>
  <si>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</si>
  <si>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</si>
  <si>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</si>
  <si>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</si>
  <si>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</si>
  <si>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</si>
  <si>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</si>
  <si>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</si>
  <si>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</si>
  <si>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</si>
  <si>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</si>
  <si>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</si>
  <si>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NY</t>
  </si>
  <si>
    <t>CATOCTIN MT PARK</t>
  </si>
  <si>
    <t>CEDAR BREAKS NM</t>
  </si>
  <si>
    <t>CHACO CULTURE NHP</t>
  </si>
  <si>
    <t>CHAMIZAL NMEM</t>
  </si>
  <si>
    <t>CHANNEL ISLANDS NP</t>
  </si>
  <si>
    <t>CHARLES PINCKNEY NHS</t>
  </si>
  <si>
    <t>SC</t>
  </si>
  <si>
    <t>CHATTAHOOCHEE RIVER NRA</t>
  </si>
  <si>
    <t>CHICK &amp; CHATT NMP</t>
  </si>
  <si>
    <t>GA-TN</t>
  </si>
  <si>
    <t>CHICKASAW NRA</t>
  </si>
  <si>
    <t>OK</t>
  </si>
  <si>
    <t>CHIRICAHUANM</t>
  </si>
  <si>
    <t>CHRISTIANSTED NHS</t>
  </si>
  <si>
    <t>CITY OF ROCKS NRESERVE</t>
  </si>
  <si>
    <t>ID</t>
  </si>
  <si>
    <t>CLARA BARTON NHS</t>
  </si>
  <si>
    <t>COLONIAL NHP</t>
  </si>
  <si>
    <t>COLORADO NM</t>
  </si>
  <si>
    <t>CONGAREE SWAMP NM</t>
  </si>
  <si>
    <t>CONSTITUTION GARDENS</t>
  </si>
  <si>
    <t>DC</t>
  </si>
  <si>
    <t>CORONADO NMEM</t>
  </si>
  <si>
    <t>COWPENS NB</t>
  </si>
  <si>
    <t>CRATER LAKE NP</t>
  </si>
  <si>
    <t>OR</t>
  </si>
  <si>
    <t>CRATERS OF THE MOON NM</t>
  </si>
  <si>
    <t>CUMBERLAND GAP NHP</t>
  </si>
  <si>
    <t>KY-TN-VA</t>
  </si>
  <si>
    <t>CUMBERLAND ISLAND NS</t>
  </si>
  <si>
    <t>CURECANTI NRA</t>
  </si>
  <si>
    <t>CO 1/</t>
  </si>
  <si>
    <t>CUYAHOGA VALLEY NRA</t>
  </si>
  <si>
    <t>OH</t>
  </si>
  <si>
    <t>DAYTON AVIATION HR NHP</t>
  </si>
  <si>
    <t>DE SOTO NMEM</t>
  </si>
  <si>
    <t>DEATH VALLEY NP</t>
  </si>
  <si>
    <t>CA-NV</t>
  </si>
  <si>
    <t>DEL WATER GAP NRA</t>
  </si>
  <si>
    <t>NJ-PA</t>
  </si>
  <si>
    <t>DELAWARE NSR</t>
  </si>
  <si>
    <t>DENALI N PRESERVE</t>
  </si>
  <si>
    <t>DENALI NP</t>
  </si>
  <si>
    <t>DEVILS POSTPILE NM</t>
  </si>
  <si>
    <t>DEVILS TOWER NM</t>
  </si>
  <si>
    <t>WY</t>
  </si>
  <si>
    <t>DINOSAUR NM</t>
  </si>
  <si>
    <t>CO-UT</t>
  </si>
  <si>
    <t>DRY TORTUGAS NP</t>
  </si>
  <si>
    <t>EBEY’S LANDING NH RES</t>
  </si>
  <si>
    <t>WA</t>
  </si>
  <si>
    <t>EDGAR ALLAN POE NHS</t>
  </si>
  <si>
    <t>EDISON NHS</t>
  </si>
  <si>
    <t>NJ</t>
  </si>
  <si>
    <t>EFFIGY MOUNDS NM</t>
  </si>
  <si>
    <t>IA</t>
  </si>
  <si>
    <t>EISENHOWER NHS</t>
  </si>
  <si>
    <t>EL MALPAIS NM</t>
  </si>
  <si>
    <t>EL MORRO NM</t>
  </si>
  <si>
    <t>ELEANOR ROOSEVELT NHS</t>
  </si>
  <si>
    <t>EUGENE ONEILL NHS</t>
  </si>
  <si>
    <t>EVERGLADES EXPANSION</t>
  </si>
  <si>
    <t>FL8/</t>
  </si>
  <si>
    <t>EVERGLADES NP</t>
  </si>
  <si>
    <t>FDR MEMORIAL</t>
  </si>
  <si>
    <t>FEDERAL HALL NMEM</t>
  </si>
  <si>
    <t>FIRE ISLAND NS</t>
  </si>
  <si>
    <t>FLORISSANT FOSSIL BEDS NM</t>
  </si>
  <si>
    <t>FORDS THEATRE NHS</t>
  </si>
  <si>
    <t>FOSSIL BUTTE NM</t>
  </si>
  <si>
    <t>FRED-SPOTS MEM NMP</t>
  </si>
  <si>
    <t>FREDERICK DOUGLASS NHS</t>
  </si>
  <si>
    <t>FREDERICK LAW OLMSTED NHS</t>
  </si>
  <si>
    <t>FRIENDSHIP HILL NHS</t>
  </si>
  <si>
    <t>FT BOWIE NHS</t>
  </si>
  <si>
    <t>FT CAROLINE NMEM</t>
  </si>
  <si>
    <t>FT CLATSOP NMEM</t>
  </si>
  <si>
    <t>FT DAVIS NHS</t>
  </si>
  <si>
    <t>FT DON ELSON NB</t>
  </si>
  <si>
    <t>FT FREDERICA NM</t>
  </si>
  <si>
    <t>FT LARAMIE NHS</t>
  </si>
  <si>
    <t>FT LARNED NHS</t>
  </si>
  <si>
    <t>FT MATANZAS NM</t>
  </si>
  <si>
    <t>FT MCHENRY NM &amp; HSHRIN</t>
  </si>
  <si>
    <t>FT NECESSITY NB</t>
  </si>
  <si>
    <t>FT POINT NHS</t>
  </si>
  <si>
    <t>FT PULASKI NM</t>
  </si>
  <si>
    <t>FT RALEIGH NHS</t>
  </si>
  <si>
    <t>FT SCOTT NHS</t>
  </si>
  <si>
    <t>FT SMITH NHS</t>
  </si>
  <si>
    <t>AR-OK</t>
  </si>
  <si>
    <t>FT STANWIX NM</t>
  </si>
  <si>
    <t>FT SUMTERNM</t>
  </si>
  <si>
    <t>FT UNION NM</t>
  </si>
  <si>
    <t>FT UNION TRADING POST NHS</t>
  </si>
  <si>
    <t>ND-MT</t>
  </si>
  <si>
    <t>FT VANCOUVER NHS</t>
  </si>
  <si>
    <t>FT WASHINGTON PARK</t>
  </si>
  <si>
    <t>G W BIRTHPLACE NM</t>
  </si>
  <si>
    <t>G W MEMORIAL PKWY</t>
  </si>
  <si>
    <t>MD-VA</t>
  </si>
  <si>
    <t>GATES OF ARCTIC N PRES</t>
  </si>
  <si>
    <t>GATES OF THE ARCTIC NP</t>
  </si>
  <si>
    <t>GATEWAY NRA</t>
  </si>
  <si>
    <t>NJ-NY</t>
  </si>
  <si>
    <t>GAULEY RIVER NRA</t>
  </si>
  <si>
    <t>GENERAL GRANT NMEM</t>
  </si>
  <si>
    <t>GEORGE R CLARK NHP</t>
  </si>
  <si>
    <t>IN</t>
  </si>
  <si>
    <t>GEORGE WASH. CARVER NM</t>
  </si>
  <si>
    <t>MO</t>
  </si>
  <si>
    <t>GETTYSBURG NMP</t>
  </si>
  <si>
    <t>GILA CLIFF DWELNGS NM</t>
  </si>
  <si>
    <t>GLACIER BAY N PRESERVE</t>
  </si>
  <si>
    <t>GLACIER BAY NP</t>
  </si>
  <si>
    <t>GLACIER NP</t>
  </si>
  <si>
    <t>GLEN CANYON NRA</t>
  </si>
  <si>
    <t>AZ-UT</t>
  </si>
  <si>
    <t>GOLDEN GATE NRA</t>
  </si>
  <si>
    <t>GOLDEN SPIKE NHS</t>
  </si>
  <si>
    <t>GRAND CANYON NP</t>
  </si>
  <si>
    <t>GRAND PORTAGE NM</t>
  </si>
  <si>
    <t>MN-WI</t>
  </si>
  <si>
    <t>GRAND TETON NP</t>
  </si>
  <si>
    <t>GRANT-KOHRS RANCH NHS</t>
  </si>
  <si>
    <t>GREAT BASIN NP</t>
  </si>
  <si>
    <t>NV</t>
  </si>
  <si>
    <t>GREAT EGG HARBOR N. RIVER</t>
  </si>
  <si>
    <t>GREAT SAND DUNES NM</t>
  </si>
  <si>
    <t>GREAT SMOKY MTS NP</t>
  </si>
  <si>
    <t>TN-NC</t>
  </si>
  <si>
    <t>GREENBELT PARK</t>
  </si>
  <si>
    <t>GUADALUPE MTS NP</t>
  </si>
  <si>
    <t>GUILFORD COURTHS NMP</t>
  </si>
  <si>
    <t>GULF ISLANDS NS</t>
  </si>
  <si>
    <t>FL-MS</t>
  </si>
  <si>
    <t>HAGERMAN FOSSIL BEDS</t>
  </si>
  <si>
    <t>HALEAKALA NP</t>
  </si>
  <si>
    <t>HI</t>
  </si>
  <si>
    <t>HAMILTON GRANGE NMEM</t>
  </si>
  <si>
    <t>HAMPTON NHS</t>
  </si>
  <si>
    <t>HARPERS FERRY NHP</t>
  </si>
  <si>
    <t>MD-VA-WV</t>
  </si>
  <si>
    <t>HARRY S TRUMAN NHS</t>
  </si>
  <si>
    <t>HAWAII VOLCANOES NP</t>
  </si>
  <si>
    <t>H13/</t>
  </si>
  <si>
    <t>HERBERT HOOVER NHS</t>
  </si>
  <si>
    <t>HOHOKAM PIMA NM</t>
  </si>
  <si>
    <t>HOME OF F DR NHS</t>
  </si>
  <si>
    <t>HOMESTEAD NM OF AMERIC</t>
  </si>
  <si>
    <t>HOPEWELL CULTURE NHP</t>
  </si>
  <si>
    <t>HOPEWELL FURNACE NHS</t>
  </si>
  <si>
    <t>HORSESHOE BEND NMP</t>
  </si>
  <si>
    <t>AL</t>
  </si>
  <si>
    <t>HOT SPRINGS NP</t>
  </si>
  <si>
    <t>HOVEN WEEP NM</t>
  </si>
  <si>
    <t>HUBBELLTPNHS</t>
  </si>
  <si>
    <t>INDEPENDENCE NHP</t>
  </si>
  <si>
    <t>INDIANA DUNES NL</t>
  </si>
  <si>
    <t>ISLE ROYALE NP</t>
  </si>
  <si>
    <t>MI</t>
  </si>
  <si>
    <t>JF KENNEDY NHS</t>
  </si>
  <si>
    <t>JAMES A GARFIELD NHS</t>
  </si>
  <si>
    <t>JD ROCKEFELLER MEM PKWY</t>
  </si>
  <si>
    <t>JEAN LAFITTE NHP &amp;PRES</t>
  </si>
  <si>
    <t>JEFFERSON N EXPAN MEM</t>
  </si>
  <si>
    <t>MO-IL</t>
  </si>
  <si>
    <t>JEWEL CAVE NM</t>
  </si>
  <si>
    <t>JIMMY CARTER NHS</t>
  </si>
  <si>
    <t>JOHN DAY FOS BEDS NM</t>
  </si>
  <si>
    <t>JOHN MUIR NHS</t>
  </si>
  <si>
    <t>JOHNSTOWN FLOOD NMEM</t>
  </si>
  <si>
    <t>JOSHUA TREE NP</t>
  </si>
  <si>
    <t>KALAUPAPA NHP</t>
  </si>
  <si>
    <t>KALOKO-HONOKOHAU NHP</t>
  </si>
  <si>
    <t>KATMAI N PRESERVE</t>
  </si>
  <si>
    <t>KATMAI NP</t>
  </si>
  <si>
    <t>KENAI FJORDS NP</t>
  </si>
  <si>
    <t>KENNESAW MT NBP</t>
  </si>
  <si>
    <t>KEWEENAW NHP</t>
  </si>
  <si>
    <t>KINGS CANYON NP</t>
  </si>
  <si>
    <t>KINGS MT NMP</t>
  </si>
  <si>
    <t>KLONDIKE GOLD RUSH NHP</t>
  </si>
  <si>
    <t>AK-WA</t>
  </si>
  <si>
    <t>KNIFE RIVER INDIAN VIL NHS</t>
  </si>
  <si>
    <t>ND</t>
  </si>
  <si>
    <t>KOBUK VALLEY NP</t>
  </si>
  <si>
    <t>KOREN WAR VETERANS MEM</t>
  </si>
  <si>
    <t>LAKE CHELAN NRA</t>
  </si>
  <si>
    <t>LAKE CLARK N PRESERVE</t>
  </si>
  <si>
    <t>LAKE CLARK NP</t>
  </si>
  <si>
    <t>LAKE MEAD NRA</t>
  </si>
  <si>
    <t>AZ-NV 4/</t>
  </si>
  <si>
    <t>LAKE MEREDITH NRA</t>
  </si>
  <si>
    <t>LAKE ROOSEVELT NRA</t>
  </si>
  <si>
    <t>WA 1/</t>
  </si>
  <si>
    <t>LASSEN VOLCANIC NP</t>
  </si>
  <si>
    <t>LAVA BEDS NM</t>
  </si>
  <si>
    <t>LBJ MEM GROVE ON THE</t>
  </si>
  <si>
    <t>LINCOLN BOY HOOD NMEM</t>
  </si>
  <si>
    <t>LINCOLN HOME NHS</t>
  </si>
  <si>
    <t>IL</t>
  </si>
  <si>
    <t>LINCOLN MEMORIAL</t>
  </si>
  <si>
    <t>LITTLE BIGHORN BATTLEFLD NM</t>
  </si>
  <si>
    <t>LITTLE RIVER CANYON</t>
  </si>
  <si>
    <t>LITTLE ROCK CENTRAL HS NH</t>
  </si>
  <si>
    <t>LONGFELLOW NHS</t>
  </si>
  <si>
    <t>LOWELL NHP</t>
  </si>
  <si>
    <t>LOWER ST CROIX NSR</t>
  </si>
  <si>
    <t>LYNDON B JOHNSON NHP</t>
  </si>
  <si>
    <t>M MCLEOD BETHUNE HOUSE NHS</t>
  </si>
  <si>
    <t>MAGGIE L WALKER NHS</t>
  </si>
  <si>
    <t>MAMMOTH CAVE NP</t>
  </si>
  <si>
    <t>MANASSAS NBP</t>
  </si>
  <si>
    <t>MANZANARNHS</t>
  </si>
  <si>
    <t>MARSH-BILLINGS NHP</t>
  </si>
  <si>
    <t>VT</t>
  </si>
  <si>
    <t>MARTIN L KING, JR, NHS</t>
  </si>
  <si>
    <t>MARTIN VAN BUREN NHS</t>
  </si>
  <si>
    <t>MESA VERDENP</t>
  </si>
  <si>
    <t>MINUTE MAN NHP</t>
  </si>
  <si>
    <t>MISSISSIPPI N RVR &amp; RA</t>
  </si>
  <si>
    <t>MN</t>
  </si>
  <si>
    <t>MISSOURI N REC RIVER</t>
  </si>
  <si>
    <t>SD-NE</t>
  </si>
  <si>
    <t>MOJAVE DESERT N PRESER</t>
  </si>
  <si>
    <t>MONOCACY NB</t>
  </si>
  <si>
    <t>MONTEZUMA CASTLE NM</t>
  </si>
  <si>
    <t>MOORES CREEK NB</t>
  </si>
  <si>
    <t>MORRISTOWN NHP</t>
  </si>
  <si>
    <t>MT RAINIER NP</t>
  </si>
  <si>
    <t>MT RUSHMORE NMEM</t>
  </si>
  <si>
    <t>MUIR WOODS NM</t>
  </si>
  <si>
    <t>NATCHEZ NHP</t>
  </si>
  <si>
    <t>NATCHEZ TRACE NS TRAIL</t>
  </si>
  <si>
    <t>MS-TN</t>
  </si>
  <si>
    <t>NATCHEZTRACE PKWY</t>
  </si>
  <si>
    <t>TN TO MS</t>
  </si>
  <si>
    <t>NATIONAL CAPITAL PARKS</t>
  </si>
  <si>
    <t>DC-MD-VA</t>
  </si>
  <si>
    <t>NATIONAL MALL</t>
  </si>
  <si>
    <t>NATURAL BRIDGES NM</t>
  </si>
  <si>
    <t>NAVAJO NM</t>
  </si>
  <si>
    <t>NEW BEDFORD WHALING</t>
  </si>
  <si>
    <t>NEW ORLEANS JAZZ NHP</t>
  </si>
  <si>
    <t>NEW RIVER GORGE N RVR</t>
  </si>
  <si>
    <t>NEZ PERCE NHP</t>
  </si>
  <si>
    <t>NICODEMUS</t>
  </si>
  <si>
    <t>NINETY SIX NHS</t>
  </si>
  <si>
    <t>NIOBRARA N. SCENIC RIVER</t>
  </si>
  <si>
    <t>NOATAK N PRESERVE</t>
  </si>
  <si>
    <t>AKK</t>
  </si>
  <si>
    <t>NORTH CASCADES NP</t>
  </si>
  <si>
    <t>NP OF AMERICAN SAMOA</t>
  </si>
  <si>
    <t>SAMOA</t>
  </si>
  <si>
    <t>OBED WILD &amp; SCENIC RVR</t>
  </si>
  <si>
    <t>OGMULGEE NM</t>
  </si>
  <si>
    <t>OKLAHOMA CITY NMEM</t>
  </si>
  <si>
    <t>OLYMPIC NP</t>
  </si>
  <si>
    <t>OREGON CAVES NM</t>
  </si>
  <si>
    <t>ORGAN PIPE CACTUS NM</t>
  </si>
  <si>
    <t>OZARK NS RIVERWAYS</t>
  </si>
  <si>
    <t>PADRE ISLAND NS</t>
  </si>
  <si>
    <t>PALO ALTO BTLFLD NHS</t>
  </si>
  <si>
    <t>PEA RIDGE NMP</t>
  </si>
  <si>
    <t>PECOS NHP</t>
  </si>
  <si>
    <t>PENNSYLVANIA AVE NHS</t>
  </si>
  <si>
    <t>PERRY’S VIC &amp; INT PEACE MEM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</si>
  <si>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</si>
  <si>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</si>
  <si>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</si>
  <si>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</si>
  <si>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</si>
  <si>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</si>
  <si>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</si>
  <si>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</si>
  <si>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</si>
  <si>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</si>
  <si>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PA TO VA</t>
  </si>
  <si>
    <t>POVERTY POINT NM</t>
  </si>
  <si>
    <t>PRINCE WM FOREST PARK</t>
  </si>
  <si>
    <t>PUUHONUA 0 HONAUNAU</t>
  </si>
  <si>
    <t>PUUKOHOLA HEIAU NHS</t>
  </si>
  <si>
    <t>RAINBOW BRIDGE NM</t>
  </si>
  <si>
    <t>REDWOOD NP</t>
  </si>
  <si>
    <t>RICHMOND NBP</t>
  </si>
  <si>
    <t>RIO GRANDE WILD &amp; SR</t>
  </si>
  <si>
    <t>ROCK CREEK PARK</t>
  </si>
  <si>
    <t>ROCKY MT NP</t>
  </si>
  <si>
    <t>ROGER WILLIAMS NMEM</t>
  </si>
  <si>
    <t>RI</t>
  </si>
  <si>
    <t>ROSS LAKE NRA</t>
  </si>
  <si>
    <t>RUSSELL CAVE NM</t>
  </si>
  <si>
    <t>SAGAMORE HILL NHS</t>
  </si>
  <si>
    <t>SAGUARO NP</t>
  </si>
  <si>
    <t>SAINT CROIX NSR</t>
  </si>
  <si>
    <t>SAINT-GAUDENSNHS</t>
  </si>
  <si>
    <t>NH</t>
  </si>
  <si>
    <t>SALEM MARITIME NHS</t>
  </si>
  <si>
    <t>SALINAS PUEBLO MSNS NM</t>
  </si>
  <si>
    <t>SALT RVR BAY NHP</t>
  </si>
  <si>
    <t>SAN ANTONIO MISSIONS NHP</t>
  </si>
  <si>
    <t>SAN FRAN MARITIME NHP</t>
  </si>
  <si>
    <t>SAN JUAN ISLAND NHP</t>
  </si>
  <si>
    <t>SAN JUAN NHS</t>
  </si>
  <si>
    <t>PR</t>
  </si>
  <si>
    <t>SANTA MONICA MTS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</si>
  <si>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</si>
  <si>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</si>
  <si>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</si>
  <si>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</si>
  <si>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</si>
  <si>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</si>
  <si>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</si>
  <si>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</si>
  <si>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</si>
  <si>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 CROIX ISLAND IHS</t>
  </si>
  <si>
    <t>ST PAUL’S CHURCH NHS</t>
  </si>
  <si>
    <t>STATUE OF LIBERTY NM</t>
  </si>
  <si>
    <t>NY-NJ</t>
  </si>
  <si>
    <t>STEAMTOWN NHS</t>
  </si>
  <si>
    <t>STONESRIVERNB</t>
  </si>
  <si>
    <t>SUNSET CRATER VOLC NM</t>
  </si>
  <si>
    <t>T KOSCIUSZKO NMEM</t>
  </si>
  <si>
    <t>T ROOSEVELT BIRTHPLACE NHS</t>
  </si>
  <si>
    <t>T ROOSEVELT INAUG NHS</t>
  </si>
  <si>
    <t>T ROOSEVELT ISLAND</t>
  </si>
  <si>
    <t>T ROOSEVELT NP</t>
  </si>
  <si>
    <t>TALLGRASS PRAIRIE NPRE</t>
  </si>
  <si>
    <t>THOMAS JEFFERSON MEM</t>
  </si>
  <si>
    <t>THOMAS STONE NHS</t>
  </si>
  <si>
    <t>TIMPANOGOS CAVE NM</t>
  </si>
  <si>
    <t>TIMUCUAN EGO &amp; H PRES</t>
  </si>
  <si>
    <t>TONTONM</t>
  </si>
  <si>
    <t>TUMACACORI NHP</t>
  </si>
  <si>
    <t>TUSKEGEE AIRMAN NHS</t>
  </si>
  <si>
    <t>TUPELO NB</t>
  </si>
  <si>
    <t>TUSKEGEE INSTITUTE NHS</t>
  </si>
  <si>
    <t>TUZIGOOT NM</t>
  </si>
  <si>
    <t>ULYSSES S GRANT NHS</t>
  </si>
  <si>
    <t>UPPER DEL SCENIC &amp; R RVR</t>
  </si>
  <si>
    <t>NY-PA</t>
  </si>
  <si>
    <t>USS ARIZONA MEM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</si>
  <si>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</si>
  <si>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</si>
  <si>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</si>
  <si>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</si>
  <si>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</si>
  <si>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</si>
  <si>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WALNUT CANYON NM</t>
  </si>
  <si>
    <t>WAR IN THE PACIFIC NHP</t>
  </si>
  <si>
    <t>GUAM</t>
  </si>
  <si>
    <t>WASHINGTON MONUMENT</t>
  </si>
  <si>
    <t>WASHITA BATTLEFIELD NHS</t>
  </si>
  <si>
    <t>WEIR FARMS NHS</t>
  </si>
  <si>
    <t>CT</t>
  </si>
  <si>
    <t>WHISKEYTOWN-S-T NRA</t>
  </si>
  <si>
    <t>CA 5/</t>
  </si>
  <si>
    <t>WHITE HOUSE</t>
  </si>
  <si>
    <t>WHITE SANDS NM</t>
  </si>
  <si>
    <t>WHITMAN MISSION NHS</t>
  </si>
  <si>
    <t>WILLIAM H TAFT NHS</t>
  </si>
  <si>
    <t>WILSONS CREEK NB</t>
  </si>
  <si>
    <t>WIND CAVE NP</t>
  </si>
  <si>
    <t>WOLF TRAP FARM PK</t>
  </si>
  <si>
    <t>WOMEN’S RIGHTS NHP</t>
  </si>
  <si>
    <t>WRANGELL-ST ELIAS N PRES</t>
  </si>
  <si>
    <t>WRANGELL-ST ELIAS NP</t>
  </si>
  <si>
    <t>WRIGHT BROTHERS NMEM</t>
  </si>
  <si>
    <t>WUPATKI NM</t>
  </si>
  <si>
    <t>YELLOWSTONE NP</t>
  </si>
  <si>
    <t>ID-MT-WY</t>
  </si>
  <si>
    <t>YOSEMITE NP</t>
  </si>
  <si>
    <t>YUCCA HOUSE NM</t>
  </si>
  <si>
    <t>YUKON-CHARLEY RIVERS N PRES</t>
  </si>
  <si>
    <t>ZION NP</t>
  </si>
  <si>
    <t>INTERNATIONAL HISTORIC SITE</t>
  </si>
  <si>
    <t>NATIONAL BATTLEFIELD PARKS</t>
  </si>
  <si>
    <t>1.000.39</t>
  </si>
  <si>
    <t>NATIONAL BATTLEFIELD SITE</t>
  </si>
  <si>
    <t>NATIONAL BATTLEFIELDS</t>
  </si>
  <si>
    <t>NATIONAL HISTORIC SITES</t>
  </si>
  <si>
    <t>NATIONAL HISTORICAL PARKS</t>
  </si>
  <si>
    <t>NATIONAL LAKESHORES</t>
  </si>
  <si>
    <t>NATIONAL MEMORIALS</t>
  </si>
  <si>
    <t>NATIONAL MILITARY PARKS</t>
  </si>
  <si>
    <t>NATIONAL MONUMENTS</t>
  </si>
  <si>
    <t>NATIONAL PARKS</t>
  </si>
  <si>
    <t>NATIONAL PRESERVES</t>
  </si>
  <si>
    <t>NATIONAL RECREATION AREAS</t>
  </si>
  <si>
    <t>NATIONAL RESERVES</t>
  </si>
  <si>
    <t>NATIONAL RIVERS</t>
  </si>
  <si>
    <t>NATIONAL SCENIC TRAILS</t>
  </si>
  <si>
    <t>NATIONAL SEASHORES</t>
  </si>
  <si>
    <t>NATIONAL WILD &amp; SCENIC RVRS</t>
  </si>
  <si>
    <t>PARKS (OTHER)</t>
  </si>
  <si>
    <t>PARKWAYS</t>
  </si>
  <si>
    <t>2/ ASSATEAGUE ISLAND NS FEDERAL LAND INCLUDES 9,448.00 ACRES ADMINISTERED BY U.S. FISH AND WILDLIFE SERVICE.</t>
  </si>
  <si>
    <t>3/ HAWAII VOLCANOES NP FEDERAL LAND INCLUDES 9,654.67 ACRES UNDER CUSTODY &amp; ADMINISTRATION OF NPS WITH THEIR INCLUSION IN THE PARK PENDING.</t>
  </si>
  <si>
    <t>4/ LAKE MEAD NRA FEDERAL LAND INCLUDES 220,000.00 ACRES IN THE HUALAPAI INDIAN RESERVATION.</t>
  </si>
  <si>
    <t>5/ WHISKEYTOWN-SHASTA-TRINITY NRA - SHASTA AND TRINITY PORTION ADMINISTERED BY THE FOREST SERVICE. ONLY NPS ACREAGE IS SHOWN.</t>
  </si>
  <si>
    <t>6/ APPALACHIAN NS TRAIL - MANAGEMENT OF TRAIL HANDLED BY THE WASHINGTON OFFICE.</t>
  </si>
  <si>
    <t>7/ FOR TOTAL ACREAGE OF BIG CYPRESS NATIONAL PRESERVE - ADD THE ACREAGE FOR BIG CYPRESS NATIONAL PRESERVE AND BIG CYPRESS ADDITION.</t>
  </si>
  <si>
    <t>8/ FOR TOTAL ACREAGE OF EVERGLADES NATIONAL PARK - ADD THE ACREAGE FOR EVERGLADES NATIONAL PARK AND EVERGLADES EXPANSION.</t>
  </si>
  <si>
    <t>1/ CURECANTI NRA AND LAKE ROOSEVELT NRA ARE ADMINISTERED UNDER COOPERATIVE AGREEMENT WITH OTHER FEDERAL AGENCIES.</t>
  </si>
  <si>
    <t>ENDNOTES: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</si>
</sst>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409]##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theme="1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4" fontId="2" fillId="0" borderId="0" xfId="1" applyNumberFormat="1" applyFo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Border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8" fillId="0" borderId="0" xfId="0" applyFont="1" applyFill="1" applyBorder="1" applyAlignment="1">
      <alignment vertical="top" wrapText="1"/>
    </xf>
    <xf numFmtId="164" fontId="8" fillId="0" borderId="0" xfId="0" applyNumberFormat="1" applyFont="1" applyFill="1" applyBorder="1" applyAlignment="1">
      <alignment horizontal="right" vertical="top" wrapText="1"/>
    </xf>
    <xf numFmtId="0" fontId="9" fillId="0" borderId="0" xfId="0" applyFont="1"/>
    <xf numFmtId="4" fontId="9" fillId="0" borderId="0" xfId="0" applyNumberFormat="1" applyFont="1"/>
    <xf numFmtId="0" fontId="9" fillId="0" borderId="0" xfId="0" applyFont="1" applyFill="1" applyBorder="1" applyAlignment="1">
      <alignment vertical="top" wrapText="1"/>
    </xf>
    <xf numFmtId="4" fontId="9" fillId="0" borderId="0" xfId="1" applyNumberFormat="1" applyFont="1" applyFill="1" applyBorder="1" applyAlignment="1">
      <alignment horizontal="right" vertical="top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0" fillId="0" borderId="0" xfId="0" applyFont="1"/>
    <xf numFmtId="0" fontId="11" fillId="0" borderId="0" xfId="0" applyFont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" fontId="10" fillId="0" borderId="0" xfId="1" applyNumberFormat="1" applyFont="1"/>
    <xf numFmtId="0" fontId="10" fillId="0" borderId="0" xfId="0" applyFont="1" applyBorder="1"/>
  </cellXfs>
  <cellStyles count="2">
    <cellStyle name="Comma" xfId="1" builtinId="3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J384" totalsRowCount="1" headerRowDxfId="39" dataDxfId="38" headerRowCellStyle="Comma" dataCellStyle="Comma">
  <autoFilter ref="A2:J38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Area Name" totalsRowLabel="Total" dataDxfId="37" totalsRowDxfId="36"/>
    <tableColumn id="2" name="State" dataDxfId="35" totalsRowDxfId="34"/>
    <tableColumn id="3" name="Region" dataDxfId="33" totalsRowDxfId="32"/>
    <tableColumn id="4" name="Fee Acres" totalsRowFunction="sum" dataDxfId="31" totalsRowDxfId="30" dataCellStyle="Comma"/>
    <tableColumn id="5" name="Less Than Fee Acres" totalsRowFunction="sum" dataDxfId="29" totalsRowDxfId="28" dataCellStyle="Comma"/>
    <tableColumn id="7" name="Subtotal Federal Acres" totalsRowFunction="sum" dataDxfId="27" totalsRowDxfId="26" dataCellStyle="Comma"/>
    <tableColumn id="8" name="Other Public Acres" totalsRowFunction="sum" dataDxfId="25" totalsRowDxfId="24" dataCellStyle="Comma"/>
    <tableColumn id="9" name="Private Acres" totalsRowFunction="sum" dataDxfId="23" totalsRowDxfId="22" dataCellStyle="Comma"/>
    <tableColumn id="10" name="Subtotal Non-Federal Acres" totalsRowFunction="sum" dataDxfId="21" totalsRowDxfId="20" dataCellStyle="Comma"/>
    <tableColumn id="11" name="Gross Area Acres" totalsRowFunction="sum" dataDxfId="19" totalsRowDxfId="18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Listing of Acreage Report December 31, 1998" altTextSummary="National Park Service_x000d__x000a_Listing of Acreage Report_x000d__x000a_as of December 31, 1998"/>
    </ext>
  </extLst>
</table>
</file>

<file path=xl/tables/table2.xml><?xml version="1.0" encoding="utf-8"?>
<table xmlns="http://schemas.openxmlformats.org/spreadsheetml/2006/main" id="2" name="Table13" displayName="Table13" ref="A2:H23" totalsRowCount="1" headerRowDxfId="17" dataDxfId="16" headerRowCellStyle="Comma" dataCellStyle="Comma">
  <tableColumns count="8">
    <tableColumn id="1" name="Type of Area" totalsRowLabel="Total" dataDxfId="15" totalsRowDxfId="14"/>
    <tableColumn id="4" name="Fee Acres" totalsRowFunction="sum" dataDxfId="13" totalsRowDxfId="12" dataCellStyle="Comma"/>
    <tableColumn id="5" name="Less Than Fee Acres" totalsRowFunction="sum" dataDxfId="11" totalsRowDxfId="10" dataCellStyle="Comma"/>
    <tableColumn id="7" name="Subtotal Federal Acres" totalsRowFunction="sum" dataDxfId="9" totalsRowDxfId="8" dataCellStyle="Comma"/>
    <tableColumn id="8" name="Other Public Acres" totalsRowFunction="sum" dataDxfId="7" totalsRowDxfId="6" dataCellStyle="Comma"/>
    <tableColumn id="9" name="Private Acres" totalsRowFunction="sum" dataDxfId="5" totalsRowDxfId="4" dataCellStyle="Comma"/>
    <tableColumn id="10" name="Subtotal Non-Federal Acres" totalsRowFunction="sum" dataDxfId="3" totalsRowDxfId="2" dataCellStyle="Comma"/>
    <tableColumn id="11" name="Gross Area Acres" totalsRowFunction="sum" dataDxfId="1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Summary of Acreage Report December 31, 1998" altTextSummary="National Park Service_x000d__x000a_Summary of Acreage Report_x000d__x000a_as of December 31, 199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85546875" style="1" customWidth="1"/>
    <col min="2" max="2" width="9.85546875" style="1" customWidth="1"/>
    <col min="3" max="3" width="7" style="1" customWidth="1"/>
    <col min="4" max="4" width="11.7109375" style="2" customWidth="1"/>
    <col min="5" max="5" width="10.5703125" style="2" customWidth="1"/>
    <col min="6" max="6" width="11.42578125" style="2" customWidth="1"/>
    <col min="7" max="7" width="10" style="2" bestFit="1" customWidth="1"/>
    <col min="8" max="8" width="10.5703125" style="2" customWidth="1"/>
    <col min="9" max="9" width="11.28515625" style="2" customWidth="1"/>
    <col min="10" max="10" width="13.5703125" style="2" customWidth="1"/>
    <col min="11" max="13" width="9.140625" style="1"/>
  </cols>
  <sheetData>
    <row r="1" spans="1:13" s="10" customFormat="1" ht="27.75" customHeigh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</row>
    <row r="2" spans="1:13" s="4" customFormat="1" ht="34.5" x14ac:dyDescent="0.25">
      <c r="A2" s="14" t="s">
        <v>0</v>
      </c>
      <c r="B2" s="14" t="s">
        <v>1</v>
      </c>
      <c r="C2" s="14" t="s">
        <v>2</v>
      </c>
      <c r="D2" s="15" t="s">
        <v>11</v>
      </c>
      <c r="E2" s="15" t="s">
        <v>12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3"/>
      <c r="L2" s="3"/>
      <c r="M2" s="3"/>
    </row>
    <row r="3" spans="1:13" s="6" customFormat="1" x14ac:dyDescent="0.25">
      <c r="A3" s="11" t="s">
        <v>15</v>
      </c>
      <c r="B3" s="12" t="s">
        <v>16</v>
      </c>
      <c r="C3" s="12" t="s">
        <v>17</v>
      </c>
      <c r="D3" s="13">
        <v>116.5</v>
      </c>
      <c r="E3" s="13">
        <v>0</v>
      </c>
      <c r="F3" s="13">
        <v>116.5</v>
      </c>
      <c r="G3" s="13">
        <v>0</v>
      </c>
      <c r="H3" s="13">
        <v>220</v>
      </c>
      <c r="I3" s="13">
        <v>220</v>
      </c>
      <c r="J3" s="13">
        <v>336.5</v>
      </c>
      <c r="K3" s="5"/>
      <c r="L3" s="5"/>
      <c r="M3" s="5"/>
    </row>
    <row r="4" spans="1:13" x14ac:dyDescent="0.25">
      <c r="A4" s="11" t="s">
        <v>18</v>
      </c>
      <c r="B4" s="12" t="s">
        <v>19</v>
      </c>
      <c r="C4" s="12" t="s">
        <v>20</v>
      </c>
      <c r="D4" s="13">
        <v>35314.86</v>
      </c>
      <c r="E4" s="13">
        <v>10508.04</v>
      </c>
      <c r="F4" s="13">
        <v>45822.9</v>
      </c>
      <c r="G4" s="13">
        <v>81.400000000000006</v>
      </c>
      <c r="H4" s="13">
        <v>1833.48</v>
      </c>
      <c r="I4" s="13">
        <v>1914.88</v>
      </c>
      <c r="J4" s="13">
        <v>47737.78</v>
      </c>
    </row>
    <row r="5" spans="1:13" x14ac:dyDescent="0.25">
      <c r="A5" s="11" t="s">
        <v>21</v>
      </c>
      <c r="B5" s="12" t="s">
        <v>22</v>
      </c>
      <c r="C5" s="12" t="s">
        <v>20</v>
      </c>
      <c r="D5" s="13">
        <v>9.17</v>
      </c>
      <c r="E5" s="13">
        <v>0</v>
      </c>
      <c r="F5" s="13">
        <v>9.17</v>
      </c>
      <c r="G5" s="13">
        <v>4</v>
      </c>
      <c r="H5" s="13">
        <v>0.65</v>
      </c>
      <c r="I5" s="13">
        <v>4.6500000000000004</v>
      </c>
      <c r="J5" s="13">
        <v>13.82</v>
      </c>
    </row>
    <row r="6" spans="1:13" x14ac:dyDescent="0.25">
      <c r="A6" s="11" t="s">
        <v>23</v>
      </c>
      <c r="B6" s="12" t="s">
        <v>20</v>
      </c>
      <c r="C6" s="12" t="s">
        <v>24</v>
      </c>
      <c r="D6" s="13">
        <v>2270.33</v>
      </c>
      <c r="E6" s="13">
        <v>467.19</v>
      </c>
      <c r="F6" s="13">
        <v>2737.52</v>
      </c>
      <c r="G6" s="13">
        <v>24.43</v>
      </c>
      <c r="H6" s="13">
        <v>293.27</v>
      </c>
      <c r="I6" s="13">
        <v>317.7</v>
      </c>
      <c r="J6" s="13">
        <v>3055.22</v>
      </c>
    </row>
    <row r="7" spans="1:13" x14ac:dyDescent="0.25">
      <c r="A7" s="11" t="s">
        <v>25</v>
      </c>
      <c r="B7" s="12" t="s">
        <v>26</v>
      </c>
      <c r="C7" s="12" t="s">
        <v>27</v>
      </c>
      <c r="D7" s="13">
        <v>26346</v>
      </c>
      <c r="E7" s="13">
        <v>0</v>
      </c>
      <c r="F7" s="13">
        <v>26346</v>
      </c>
      <c r="G7" s="13">
        <v>90</v>
      </c>
      <c r="H7" s="13">
        <v>4309.25</v>
      </c>
      <c r="I7" s="13">
        <v>4399.25</v>
      </c>
      <c r="J7" s="13">
        <v>30745.25</v>
      </c>
    </row>
    <row r="8" spans="1:13" x14ac:dyDescent="0.25">
      <c r="A8" s="11" t="s">
        <v>28</v>
      </c>
      <c r="B8" s="12" t="s">
        <v>29</v>
      </c>
      <c r="C8" s="12" t="s">
        <v>30</v>
      </c>
      <c r="D8" s="13">
        <v>1079.23</v>
      </c>
      <c r="E8" s="13">
        <v>0</v>
      </c>
      <c r="F8" s="13">
        <v>1079.23</v>
      </c>
      <c r="G8" s="13">
        <v>0</v>
      </c>
      <c r="H8" s="13">
        <v>291.74</v>
      </c>
      <c r="I8" s="13">
        <v>291.74</v>
      </c>
      <c r="J8" s="13">
        <v>1370.97</v>
      </c>
    </row>
    <row r="9" spans="1:13" x14ac:dyDescent="0.25">
      <c r="A9" s="11" t="s">
        <v>31</v>
      </c>
      <c r="B9" s="12" t="s">
        <v>32</v>
      </c>
      <c r="C9" s="12" t="s">
        <v>20</v>
      </c>
      <c r="D9" s="13">
        <v>1225.08</v>
      </c>
      <c r="E9" s="13">
        <v>0</v>
      </c>
      <c r="F9" s="13">
        <v>1225.08</v>
      </c>
      <c r="G9" s="13">
        <v>1.25</v>
      </c>
      <c r="H9" s="13">
        <v>22.87</v>
      </c>
      <c r="I9" s="13">
        <v>24.12</v>
      </c>
      <c r="J9" s="13">
        <v>1249.1999999999998</v>
      </c>
    </row>
    <row r="10" spans="1:13" x14ac:dyDescent="0.25">
      <c r="A10" s="11" t="s">
        <v>33</v>
      </c>
      <c r="B10" s="12" t="s">
        <v>29</v>
      </c>
      <c r="C10" s="12" t="s">
        <v>30</v>
      </c>
      <c r="D10" s="13">
        <v>57292.44</v>
      </c>
      <c r="E10" s="13">
        <v>0</v>
      </c>
      <c r="F10" s="13">
        <v>57292.44</v>
      </c>
      <c r="G10" s="13">
        <v>0</v>
      </c>
      <c r="H10" s="13">
        <v>1207.56</v>
      </c>
      <c r="I10" s="13">
        <v>1207.56</v>
      </c>
      <c r="J10" s="13">
        <v>58500</v>
      </c>
    </row>
    <row r="11" spans="1:13" x14ac:dyDescent="0.25">
      <c r="A11" s="11" t="s">
        <v>34</v>
      </c>
      <c r="B11" s="12" t="s">
        <v>35</v>
      </c>
      <c r="C11" s="12" t="s">
        <v>17</v>
      </c>
      <c r="D11" s="13">
        <v>479.88</v>
      </c>
      <c r="E11" s="13">
        <v>1</v>
      </c>
      <c r="F11" s="13">
        <v>480.88</v>
      </c>
      <c r="G11" s="13">
        <v>7.89</v>
      </c>
      <c r="H11" s="13">
        <v>5.84</v>
      </c>
      <c r="I11" s="13">
        <v>13.73</v>
      </c>
      <c r="J11" s="13">
        <v>494.61</v>
      </c>
    </row>
    <row r="12" spans="1:13" x14ac:dyDescent="0.25">
      <c r="A12" s="11" t="s">
        <v>36</v>
      </c>
      <c r="B12" s="12" t="s">
        <v>37</v>
      </c>
      <c r="C12" s="12" t="s">
        <v>17</v>
      </c>
      <c r="D12" s="13">
        <v>16.68</v>
      </c>
      <c r="E12" s="13">
        <v>0</v>
      </c>
      <c r="F12" s="13">
        <v>16.68</v>
      </c>
      <c r="G12" s="13">
        <v>0</v>
      </c>
      <c r="H12" s="13">
        <v>0</v>
      </c>
      <c r="I12" s="13">
        <v>0</v>
      </c>
      <c r="J12" s="13">
        <v>16.68</v>
      </c>
    </row>
    <row r="13" spans="1:13" x14ac:dyDescent="0.25">
      <c r="A13" s="11" t="s">
        <v>38</v>
      </c>
      <c r="B13" s="12" t="s">
        <v>26</v>
      </c>
      <c r="C13" s="12" t="s">
        <v>27</v>
      </c>
      <c r="D13" s="13">
        <v>439863</v>
      </c>
      <c r="E13" s="13">
        <v>0</v>
      </c>
      <c r="F13" s="13">
        <v>439863</v>
      </c>
      <c r="G13" s="13">
        <v>5147</v>
      </c>
      <c r="H13" s="13">
        <v>20593</v>
      </c>
      <c r="I13" s="13">
        <v>25740</v>
      </c>
      <c r="J13" s="13">
        <v>465603</v>
      </c>
    </row>
    <row r="14" spans="1:13" x14ac:dyDescent="0.25">
      <c r="A14" s="11" t="s">
        <v>39</v>
      </c>
      <c r="B14" s="12" t="s">
        <v>26</v>
      </c>
      <c r="C14" s="12" t="s">
        <v>27</v>
      </c>
      <c r="D14" s="13">
        <v>137176</v>
      </c>
      <c r="E14" s="13">
        <v>0</v>
      </c>
      <c r="F14" s="13">
        <v>137176</v>
      </c>
      <c r="G14" s="13">
        <v>0</v>
      </c>
      <c r="H14" s="13">
        <v>0</v>
      </c>
      <c r="I14" s="13">
        <v>0</v>
      </c>
      <c r="J14" s="13">
        <v>137176</v>
      </c>
    </row>
    <row r="15" spans="1:13" x14ac:dyDescent="0.25">
      <c r="A15" s="11" t="s">
        <v>40</v>
      </c>
      <c r="B15" s="12" t="s">
        <v>41</v>
      </c>
      <c r="C15" s="12" t="s">
        <v>42</v>
      </c>
      <c r="D15" s="13">
        <v>1362.35</v>
      </c>
      <c r="E15" s="13">
        <v>1238.4000000000001</v>
      </c>
      <c r="F15" s="13">
        <v>2600.75</v>
      </c>
      <c r="G15" s="13">
        <v>22.6</v>
      </c>
      <c r="H15" s="13">
        <v>610.39</v>
      </c>
      <c r="I15" s="13">
        <v>632.99</v>
      </c>
      <c r="J15" s="13">
        <v>3233.74</v>
      </c>
    </row>
    <row r="16" spans="1:13" x14ac:dyDescent="0.25">
      <c r="A16" s="11" t="s">
        <v>43</v>
      </c>
      <c r="B16" s="12" t="s">
        <v>44</v>
      </c>
      <c r="C16" s="12" t="s">
        <v>24</v>
      </c>
      <c r="D16" s="13">
        <v>42160.65</v>
      </c>
      <c r="E16" s="13">
        <v>0</v>
      </c>
      <c r="F16" s="13">
        <v>42160.65</v>
      </c>
      <c r="G16" s="13">
        <v>27211.24</v>
      </c>
      <c r="H16" s="13">
        <v>0</v>
      </c>
      <c r="I16" s="13">
        <v>27211.24</v>
      </c>
      <c r="J16" s="13">
        <v>69371.89</v>
      </c>
    </row>
    <row r="17" spans="1:10" x14ac:dyDescent="0.25">
      <c r="A17" s="11" t="s">
        <v>45</v>
      </c>
      <c r="B17" s="12" t="s">
        <v>46</v>
      </c>
      <c r="C17" s="12" t="s">
        <v>47</v>
      </c>
      <c r="D17" s="13">
        <v>143165.07</v>
      </c>
      <c r="E17" s="13">
        <v>12750.86</v>
      </c>
      <c r="F17" s="13">
        <v>155915.93</v>
      </c>
      <c r="G17" s="13">
        <v>49430.46</v>
      </c>
      <c r="H17" s="13">
        <v>8201.9699999999993</v>
      </c>
      <c r="I17" s="13">
        <v>57632.43</v>
      </c>
      <c r="J17" s="13">
        <v>213548.36</v>
      </c>
    </row>
    <row r="18" spans="1:10" x14ac:dyDescent="0.25">
      <c r="A18" s="11" t="s">
        <v>48</v>
      </c>
      <c r="B18" s="12" t="s">
        <v>49</v>
      </c>
      <c r="C18" s="12" t="s">
        <v>20</v>
      </c>
      <c r="D18" s="13">
        <v>1680.04</v>
      </c>
      <c r="E18" s="13">
        <v>-0.24</v>
      </c>
      <c r="F18" s="13">
        <v>1679.8</v>
      </c>
      <c r="G18" s="13">
        <v>2.12</v>
      </c>
      <c r="H18" s="13">
        <v>92.82</v>
      </c>
      <c r="I18" s="13">
        <v>94.94</v>
      </c>
      <c r="J18" s="13">
        <v>1774.74</v>
      </c>
    </row>
    <row r="19" spans="1:10" x14ac:dyDescent="0.25">
      <c r="A19" s="11" t="s">
        <v>50</v>
      </c>
      <c r="B19" s="12" t="s">
        <v>51</v>
      </c>
      <c r="C19" s="12" t="s">
        <v>30</v>
      </c>
      <c r="D19" s="13">
        <v>66343.509999999995</v>
      </c>
      <c r="E19" s="13">
        <v>0</v>
      </c>
      <c r="F19" s="13">
        <v>66343.509999999995</v>
      </c>
      <c r="G19" s="13">
        <v>7035.47</v>
      </c>
      <c r="H19" s="13">
        <v>0</v>
      </c>
      <c r="I19" s="13">
        <v>7035.47</v>
      </c>
      <c r="J19" s="13">
        <v>73378.98</v>
      </c>
    </row>
    <row r="20" spans="1:10" x14ac:dyDescent="0.25">
      <c r="A20" s="11" t="s">
        <v>52</v>
      </c>
      <c r="B20" s="12" t="s">
        <v>53</v>
      </c>
      <c r="C20" s="12" t="s">
        <v>24</v>
      </c>
      <c r="D20" s="13">
        <v>389.18</v>
      </c>
      <c r="E20" s="13">
        <v>0</v>
      </c>
      <c r="F20" s="13">
        <v>389.18</v>
      </c>
      <c r="G20" s="13">
        <v>0</v>
      </c>
      <c r="H20" s="13">
        <v>0</v>
      </c>
      <c r="I20" s="13">
        <v>0</v>
      </c>
      <c r="J20" s="13">
        <v>389.18</v>
      </c>
    </row>
    <row r="21" spans="1:10" x14ac:dyDescent="0.25">
      <c r="A21" s="11" t="s">
        <v>54</v>
      </c>
      <c r="B21" s="12" t="s">
        <v>49</v>
      </c>
      <c r="C21" s="12" t="s">
        <v>42</v>
      </c>
      <c r="D21" s="13">
        <v>27.91</v>
      </c>
      <c r="E21" s="13">
        <v>0</v>
      </c>
      <c r="F21" s="13">
        <v>27.91</v>
      </c>
      <c r="G21" s="13">
        <v>0</v>
      </c>
      <c r="H21" s="13">
        <v>0</v>
      </c>
      <c r="I21" s="13">
        <v>0</v>
      </c>
      <c r="J21" s="13">
        <v>27.91</v>
      </c>
    </row>
    <row r="22" spans="1:10" x14ac:dyDescent="0.25">
      <c r="A22" s="11" t="s">
        <v>55</v>
      </c>
      <c r="B22" s="12" t="s">
        <v>56</v>
      </c>
      <c r="C22" s="12" t="s">
        <v>20</v>
      </c>
      <c r="D22" s="13">
        <v>17763.09</v>
      </c>
      <c r="E22" s="13">
        <v>101.82</v>
      </c>
      <c r="F22" s="13">
        <v>17864.91</v>
      </c>
      <c r="G22" s="13">
        <v>21852.26</v>
      </c>
      <c r="H22" s="13">
        <v>6</v>
      </c>
      <c r="I22" s="13">
        <v>21858.26</v>
      </c>
      <c r="J22" s="13">
        <v>39723.17</v>
      </c>
    </row>
    <row r="23" spans="1:10" x14ac:dyDescent="0.25">
      <c r="A23" s="11" t="s">
        <v>57</v>
      </c>
      <c r="B23" s="12" t="s">
        <v>58</v>
      </c>
      <c r="C23" s="12" t="s">
        <v>30</v>
      </c>
      <c r="D23" s="13">
        <v>44.18</v>
      </c>
      <c r="E23" s="13">
        <v>0</v>
      </c>
      <c r="F23" s="13">
        <v>44.18</v>
      </c>
      <c r="G23" s="13">
        <v>6.43</v>
      </c>
      <c r="H23" s="13">
        <v>267.10000000000002</v>
      </c>
      <c r="I23" s="13">
        <v>273.53000000000003</v>
      </c>
      <c r="J23" s="13">
        <v>317.71000000000004</v>
      </c>
    </row>
    <row r="24" spans="1:10" x14ac:dyDescent="0.25">
      <c r="A24" s="11" t="s">
        <v>59</v>
      </c>
      <c r="B24" s="12" t="s">
        <v>60</v>
      </c>
      <c r="C24" s="12" t="s">
        <v>24</v>
      </c>
      <c r="D24" s="13">
        <v>110498.24000000001</v>
      </c>
      <c r="E24" s="13">
        <v>122324</v>
      </c>
      <c r="F24" s="13">
        <v>232822.24</v>
      </c>
      <c r="G24" s="13">
        <v>39.24</v>
      </c>
      <c r="H24" s="13">
        <v>9894.4599999999991</v>
      </c>
      <c r="I24" s="13">
        <v>9933.6999999999989</v>
      </c>
      <c r="J24" s="13">
        <v>242755.94</v>
      </c>
    </row>
    <row r="25" spans="1:10" x14ac:dyDescent="0.25">
      <c r="A25" s="11" t="s">
        <v>61</v>
      </c>
      <c r="B25" s="12" t="s">
        <v>58</v>
      </c>
      <c r="C25" s="12" t="s">
        <v>30</v>
      </c>
      <c r="D25" s="13">
        <v>32741.67</v>
      </c>
      <c r="E25" s="13">
        <v>0</v>
      </c>
      <c r="F25" s="13">
        <v>32741.67</v>
      </c>
      <c r="G25" s="13">
        <v>0</v>
      </c>
      <c r="H25" s="13">
        <v>935</v>
      </c>
      <c r="I25" s="13">
        <v>935</v>
      </c>
      <c r="J25" s="13">
        <v>33676.67</v>
      </c>
    </row>
    <row r="26" spans="1:10" x14ac:dyDescent="0.25">
      <c r="A26" s="11" t="s">
        <v>62</v>
      </c>
      <c r="B26" s="12" t="s">
        <v>63</v>
      </c>
      <c r="C26" s="12" t="s">
        <v>30</v>
      </c>
      <c r="D26" s="13">
        <v>735.6</v>
      </c>
      <c r="E26" s="13">
        <v>0</v>
      </c>
      <c r="F26" s="13">
        <v>735.6</v>
      </c>
      <c r="G26" s="13">
        <v>7.4</v>
      </c>
      <c r="H26" s="13">
        <v>55.8</v>
      </c>
      <c r="I26" s="13">
        <v>63.199999999999996</v>
      </c>
      <c r="J26" s="13">
        <v>798.80000000000007</v>
      </c>
    </row>
    <row r="27" spans="1:10" ht="13.5" customHeight="1" x14ac:dyDescent="0.25">
      <c r="A27" s="11" t="s">
        <v>64</v>
      </c>
      <c r="B27" s="12" t="s">
        <v>26</v>
      </c>
      <c r="C27" s="12" t="s">
        <v>26</v>
      </c>
      <c r="D27" s="13">
        <v>2537912</v>
      </c>
      <c r="E27" s="13">
        <v>0</v>
      </c>
      <c r="F27" s="13">
        <v>2537912</v>
      </c>
      <c r="G27" s="13">
        <v>0</v>
      </c>
      <c r="H27" s="13">
        <v>161007.22</v>
      </c>
      <c r="I27" s="13">
        <v>161007.22</v>
      </c>
      <c r="J27" s="13">
        <v>2698919.22</v>
      </c>
    </row>
    <row r="28" spans="1:10" x14ac:dyDescent="0.25">
      <c r="A28" s="11" t="s">
        <v>65</v>
      </c>
      <c r="B28" s="12" t="s">
        <v>29</v>
      </c>
      <c r="C28" s="12" t="s">
        <v>30</v>
      </c>
      <c r="D28" s="13">
        <v>775279.14</v>
      </c>
      <c r="E28" s="13">
        <v>0</v>
      </c>
      <c r="F28" s="13">
        <v>775279.14</v>
      </c>
      <c r="G28" s="13">
        <v>2601.11</v>
      </c>
      <c r="H28" s="13">
        <v>23282.959999999999</v>
      </c>
      <c r="I28" s="13">
        <v>25884.07</v>
      </c>
      <c r="J28" s="13">
        <v>801163.21</v>
      </c>
    </row>
    <row r="29" spans="1:10" x14ac:dyDescent="0.25">
      <c r="A29" s="11" t="s">
        <v>66</v>
      </c>
      <c r="B29" s="12" t="s">
        <v>67</v>
      </c>
      <c r="C29" s="12" t="s">
        <v>17</v>
      </c>
      <c r="D29" s="13">
        <v>105471.14</v>
      </c>
      <c r="E29" s="13">
        <v>0</v>
      </c>
      <c r="F29" s="13">
        <v>105471.14</v>
      </c>
      <c r="G29" s="13">
        <v>32374.47</v>
      </c>
      <c r="H29" s="13">
        <v>8273.93</v>
      </c>
      <c r="I29" s="13">
        <v>40648.400000000001</v>
      </c>
      <c r="J29" s="13">
        <v>146119.54</v>
      </c>
    </row>
    <row r="30" spans="1:10" x14ac:dyDescent="0.25">
      <c r="A30" s="11" t="s">
        <v>68</v>
      </c>
      <c r="B30" s="12" t="s">
        <v>69</v>
      </c>
      <c r="C30" s="12" t="s">
        <v>17</v>
      </c>
      <c r="D30" s="13">
        <v>535638.68000000005</v>
      </c>
      <c r="E30" s="13">
        <v>0</v>
      </c>
      <c r="F30" s="13">
        <v>535638.68000000005</v>
      </c>
      <c r="G30" s="13">
        <v>37886.57</v>
      </c>
      <c r="H30" s="13">
        <v>927.98</v>
      </c>
      <c r="I30" s="13">
        <v>38814.550000000003</v>
      </c>
      <c r="J30" s="13">
        <v>574453.2300000001</v>
      </c>
    </row>
    <row r="31" spans="1:10" x14ac:dyDescent="0.25">
      <c r="A31" s="11" t="s">
        <v>70</v>
      </c>
      <c r="B31" s="12" t="s">
        <v>71</v>
      </c>
      <c r="C31" s="12" t="s">
        <v>72</v>
      </c>
      <c r="D31" s="13">
        <v>655.61</v>
      </c>
      <c r="E31" s="13">
        <v>0</v>
      </c>
      <c r="F31" s="13">
        <v>655.61</v>
      </c>
      <c r="G31" s="13">
        <v>0</v>
      </c>
      <c r="H31" s="13">
        <v>0</v>
      </c>
      <c r="I31" s="13">
        <v>0</v>
      </c>
      <c r="J31" s="13">
        <v>655.61</v>
      </c>
    </row>
    <row r="32" spans="1:10" x14ac:dyDescent="0.25">
      <c r="A32" s="11" t="s">
        <v>73</v>
      </c>
      <c r="B32" s="12" t="s">
        <v>74</v>
      </c>
      <c r="C32" s="12" t="s">
        <v>17</v>
      </c>
      <c r="D32" s="13">
        <v>113512.15</v>
      </c>
      <c r="E32" s="13">
        <v>0</v>
      </c>
      <c r="F32" s="13">
        <v>113512.15</v>
      </c>
      <c r="G32" s="13">
        <v>3220.23</v>
      </c>
      <c r="H32" s="13">
        <v>8509.9599999999991</v>
      </c>
      <c r="I32" s="13">
        <v>11730.189999999999</v>
      </c>
      <c r="J32" s="13">
        <v>125242.34</v>
      </c>
    </row>
    <row r="33" spans="1:10" x14ac:dyDescent="0.25">
      <c r="A33" s="11" t="s">
        <v>75</v>
      </c>
      <c r="B33" s="12" t="s">
        <v>29</v>
      </c>
      <c r="C33" s="12" t="s">
        <v>30</v>
      </c>
      <c r="D33" s="13">
        <v>85880.92</v>
      </c>
      <c r="E33" s="13">
        <v>13.34</v>
      </c>
      <c r="F33" s="13">
        <v>85894.26</v>
      </c>
      <c r="G33" s="13">
        <v>25.26</v>
      </c>
      <c r="H33" s="13">
        <v>11271.49</v>
      </c>
      <c r="I33" s="13">
        <v>11296.75</v>
      </c>
      <c r="J33" s="13">
        <v>97191.01</v>
      </c>
    </row>
    <row r="34" spans="1:10" x14ac:dyDescent="0.25">
      <c r="A34" s="11" t="s">
        <v>76</v>
      </c>
      <c r="B34" s="12" t="s">
        <v>77</v>
      </c>
      <c r="C34" s="12" t="s">
        <v>30</v>
      </c>
      <c r="D34" s="13">
        <v>67600.98</v>
      </c>
      <c r="E34" s="13">
        <v>889.89</v>
      </c>
      <c r="F34" s="13">
        <v>68490.87</v>
      </c>
      <c r="G34" s="13">
        <v>1392.29</v>
      </c>
      <c r="H34" s="13">
        <v>50413.06</v>
      </c>
      <c r="I34" s="13">
        <v>51805.35</v>
      </c>
      <c r="J34" s="13">
        <v>120296.22</v>
      </c>
    </row>
    <row r="35" spans="1:10" x14ac:dyDescent="0.25">
      <c r="A35" s="11" t="s">
        <v>78</v>
      </c>
      <c r="B35" s="12" t="s">
        <v>79</v>
      </c>
      <c r="C35" s="12" t="s">
        <v>17</v>
      </c>
      <c r="D35" s="13">
        <v>170810.67</v>
      </c>
      <c r="E35" s="13">
        <v>0</v>
      </c>
      <c r="F35" s="13">
        <v>170810.67</v>
      </c>
      <c r="G35" s="13">
        <v>1587.05</v>
      </c>
      <c r="H35" s="13">
        <v>526.35</v>
      </c>
      <c r="I35" s="13">
        <v>2113.4</v>
      </c>
      <c r="J35" s="13">
        <v>172924.07</v>
      </c>
    </row>
    <row r="36" spans="1:10" x14ac:dyDescent="0.25">
      <c r="A36" s="11" t="s">
        <v>80</v>
      </c>
      <c r="B36" s="12" t="s">
        <v>63</v>
      </c>
      <c r="C36" s="12" t="s">
        <v>30</v>
      </c>
      <c r="D36" s="13">
        <v>18642.09</v>
      </c>
      <c r="E36" s="13">
        <v>2004.05</v>
      </c>
      <c r="F36" s="13">
        <v>20646.14</v>
      </c>
      <c r="G36" s="13">
        <v>0</v>
      </c>
      <c r="H36" s="13">
        <v>120</v>
      </c>
      <c r="I36" s="13">
        <v>120</v>
      </c>
      <c r="J36" s="13">
        <v>20766.14</v>
      </c>
    </row>
    <row r="37" spans="1:10" x14ac:dyDescent="0.25">
      <c r="A37" s="11" t="s">
        <v>81</v>
      </c>
      <c r="B37" s="12" t="s">
        <v>82</v>
      </c>
      <c r="C37" s="12" t="s">
        <v>17</v>
      </c>
      <c r="D37" s="13">
        <v>79058.38</v>
      </c>
      <c r="E37" s="13">
        <v>2124.59</v>
      </c>
      <c r="F37" s="13">
        <v>81182.97</v>
      </c>
      <c r="G37" s="13">
        <v>181.02</v>
      </c>
      <c r="H37" s="13">
        <v>7370.33</v>
      </c>
      <c r="I37" s="13">
        <v>7551.35</v>
      </c>
      <c r="J37" s="13">
        <v>88734.32</v>
      </c>
    </row>
    <row r="38" spans="1:10" x14ac:dyDescent="0.25">
      <c r="A38" s="11" t="s">
        <v>83</v>
      </c>
      <c r="B38" s="12" t="s">
        <v>84</v>
      </c>
      <c r="C38" s="12" t="s">
        <v>20</v>
      </c>
      <c r="D38" s="13">
        <v>3032</v>
      </c>
      <c r="E38" s="13">
        <v>0</v>
      </c>
      <c r="F38" s="13">
        <v>3032</v>
      </c>
      <c r="G38" s="13">
        <v>1236</v>
      </c>
      <c r="H38" s="13">
        <v>41.51</v>
      </c>
      <c r="I38" s="13">
        <v>1277.51</v>
      </c>
      <c r="J38" s="13">
        <v>4309.51</v>
      </c>
    </row>
    <row r="39" spans="1:10" x14ac:dyDescent="0.25">
      <c r="A39" s="11" t="s">
        <v>85</v>
      </c>
      <c r="B39" s="12" t="s">
        <v>49</v>
      </c>
      <c r="C39" s="12" t="s">
        <v>20</v>
      </c>
      <c r="D39" s="13">
        <v>223.92</v>
      </c>
      <c r="E39" s="13">
        <v>0</v>
      </c>
      <c r="F39" s="13">
        <v>223.92</v>
      </c>
      <c r="G39" s="13">
        <v>0</v>
      </c>
      <c r="H39" s="13">
        <v>0</v>
      </c>
      <c r="I39" s="13">
        <v>0</v>
      </c>
      <c r="J39" s="13">
        <v>223.92</v>
      </c>
    </row>
    <row r="40" spans="1:10" x14ac:dyDescent="0.25">
      <c r="A40" s="11" t="s">
        <v>86</v>
      </c>
      <c r="B40" s="12" t="s">
        <v>22</v>
      </c>
      <c r="C40" s="12" t="s">
        <v>20</v>
      </c>
      <c r="D40" s="13">
        <v>0</v>
      </c>
      <c r="E40" s="13">
        <v>0</v>
      </c>
      <c r="F40" s="13">
        <v>0</v>
      </c>
      <c r="G40" s="13">
        <v>0.04</v>
      </c>
      <c r="H40" s="13">
        <v>0.14000000000000001</v>
      </c>
      <c r="I40" s="13">
        <v>0.18000000000000002</v>
      </c>
      <c r="J40" s="13">
        <v>0.18000000000000002</v>
      </c>
    </row>
    <row r="41" spans="1:10" x14ac:dyDescent="0.25">
      <c r="A41" s="11" t="s">
        <v>87</v>
      </c>
      <c r="B41" s="12" t="s">
        <v>22</v>
      </c>
      <c r="C41" s="12" t="s">
        <v>20</v>
      </c>
      <c r="D41" s="13">
        <v>5</v>
      </c>
      <c r="E41" s="13">
        <v>0</v>
      </c>
      <c r="F41" s="13">
        <v>5</v>
      </c>
      <c r="G41" s="13">
        <v>1072.25</v>
      </c>
      <c r="H41" s="13">
        <v>405</v>
      </c>
      <c r="I41" s="13">
        <v>1477.25</v>
      </c>
      <c r="J41" s="13">
        <v>1482.25</v>
      </c>
    </row>
    <row r="42" spans="1:10" x14ac:dyDescent="0.25">
      <c r="A42" s="11" t="s">
        <v>88</v>
      </c>
      <c r="B42" s="12" t="s">
        <v>22</v>
      </c>
      <c r="C42" s="12" t="s">
        <v>20</v>
      </c>
      <c r="D42" s="13">
        <v>35.17</v>
      </c>
      <c r="E42" s="13">
        <v>0</v>
      </c>
      <c r="F42" s="13">
        <v>35.17</v>
      </c>
      <c r="G42" s="13">
        <v>5.09</v>
      </c>
      <c r="H42" s="13">
        <v>0.77</v>
      </c>
      <c r="I42" s="13">
        <v>5.8599999999999994</v>
      </c>
      <c r="J42" s="13">
        <v>41.03</v>
      </c>
    </row>
    <row r="43" spans="1:10" x14ac:dyDescent="0.25">
      <c r="A43" s="11" t="s">
        <v>89</v>
      </c>
      <c r="B43" s="12" t="s">
        <v>90</v>
      </c>
      <c r="C43" s="12" t="s">
        <v>17</v>
      </c>
      <c r="D43" s="13">
        <v>1</v>
      </c>
      <c r="E43" s="13">
        <v>0</v>
      </c>
      <c r="F43" s="13">
        <v>1</v>
      </c>
      <c r="G43" s="13">
        <v>0</v>
      </c>
      <c r="H43" s="13">
        <v>0</v>
      </c>
      <c r="I43" s="13">
        <v>0</v>
      </c>
      <c r="J43" s="13">
        <v>1</v>
      </c>
    </row>
    <row r="44" spans="1:10" x14ac:dyDescent="0.25">
      <c r="A44" s="11" t="s">
        <v>91</v>
      </c>
      <c r="B44" s="12" t="s">
        <v>92</v>
      </c>
      <c r="C44" s="12" t="s">
        <v>24</v>
      </c>
      <c r="D44" s="13">
        <v>1.85</v>
      </c>
      <c r="E44" s="13">
        <v>0</v>
      </c>
      <c r="F44" s="13">
        <v>1.85</v>
      </c>
      <c r="G44" s="13">
        <v>0</v>
      </c>
      <c r="H44" s="13">
        <v>0</v>
      </c>
      <c r="I44" s="13">
        <v>0</v>
      </c>
      <c r="J44" s="13">
        <v>1.85</v>
      </c>
    </row>
    <row r="45" spans="1:10" x14ac:dyDescent="0.25">
      <c r="A45" s="11" t="s">
        <v>93</v>
      </c>
      <c r="B45" s="12" t="s">
        <v>51</v>
      </c>
      <c r="C45" s="12" t="s">
        <v>30</v>
      </c>
      <c r="D45" s="13">
        <v>35832.58</v>
      </c>
      <c r="E45" s="13">
        <v>0</v>
      </c>
      <c r="F45" s="13">
        <v>35832.58</v>
      </c>
      <c r="G45" s="13">
        <v>0</v>
      </c>
      <c r="H45" s="13">
        <v>2.5</v>
      </c>
      <c r="I45" s="13">
        <v>2.5</v>
      </c>
      <c r="J45" s="13">
        <v>35835.08</v>
      </c>
    </row>
    <row r="46" spans="1:10" x14ac:dyDescent="0.25">
      <c r="A46" s="11" t="s">
        <v>94</v>
      </c>
      <c r="B46" s="12" t="s">
        <v>95</v>
      </c>
      <c r="C46" s="12" t="s">
        <v>17</v>
      </c>
      <c r="D46" s="13">
        <v>880</v>
      </c>
      <c r="E46" s="13">
        <v>0</v>
      </c>
      <c r="F46" s="13">
        <v>880</v>
      </c>
      <c r="G46" s="13">
        <v>0</v>
      </c>
      <c r="H46" s="13">
        <v>0</v>
      </c>
      <c r="I46" s="13">
        <v>0</v>
      </c>
      <c r="J46" s="13">
        <v>880</v>
      </c>
    </row>
    <row r="47" spans="1:10" x14ac:dyDescent="0.25">
      <c r="A47" s="11" t="s">
        <v>96</v>
      </c>
      <c r="B47" s="12" t="s">
        <v>53</v>
      </c>
      <c r="C47" s="12" t="s">
        <v>24</v>
      </c>
      <c r="D47" s="13">
        <v>88648.34</v>
      </c>
      <c r="E47" s="13">
        <v>3200.31</v>
      </c>
      <c r="F47" s="13">
        <v>91848.65</v>
      </c>
      <c r="G47" s="13">
        <v>2367.91</v>
      </c>
      <c r="H47" s="13">
        <v>111.78</v>
      </c>
      <c r="I47" s="13">
        <v>2479.69</v>
      </c>
      <c r="J47" s="13">
        <v>94328.34</v>
      </c>
    </row>
    <row r="48" spans="1:10" x14ac:dyDescent="0.25">
      <c r="A48" s="11" t="s">
        <v>97</v>
      </c>
      <c r="B48" s="12" t="s">
        <v>98</v>
      </c>
      <c r="C48" s="12" t="s">
        <v>42</v>
      </c>
      <c r="D48" s="13">
        <v>12869.71</v>
      </c>
      <c r="E48" s="13">
        <v>1348.69</v>
      </c>
      <c r="F48" s="13">
        <v>14218.4</v>
      </c>
      <c r="G48" s="13">
        <v>2725.15</v>
      </c>
      <c r="H48" s="13">
        <v>2609.2800000000002</v>
      </c>
      <c r="I48" s="13">
        <v>5334.43</v>
      </c>
      <c r="J48" s="13">
        <v>19552.830000000002</v>
      </c>
    </row>
    <row r="49" spans="1:10" x14ac:dyDescent="0.25">
      <c r="A49" s="11" t="s">
        <v>99</v>
      </c>
      <c r="B49" s="12" t="s">
        <v>100</v>
      </c>
      <c r="C49" s="12" t="s">
        <v>72</v>
      </c>
      <c r="D49" s="13">
        <v>137.06</v>
      </c>
      <c r="E49" s="13">
        <v>0</v>
      </c>
      <c r="F49" s="13">
        <v>137.06</v>
      </c>
      <c r="G49" s="13">
        <v>0</v>
      </c>
      <c r="H49" s="13">
        <v>0</v>
      </c>
      <c r="I49" s="13">
        <v>0</v>
      </c>
      <c r="J49" s="13">
        <v>137.06</v>
      </c>
    </row>
    <row r="50" spans="1:10" x14ac:dyDescent="0.25">
      <c r="A50" s="11" t="s">
        <v>101</v>
      </c>
      <c r="B50" s="12" t="s">
        <v>79</v>
      </c>
      <c r="C50" s="12" t="s">
        <v>17</v>
      </c>
      <c r="D50" s="13">
        <v>57647.69</v>
      </c>
      <c r="E50" s="13">
        <v>0</v>
      </c>
      <c r="F50" s="13">
        <v>57647.69</v>
      </c>
      <c r="G50" s="13">
        <v>0</v>
      </c>
      <c r="H50" s="13">
        <v>14</v>
      </c>
      <c r="I50" s="13">
        <v>14</v>
      </c>
      <c r="J50" s="13">
        <v>57661.69</v>
      </c>
    </row>
    <row r="51" spans="1:10" x14ac:dyDescent="0.25">
      <c r="A51" s="11" t="s">
        <v>102</v>
      </c>
      <c r="B51" s="12" t="s">
        <v>103</v>
      </c>
      <c r="C51" s="12" t="s">
        <v>17</v>
      </c>
      <c r="D51" s="13">
        <v>62.91</v>
      </c>
      <c r="E51" s="13">
        <v>0</v>
      </c>
      <c r="F51" s="13">
        <v>62.91</v>
      </c>
      <c r="G51" s="13">
        <v>0</v>
      </c>
      <c r="H51" s="13">
        <v>144.47</v>
      </c>
      <c r="I51" s="13">
        <v>144.47</v>
      </c>
      <c r="J51" s="13">
        <v>207.38</v>
      </c>
    </row>
    <row r="52" spans="1:10" x14ac:dyDescent="0.25">
      <c r="A52" s="11" t="s">
        <v>104</v>
      </c>
      <c r="B52" s="12" t="s">
        <v>105</v>
      </c>
      <c r="C52" s="12" t="s">
        <v>30</v>
      </c>
      <c r="D52" s="13">
        <v>0</v>
      </c>
      <c r="E52" s="13">
        <v>0</v>
      </c>
      <c r="F52" s="13">
        <v>0</v>
      </c>
      <c r="G52" s="13">
        <v>0</v>
      </c>
      <c r="H52" s="13">
        <v>83840</v>
      </c>
      <c r="I52" s="13">
        <v>83840</v>
      </c>
      <c r="J52" s="13">
        <v>83840</v>
      </c>
    </row>
    <row r="53" spans="1:10" x14ac:dyDescent="0.25">
      <c r="A53" s="11" t="s">
        <v>106</v>
      </c>
      <c r="B53" s="12" t="s">
        <v>51</v>
      </c>
      <c r="C53" s="12" t="s">
        <v>30</v>
      </c>
      <c r="D53" s="13">
        <v>337269.4</v>
      </c>
      <c r="E53" s="13">
        <v>301.02999999999997</v>
      </c>
      <c r="F53" s="13">
        <v>337570.43000000005</v>
      </c>
      <c r="G53" s="13">
        <v>27.4</v>
      </c>
      <c r="H53" s="13">
        <v>0</v>
      </c>
      <c r="I53" s="13">
        <v>27.4</v>
      </c>
      <c r="J53" s="13">
        <v>337597.83000000007</v>
      </c>
    </row>
    <row r="54" spans="1:10" x14ac:dyDescent="0.25">
      <c r="A54" s="11" t="s">
        <v>107</v>
      </c>
      <c r="B54" s="12" t="s">
        <v>22</v>
      </c>
      <c r="C54" s="12" t="s">
        <v>20</v>
      </c>
      <c r="D54" s="13">
        <v>27474.87</v>
      </c>
      <c r="E54" s="13">
        <v>23.59</v>
      </c>
      <c r="F54" s="13">
        <v>27498.46</v>
      </c>
      <c r="G54" s="13">
        <v>14570.28</v>
      </c>
      <c r="H54" s="13">
        <v>1545.46</v>
      </c>
      <c r="I54" s="13">
        <v>16115.740000000002</v>
      </c>
      <c r="J54" s="13">
        <v>43614.2</v>
      </c>
    </row>
    <row r="55" spans="1:10" x14ac:dyDescent="0.25">
      <c r="A55" s="11" t="s">
        <v>108</v>
      </c>
      <c r="B55" s="12" t="s">
        <v>42</v>
      </c>
      <c r="C55" s="12" t="s">
        <v>17</v>
      </c>
      <c r="D55" s="13">
        <v>30318.880000000001</v>
      </c>
      <c r="E55" s="13">
        <v>0</v>
      </c>
      <c r="F55" s="13">
        <v>30318.880000000001</v>
      </c>
      <c r="G55" s="13">
        <v>0</v>
      </c>
      <c r="H55" s="13">
        <v>0.55000000000000004</v>
      </c>
      <c r="I55" s="13">
        <v>0.55000000000000004</v>
      </c>
      <c r="J55" s="13">
        <v>30319.43</v>
      </c>
    </row>
    <row r="56" spans="1:10" x14ac:dyDescent="0.25">
      <c r="A56" s="11" t="s">
        <v>109</v>
      </c>
      <c r="B56" s="12" t="s">
        <v>26</v>
      </c>
      <c r="C56" s="12" t="s">
        <v>26</v>
      </c>
      <c r="D56" s="13">
        <v>584276</v>
      </c>
      <c r="E56" s="13">
        <v>10133.540000000001</v>
      </c>
      <c r="F56" s="13">
        <v>594409.54</v>
      </c>
      <c r="G56" s="13">
        <v>438</v>
      </c>
      <c r="H56" s="13">
        <v>54334.64</v>
      </c>
      <c r="I56" s="13">
        <v>54772.639999999999</v>
      </c>
      <c r="J56" s="13">
        <v>649182.18000000005</v>
      </c>
    </row>
    <row r="57" spans="1:10" x14ac:dyDescent="0.25">
      <c r="A57" s="11" t="s">
        <v>110</v>
      </c>
      <c r="B57" s="12" t="s">
        <v>42</v>
      </c>
      <c r="C57" s="12" t="s">
        <v>17</v>
      </c>
      <c r="D57" s="13">
        <v>13930.22</v>
      </c>
      <c r="E57" s="13">
        <v>11243.4</v>
      </c>
      <c r="F57" s="13">
        <v>25173.62</v>
      </c>
      <c r="G57" s="13">
        <v>3048.16</v>
      </c>
      <c r="H57" s="13">
        <v>21.58</v>
      </c>
      <c r="I57" s="13">
        <v>3069.74</v>
      </c>
      <c r="J57" s="13">
        <v>28243.360000000001</v>
      </c>
    </row>
    <row r="58" spans="1:10" x14ac:dyDescent="0.25">
      <c r="A58" s="11" t="s">
        <v>111</v>
      </c>
      <c r="B58" s="12" t="s">
        <v>51</v>
      </c>
      <c r="C58" s="12" t="s">
        <v>30</v>
      </c>
      <c r="D58" s="13">
        <v>222753.35</v>
      </c>
      <c r="E58" s="13">
        <v>0</v>
      </c>
      <c r="F58" s="13">
        <v>222753.35</v>
      </c>
      <c r="G58" s="13">
        <v>19150.490000000002</v>
      </c>
      <c r="H58" s="13">
        <v>0.42</v>
      </c>
      <c r="I58" s="13">
        <v>19150.91</v>
      </c>
      <c r="J58" s="13">
        <v>241904.26</v>
      </c>
    </row>
    <row r="59" spans="1:10" x14ac:dyDescent="0.25">
      <c r="A59" s="11" t="s">
        <v>112</v>
      </c>
      <c r="B59" s="12" t="s">
        <v>58</v>
      </c>
      <c r="C59" s="12" t="s">
        <v>30</v>
      </c>
      <c r="D59" s="13">
        <v>792.84</v>
      </c>
      <c r="E59" s="13">
        <v>0</v>
      </c>
      <c r="F59" s="13">
        <v>792.84</v>
      </c>
      <c r="G59" s="13">
        <v>0</v>
      </c>
      <c r="H59" s="13">
        <v>0</v>
      </c>
      <c r="I59" s="13">
        <v>0</v>
      </c>
      <c r="J59" s="13">
        <v>792.84</v>
      </c>
    </row>
    <row r="60" spans="1:10" x14ac:dyDescent="0.25">
      <c r="A60" s="11" t="s">
        <v>113</v>
      </c>
      <c r="B60" s="12" t="s">
        <v>42</v>
      </c>
      <c r="C60" s="12" t="s">
        <v>17</v>
      </c>
      <c r="D60" s="13">
        <v>263.52</v>
      </c>
      <c r="E60" s="13">
        <v>0</v>
      </c>
      <c r="F60" s="13">
        <v>263.52</v>
      </c>
      <c r="G60" s="13">
        <v>0</v>
      </c>
      <c r="H60" s="13">
        <v>0.13</v>
      </c>
      <c r="I60" s="13">
        <v>0.13</v>
      </c>
      <c r="J60" s="13">
        <v>263.64999999999998</v>
      </c>
    </row>
    <row r="61" spans="1:10" x14ac:dyDescent="0.25">
      <c r="A61" s="11" t="s">
        <v>114</v>
      </c>
      <c r="B61" s="12" t="s">
        <v>58</v>
      </c>
      <c r="C61" s="12" t="s">
        <v>30</v>
      </c>
      <c r="D61" s="13">
        <v>46427.26</v>
      </c>
      <c r="E61" s="13">
        <v>0</v>
      </c>
      <c r="F61" s="13">
        <v>46427.26</v>
      </c>
      <c r="G61" s="13">
        <v>0</v>
      </c>
      <c r="H61" s="13">
        <v>339.19</v>
      </c>
      <c r="I61" s="13">
        <v>339.19</v>
      </c>
      <c r="J61" s="13">
        <v>46766.450000000004</v>
      </c>
    </row>
    <row r="62" spans="1:10" x14ac:dyDescent="0.25">
      <c r="A62" s="11" t="s">
        <v>115</v>
      </c>
      <c r="B62" s="12" t="s">
        <v>105</v>
      </c>
      <c r="C62" s="12" t="s">
        <v>30</v>
      </c>
      <c r="D62" s="13">
        <v>472.5</v>
      </c>
      <c r="E62" s="13">
        <v>0</v>
      </c>
      <c r="F62" s="13">
        <v>472.5</v>
      </c>
      <c r="G62" s="13">
        <v>0</v>
      </c>
      <c r="H62" s="13">
        <v>0</v>
      </c>
      <c r="I62" s="13">
        <v>0</v>
      </c>
      <c r="J62" s="13">
        <v>472.5</v>
      </c>
    </row>
    <row r="63" spans="1:10" x14ac:dyDescent="0.25">
      <c r="A63" s="11" t="s">
        <v>116</v>
      </c>
      <c r="B63" s="12" t="s">
        <v>79</v>
      </c>
      <c r="C63" s="12" t="s">
        <v>17</v>
      </c>
      <c r="D63" s="13">
        <v>20.18</v>
      </c>
      <c r="E63" s="13">
        <v>0</v>
      </c>
      <c r="F63" s="13">
        <v>20.18</v>
      </c>
      <c r="G63" s="13">
        <v>0.33</v>
      </c>
      <c r="H63" s="13">
        <v>0</v>
      </c>
      <c r="I63" s="13">
        <v>0.33</v>
      </c>
      <c r="J63" s="13">
        <v>20.509999999999998</v>
      </c>
    </row>
    <row r="64" spans="1:10" x14ac:dyDescent="0.25">
      <c r="A64" s="11" t="s">
        <v>117</v>
      </c>
      <c r="B64" s="12" t="s">
        <v>118</v>
      </c>
      <c r="C64" s="12" t="s">
        <v>20</v>
      </c>
      <c r="D64" s="13">
        <v>1</v>
      </c>
      <c r="E64" s="13">
        <v>0</v>
      </c>
      <c r="F64" s="13">
        <v>1</v>
      </c>
      <c r="G64" s="13">
        <v>0</v>
      </c>
      <c r="H64" s="13">
        <v>0</v>
      </c>
      <c r="I64" s="13">
        <v>0</v>
      </c>
      <c r="J64" s="13">
        <v>1</v>
      </c>
    </row>
    <row r="65" spans="1:10" x14ac:dyDescent="0.25">
      <c r="A65" s="11" t="s">
        <v>119</v>
      </c>
      <c r="B65" s="12" t="s">
        <v>41</v>
      </c>
      <c r="C65" s="12" t="s">
        <v>42</v>
      </c>
      <c r="D65" s="13">
        <v>5770.22</v>
      </c>
      <c r="E65" s="13">
        <v>0</v>
      </c>
      <c r="F65" s="13">
        <v>5770.22</v>
      </c>
      <c r="G65" s="13">
        <v>0</v>
      </c>
      <c r="H65" s="13">
        <v>0</v>
      </c>
      <c r="I65" s="13">
        <v>0</v>
      </c>
      <c r="J65" s="13">
        <v>5770.22</v>
      </c>
    </row>
    <row r="66" spans="1:10" x14ac:dyDescent="0.25">
      <c r="A66" s="11" t="s">
        <v>120</v>
      </c>
      <c r="B66" s="12" t="s">
        <v>51</v>
      </c>
      <c r="C66" s="12" t="s">
        <v>30</v>
      </c>
      <c r="D66" s="13">
        <v>6154.6</v>
      </c>
      <c r="E66" s="13">
        <v>0</v>
      </c>
      <c r="F66" s="13">
        <v>6154.6</v>
      </c>
      <c r="G66" s="13">
        <v>0</v>
      </c>
      <c r="H66" s="13">
        <v>0</v>
      </c>
      <c r="I66" s="13">
        <v>0</v>
      </c>
      <c r="J66" s="13">
        <v>6154.6</v>
      </c>
    </row>
    <row r="67" spans="1:10" x14ac:dyDescent="0.25">
      <c r="A67" s="11" t="s">
        <v>121</v>
      </c>
      <c r="B67" s="12" t="s">
        <v>58</v>
      </c>
      <c r="C67" s="12" t="s">
        <v>30</v>
      </c>
      <c r="D67" s="13">
        <v>31084.74</v>
      </c>
      <c r="E67" s="13">
        <v>0</v>
      </c>
      <c r="F67" s="13">
        <v>31084.74</v>
      </c>
      <c r="G67" s="13">
        <v>1769.5</v>
      </c>
      <c r="H67" s="13">
        <v>1120.05</v>
      </c>
      <c r="I67" s="13">
        <v>2889.55</v>
      </c>
      <c r="J67" s="13">
        <v>33974.29</v>
      </c>
    </row>
    <row r="68" spans="1:10" x14ac:dyDescent="0.25">
      <c r="A68" s="11" t="s">
        <v>122</v>
      </c>
      <c r="B68" s="12" t="s">
        <v>29</v>
      </c>
      <c r="C68" s="12" t="s">
        <v>30</v>
      </c>
      <c r="D68" s="13">
        <v>54.9</v>
      </c>
      <c r="E68" s="13">
        <v>0</v>
      </c>
      <c r="F68" s="13">
        <v>54.9</v>
      </c>
      <c r="G68" s="13">
        <v>0</v>
      </c>
      <c r="H68" s="13">
        <v>0</v>
      </c>
      <c r="I68" s="13">
        <v>0</v>
      </c>
      <c r="J68" s="13">
        <v>54.9</v>
      </c>
    </row>
    <row r="69" spans="1:10" x14ac:dyDescent="0.25">
      <c r="A69" s="11" t="s">
        <v>123</v>
      </c>
      <c r="B69" s="12" t="s">
        <v>100</v>
      </c>
      <c r="C69" s="12" t="s">
        <v>72</v>
      </c>
      <c r="D69" s="13">
        <v>70518.62</v>
      </c>
      <c r="E69" s="13">
        <v>0</v>
      </c>
      <c r="F69" s="13">
        <v>70518.62</v>
      </c>
      <c r="G69" s="13">
        <v>124554.15</v>
      </c>
      <c r="H69" s="13">
        <v>54281</v>
      </c>
      <c r="I69" s="13">
        <v>178835.15</v>
      </c>
      <c r="J69" s="13">
        <v>249353.77</v>
      </c>
    </row>
    <row r="70" spans="1:10" x14ac:dyDescent="0.25">
      <c r="A70" s="11" t="s">
        <v>124</v>
      </c>
      <c r="B70" s="12" t="s">
        <v>125</v>
      </c>
      <c r="C70" s="12" t="s">
        <v>17</v>
      </c>
      <c r="D70" s="13">
        <v>28.45</v>
      </c>
      <c r="E70" s="13">
        <v>0</v>
      </c>
      <c r="F70" s="13">
        <v>28.45</v>
      </c>
      <c r="G70" s="13">
        <v>0</v>
      </c>
      <c r="H70" s="13">
        <v>0</v>
      </c>
      <c r="I70" s="13">
        <v>0</v>
      </c>
      <c r="J70" s="13">
        <v>28.45</v>
      </c>
    </row>
    <row r="71" spans="1:10" x14ac:dyDescent="0.25">
      <c r="A71" s="11" t="s">
        <v>126</v>
      </c>
      <c r="B71" s="12" t="s">
        <v>35</v>
      </c>
      <c r="C71" s="12" t="s">
        <v>17</v>
      </c>
      <c r="D71" s="13">
        <v>4336.34</v>
      </c>
      <c r="E71" s="13">
        <v>7.28</v>
      </c>
      <c r="F71" s="13">
        <v>4343.62</v>
      </c>
      <c r="G71" s="13">
        <v>2725.16</v>
      </c>
      <c r="H71" s="13">
        <v>2136.75</v>
      </c>
      <c r="I71" s="13">
        <v>4861.91</v>
      </c>
      <c r="J71" s="13">
        <v>9205.5299999999988</v>
      </c>
    </row>
    <row r="72" spans="1:10" x14ac:dyDescent="0.25">
      <c r="A72" s="11" t="s">
        <v>127</v>
      </c>
      <c r="B72" s="12" t="s">
        <v>128</v>
      </c>
      <c r="C72" s="12" t="s">
        <v>17</v>
      </c>
      <c r="D72" s="13">
        <v>8089.43</v>
      </c>
      <c r="E72" s="13">
        <v>12.89</v>
      </c>
      <c r="F72" s="13">
        <v>8102.3200000000006</v>
      </c>
      <c r="G72" s="13">
        <v>0</v>
      </c>
      <c r="H72" s="13">
        <v>16.79</v>
      </c>
      <c r="I72" s="13">
        <v>16.79</v>
      </c>
      <c r="J72" s="13">
        <v>8119.1100000000006</v>
      </c>
    </row>
    <row r="73" spans="1:10" x14ac:dyDescent="0.25">
      <c r="A73" s="11" t="s">
        <v>129</v>
      </c>
      <c r="B73" s="12" t="s">
        <v>130</v>
      </c>
      <c r="C73" s="12" t="s">
        <v>30</v>
      </c>
      <c r="D73" s="13">
        <v>9875.1299999999992</v>
      </c>
      <c r="E73" s="13">
        <v>9.1999999999999993</v>
      </c>
      <c r="F73" s="13">
        <v>9884.33</v>
      </c>
      <c r="G73" s="13">
        <v>4.5</v>
      </c>
      <c r="H73" s="13">
        <v>0</v>
      </c>
      <c r="I73" s="13">
        <v>4.5</v>
      </c>
      <c r="J73" s="13">
        <v>9888.83</v>
      </c>
    </row>
    <row r="74" spans="1:10" x14ac:dyDescent="0.25">
      <c r="A74" s="11" t="s">
        <v>131</v>
      </c>
      <c r="B74" s="12" t="s">
        <v>105</v>
      </c>
      <c r="C74" s="12" t="s">
        <v>30</v>
      </c>
      <c r="D74" s="13">
        <v>11982.38</v>
      </c>
      <c r="E74" s="13">
        <v>0</v>
      </c>
      <c r="F74" s="13">
        <v>11982.38</v>
      </c>
      <c r="G74" s="13">
        <v>0</v>
      </c>
      <c r="H74" s="13">
        <v>2.35</v>
      </c>
      <c r="I74" s="13">
        <v>2.35</v>
      </c>
      <c r="J74" s="13">
        <v>11984.73</v>
      </c>
    </row>
    <row r="75" spans="1:10" x14ac:dyDescent="0.25">
      <c r="A75" s="11" t="s">
        <v>132</v>
      </c>
      <c r="B75" s="12" t="s">
        <v>95</v>
      </c>
      <c r="C75" s="12" t="s">
        <v>17</v>
      </c>
      <c r="D75" s="13">
        <v>26.24</v>
      </c>
      <c r="E75" s="13">
        <v>0</v>
      </c>
      <c r="F75" s="13">
        <v>26.24</v>
      </c>
      <c r="G75" s="13">
        <v>0.91</v>
      </c>
      <c r="H75" s="13">
        <v>0</v>
      </c>
      <c r="I75" s="13">
        <v>0.91</v>
      </c>
      <c r="J75" s="13">
        <v>27.15</v>
      </c>
    </row>
    <row r="76" spans="1:10" x14ac:dyDescent="0.25">
      <c r="A76" s="11" t="s">
        <v>133</v>
      </c>
      <c r="B76" s="12" t="s">
        <v>134</v>
      </c>
      <c r="C76" s="12" t="s">
        <v>72</v>
      </c>
      <c r="D76" s="13">
        <v>9184.4699999999993</v>
      </c>
      <c r="E76" s="13">
        <v>0</v>
      </c>
      <c r="F76" s="13">
        <v>9184.4699999999993</v>
      </c>
      <c r="G76" s="13">
        <v>640</v>
      </c>
      <c r="H76" s="13">
        <v>4282.72</v>
      </c>
      <c r="I76" s="13">
        <v>4922.72</v>
      </c>
      <c r="J76" s="13">
        <v>14107.189999999999</v>
      </c>
    </row>
    <row r="77" spans="1:10" x14ac:dyDescent="0.25">
      <c r="A77" s="11" t="s">
        <v>135</v>
      </c>
      <c r="B77" s="12" t="s">
        <v>41</v>
      </c>
      <c r="C77" s="12" t="s">
        <v>42</v>
      </c>
      <c r="D77" s="13">
        <v>8.59</v>
      </c>
      <c r="E77" s="13">
        <v>0</v>
      </c>
      <c r="F77" s="13">
        <v>8.59</v>
      </c>
      <c r="G77" s="13">
        <v>0</v>
      </c>
      <c r="H77" s="13">
        <v>0</v>
      </c>
      <c r="I77" s="13">
        <v>0</v>
      </c>
      <c r="J77" s="13">
        <v>8.59</v>
      </c>
    </row>
    <row r="78" spans="1:10" x14ac:dyDescent="0.25">
      <c r="A78" s="11" t="s">
        <v>136</v>
      </c>
      <c r="B78" s="12" t="s">
        <v>49</v>
      </c>
      <c r="C78" s="12" t="s">
        <v>20</v>
      </c>
      <c r="D78" s="13">
        <v>8713.23</v>
      </c>
      <c r="E78" s="13">
        <v>558.07000000000005</v>
      </c>
      <c r="F78" s="13">
        <v>9271.2999999999993</v>
      </c>
      <c r="G78" s="13">
        <v>73</v>
      </c>
      <c r="H78" s="13">
        <v>4.9800000000000004</v>
      </c>
      <c r="I78" s="13">
        <v>77.98</v>
      </c>
      <c r="J78" s="13">
        <v>9349.2799999999988</v>
      </c>
    </row>
    <row r="79" spans="1:10" x14ac:dyDescent="0.25">
      <c r="A79" s="11" t="s">
        <v>137</v>
      </c>
      <c r="B79" s="12" t="s">
        <v>63</v>
      </c>
      <c r="C79" s="12" t="s">
        <v>30</v>
      </c>
      <c r="D79" s="13">
        <v>20533.93</v>
      </c>
      <c r="E79" s="13">
        <v>0</v>
      </c>
      <c r="F79" s="13">
        <v>20533.93</v>
      </c>
      <c r="G79" s="13">
        <v>0</v>
      </c>
      <c r="H79" s="13">
        <v>0</v>
      </c>
      <c r="I79" s="13">
        <v>0</v>
      </c>
      <c r="J79" s="13">
        <v>20533.93</v>
      </c>
    </row>
    <row r="80" spans="1:10" x14ac:dyDescent="0.25">
      <c r="A80" s="11" t="s">
        <v>138</v>
      </c>
      <c r="B80" s="12" t="s">
        <v>125</v>
      </c>
      <c r="C80" s="12" t="s">
        <v>17</v>
      </c>
      <c r="D80" s="13">
        <v>21116.91</v>
      </c>
      <c r="E80" s="13">
        <v>0</v>
      </c>
      <c r="F80" s="13">
        <v>21116.91</v>
      </c>
      <c r="G80" s="13">
        <v>0</v>
      </c>
      <c r="H80" s="13">
        <v>750.11</v>
      </c>
      <c r="I80" s="13">
        <v>750.11</v>
      </c>
      <c r="J80" s="13">
        <v>21867.02</v>
      </c>
    </row>
    <row r="81" spans="1:10" x14ac:dyDescent="0.25">
      <c r="A81" s="11" t="s">
        <v>139</v>
      </c>
      <c r="B81" s="12" t="s">
        <v>140</v>
      </c>
      <c r="C81" s="12" t="s">
        <v>42</v>
      </c>
      <c r="D81" s="13">
        <v>52</v>
      </c>
      <c r="E81" s="13">
        <v>0</v>
      </c>
      <c r="F81" s="13">
        <v>52</v>
      </c>
      <c r="G81" s="13">
        <v>0</v>
      </c>
      <c r="H81" s="13">
        <v>0</v>
      </c>
      <c r="I81" s="13">
        <v>0</v>
      </c>
      <c r="J81" s="13">
        <v>52</v>
      </c>
    </row>
    <row r="82" spans="1:10" x14ac:dyDescent="0.25">
      <c r="A82" s="11" t="s">
        <v>141</v>
      </c>
      <c r="B82" s="12" t="s">
        <v>105</v>
      </c>
      <c r="C82" s="12" t="s">
        <v>30</v>
      </c>
      <c r="D82" s="13">
        <v>4743.1000000000004</v>
      </c>
      <c r="E82" s="13">
        <v>0</v>
      </c>
      <c r="F82" s="13">
        <v>4743.1000000000004</v>
      </c>
      <c r="G82" s="13">
        <v>0</v>
      </c>
      <c r="H82" s="13">
        <v>7.12</v>
      </c>
      <c r="I82" s="13">
        <v>7.12</v>
      </c>
      <c r="J82" s="13">
        <v>4750.22</v>
      </c>
    </row>
    <row r="83" spans="1:10" x14ac:dyDescent="0.25">
      <c r="A83" s="11" t="s">
        <v>142</v>
      </c>
      <c r="B83" s="12" t="s">
        <v>125</v>
      </c>
      <c r="C83" s="12" t="s">
        <v>17</v>
      </c>
      <c r="D83" s="13">
        <v>788.71</v>
      </c>
      <c r="E83" s="13">
        <v>0</v>
      </c>
      <c r="F83" s="13">
        <v>788.71</v>
      </c>
      <c r="G83" s="13">
        <v>48.82</v>
      </c>
      <c r="H83" s="13">
        <v>4.03</v>
      </c>
      <c r="I83" s="13">
        <v>52.85</v>
      </c>
      <c r="J83" s="13">
        <v>841.56000000000006</v>
      </c>
    </row>
    <row r="84" spans="1:10" x14ac:dyDescent="0.25">
      <c r="A84" s="11" t="s">
        <v>143</v>
      </c>
      <c r="B84" s="12" t="s">
        <v>144</v>
      </c>
      <c r="C84" s="12" t="s">
        <v>72</v>
      </c>
      <c r="D84" s="13">
        <v>183223.77</v>
      </c>
      <c r="E84" s="13">
        <v>0</v>
      </c>
      <c r="F84" s="13">
        <v>183223.77</v>
      </c>
      <c r="G84" s="13">
        <v>0</v>
      </c>
      <c r="H84" s="13">
        <v>0.28000000000000003</v>
      </c>
      <c r="I84" s="13">
        <v>0.28000000000000003</v>
      </c>
      <c r="J84" s="13">
        <v>183224.05</v>
      </c>
    </row>
    <row r="85" spans="1:10" x14ac:dyDescent="0.25">
      <c r="A85" s="11" t="s">
        <v>145</v>
      </c>
      <c r="B85" s="12" t="s">
        <v>134</v>
      </c>
      <c r="C85" s="12" t="s">
        <v>72</v>
      </c>
      <c r="D85" s="13">
        <v>53440.05</v>
      </c>
      <c r="E85" s="13">
        <v>0</v>
      </c>
      <c r="F85" s="13">
        <v>53440.05</v>
      </c>
      <c r="G85" s="13">
        <v>0</v>
      </c>
      <c r="H85" s="13">
        <v>0</v>
      </c>
      <c r="I85" s="13">
        <v>0</v>
      </c>
      <c r="J85" s="13">
        <v>53440.05</v>
      </c>
    </row>
    <row r="86" spans="1:10" x14ac:dyDescent="0.25">
      <c r="A86" s="11" t="s">
        <v>146</v>
      </c>
      <c r="B86" s="12" t="s">
        <v>147</v>
      </c>
      <c r="C86" s="12" t="s">
        <v>17</v>
      </c>
      <c r="D86" s="13">
        <v>20255.05</v>
      </c>
      <c r="E86" s="13">
        <v>186.17</v>
      </c>
      <c r="F86" s="13">
        <v>20441.219999999998</v>
      </c>
      <c r="G86" s="13">
        <v>2.17</v>
      </c>
      <c r="H86" s="13">
        <v>10.63</v>
      </c>
      <c r="I86" s="13">
        <v>12.8</v>
      </c>
      <c r="J86" s="13">
        <v>20454.019999999997</v>
      </c>
    </row>
    <row r="87" spans="1:10" x14ac:dyDescent="0.25">
      <c r="A87" s="11" t="s">
        <v>148</v>
      </c>
      <c r="B87" s="12" t="s">
        <v>35</v>
      </c>
      <c r="C87" s="12" t="s">
        <v>17</v>
      </c>
      <c r="D87" s="13">
        <v>18847.509999999998</v>
      </c>
      <c r="E87" s="13">
        <v>1.63</v>
      </c>
      <c r="F87" s="13">
        <v>18849.14</v>
      </c>
      <c r="G87" s="13">
        <v>13820.15</v>
      </c>
      <c r="H87" s="13">
        <v>3746.54</v>
      </c>
      <c r="I87" s="13">
        <v>17566.689999999999</v>
      </c>
      <c r="J87" s="13">
        <v>36415.83</v>
      </c>
    </row>
    <row r="88" spans="1:10" x14ac:dyDescent="0.25">
      <c r="A88" s="11" t="s">
        <v>149</v>
      </c>
      <c r="B88" s="12" t="s">
        <v>150</v>
      </c>
      <c r="C88" s="12" t="s">
        <v>30</v>
      </c>
      <c r="D88" s="13">
        <v>41971.040000000001</v>
      </c>
      <c r="E88" s="13">
        <v>1.38</v>
      </c>
      <c r="F88" s="13">
        <v>41972.42</v>
      </c>
      <c r="G88" s="13">
        <v>0</v>
      </c>
      <c r="H88" s="13">
        <v>0</v>
      </c>
      <c r="I88" s="13">
        <v>0</v>
      </c>
      <c r="J88" s="13">
        <v>41972.42</v>
      </c>
    </row>
    <row r="89" spans="1:10" x14ac:dyDescent="0.25">
      <c r="A89" s="11" t="s">
        <v>151</v>
      </c>
      <c r="B89" s="12" t="s">
        <v>152</v>
      </c>
      <c r="C89" s="12" t="s">
        <v>24</v>
      </c>
      <c r="D89" s="13">
        <v>17556.509999999998</v>
      </c>
      <c r="E89" s="13">
        <v>1300.8599999999999</v>
      </c>
      <c r="F89" s="13">
        <v>18857.37</v>
      </c>
      <c r="G89" s="13">
        <v>8390.33</v>
      </c>
      <c r="H89" s="13">
        <v>5279.28</v>
      </c>
      <c r="I89" s="13">
        <v>13669.61</v>
      </c>
      <c r="J89" s="13">
        <v>32526.98</v>
      </c>
    </row>
    <row r="90" spans="1:10" x14ac:dyDescent="0.25">
      <c r="A90" s="11" t="s">
        <v>153</v>
      </c>
      <c r="B90" s="12" t="s">
        <v>152</v>
      </c>
      <c r="C90" s="12" t="s">
        <v>24</v>
      </c>
      <c r="D90" s="13">
        <v>0.25</v>
      </c>
      <c r="E90" s="13">
        <v>0</v>
      </c>
      <c r="F90" s="13">
        <v>0.25</v>
      </c>
      <c r="G90" s="13">
        <v>84.88</v>
      </c>
      <c r="H90" s="13">
        <v>0.52</v>
      </c>
      <c r="I90" s="13">
        <v>85.399999999999991</v>
      </c>
      <c r="J90" s="13">
        <v>85.649999999999991</v>
      </c>
    </row>
    <row r="91" spans="1:10" x14ac:dyDescent="0.25">
      <c r="A91" s="11" t="s">
        <v>154</v>
      </c>
      <c r="B91" s="12" t="s">
        <v>79</v>
      </c>
      <c r="C91" s="12" t="s">
        <v>17</v>
      </c>
      <c r="D91" s="13">
        <v>24.78</v>
      </c>
      <c r="E91" s="13">
        <v>0</v>
      </c>
      <c r="F91" s="13">
        <v>24.78</v>
      </c>
      <c r="G91" s="13">
        <v>0</v>
      </c>
      <c r="H91" s="13">
        <v>2.06</v>
      </c>
      <c r="I91" s="13">
        <v>2.06</v>
      </c>
      <c r="J91" s="13">
        <v>26.84</v>
      </c>
    </row>
    <row r="92" spans="1:10" x14ac:dyDescent="0.25">
      <c r="A92" s="11" t="s">
        <v>155</v>
      </c>
      <c r="B92" s="12" t="s">
        <v>156</v>
      </c>
      <c r="C92" s="12" t="s">
        <v>72</v>
      </c>
      <c r="D92" s="13">
        <v>3348928.88</v>
      </c>
      <c r="E92" s="13">
        <v>0</v>
      </c>
      <c r="F92" s="13">
        <v>3348928.88</v>
      </c>
      <c r="G92" s="13">
        <v>13285.58</v>
      </c>
      <c r="H92" s="13">
        <v>5413.22</v>
      </c>
      <c r="I92" s="13">
        <v>18698.8</v>
      </c>
      <c r="J92" s="13">
        <v>3367627.6799999997</v>
      </c>
    </row>
    <row r="93" spans="1:10" x14ac:dyDescent="0.25">
      <c r="A93" s="11" t="s">
        <v>157</v>
      </c>
      <c r="B93" s="12" t="s">
        <v>158</v>
      </c>
      <c r="C93" s="12" t="s">
        <v>20</v>
      </c>
      <c r="D93" s="13">
        <v>55427.26</v>
      </c>
      <c r="E93" s="13">
        <v>10.56</v>
      </c>
      <c r="F93" s="13">
        <v>55437.82</v>
      </c>
      <c r="G93" s="13">
        <v>7636.25</v>
      </c>
      <c r="H93" s="13">
        <v>4136.28</v>
      </c>
      <c r="I93" s="13">
        <v>11772.529999999999</v>
      </c>
      <c r="J93" s="13">
        <v>67210.350000000006</v>
      </c>
    </row>
    <row r="94" spans="1:10" x14ac:dyDescent="0.25">
      <c r="A94" s="11" t="s">
        <v>159</v>
      </c>
      <c r="B94" s="12" t="s">
        <v>158</v>
      </c>
      <c r="C94" s="12" t="s">
        <v>20</v>
      </c>
      <c r="D94" s="13">
        <v>0</v>
      </c>
      <c r="E94" s="13">
        <v>0</v>
      </c>
      <c r="F94" s="13">
        <v>0</v>
      </c>
      <c r="G94" s="13">
        <v>1973.33</v>
      </c>
      <c r="H94" s="13">
        <v>0</v>
      </c>
      <c r="I94" s="13">
        <v>1973.33</v>
      </c>
      <c r="J94" s="13">
        <v>1973.33</v>
      </c>
    </row>
    <row r="95" spans="1:10" x14ac:dyDescent="0.25">
      <c r="A95" s="11" t="s">
        <v>160</v>
      </c>
      <c r="B95" s="12" t="s">
        <v>26</v>
      </c>
      <c r="C95" s="12" t="s">
        <v>26</v>
      </c>
      <c r="D95" s="13">
        <v>1304132</v>
      </c>
      <c r="E95" s="13">
        <v>0</v>
      </c>
      <c r="F95" s="13">
        <v>1304132</v>
      </c>
      <c r="G95" s="13">
        <v>640</v>
      </c>
      <c r="H95" s="13">
        <v>29428</v>
      </c>
      <c r="I95" s="13">
        <v>30068</v>
      </c>
      <c r="J95" s="13">
        <v>1334200</v>
      </c>
    </row>
    <row r="96" spans="1:10" x14ac:dyDescent="0.25">
      <c r="A96" s="11" t="s">
        <v>161</v>
      </c>
      <c r="B96" s="12" t="s">
        <v>26</v>
      </c>
      <c r="C96" s="12" t="s">
        <v>26</v>
      </c>
      <c r="D96" s="13">
        <v>4724735.16</v>
      </c>
      <c r="E96" s="13">
        <v>0</v>
      </c>
      <c r="F96" s="13">
        <v>4724735.16</v>
      </c>
      <c r="G96" s="13">
        <v>5663</v>
      </c>
      <c r="H96" s="13">
        <v>10508.57</v>
      </c>
      <c r="I96" s="13">
        <v>16171.57</v>
      </c>
      <c r="J96" s="13">
        <v>4740906.7300000004</v>
      </c>
    </row>
    <row r="97" spans="1:10" x14ac:dyDescent="0.25">
      <c r="A97" s="11" t="s">
        <v>162</v>
      </c>
      <c r="B97" s="12" t="s">
        <v>100</v>
      </c>
      <c r="C97" s="12" t="s">
        <v>72</v>
      </c>
      <c r="D97" s="13">
        <v>798.46</v>
      </c>
      <c r="E97" s="13">
        <v>0</v>
      </c>
      <c r="F97" s="13">
        <v>798.46</v>
      </c>
      <c r="G97" s="13">
        <v>0</v>
      </c>
      <c r="H97" s="13">
        <v>0</v>
      </c>
      <c r="I97" s="13">
        <v>0</v>
      </c>
      <c r="J97" s="13">
        <v>798.46</v>
      </c>
    </row>
    <row r="98" spans="1:10" x14ac:dyDescent="0.25">
      <c r="A98" s="11" t="s">
        <v>163</v>
      </c>
      <c r="B98" s="12" t="s">
        <v>164</v>
      </c>
      <c r="C98" s="12" t="s">
        <v>30</v>
      </c>
      <c r="D98" s="13">
        <v>1346.91</v>
      </c>
      <c r="E98" s="13">
        <v>0</v>
      </c>
      <c r="F98" s="13">
        <v>1346.91</v>
      </c>
      <c r="G98" s="13">
        <v>0</v>
      </c>
      <c r="H98" s="13">
        <v>0</v>
      </c>
      <c r="I98" s="13">
        <v>0</v>
      </c>
      <c r="J98" s="13">
        <v>1346.91</v>
      </c>
    </row>
    <row r="99" spans="1:10" x14ac:dyDescent="0.25">
      <c r="A99" s="11" t="s">
        <v>165</v>
      </c>
      <c r="B99" s="12" t="s">
        <v>166</v>
      </c>
      <c r="C99" s="12" t="s">
        <v>30</v>
      </c>
      <c r="D99" s="13">
        <v>201286.41</v>
      </c>
      <c r="E99" s="13">
        <v>3099.95</v>
      </c>
      <c r="F99" s="13">
        <v>204386.36000000002</v>
      </c>
      <c r="G99" s="13">
        <v>1909.77</v>
      </c>
      <c r="H99" s="13">
        <v>4547.8900000000003</v>
      </c>
      <c r="I99" s="13">
        <v>6457.66</v>
      </c>
      <c r="J99" s="13">
        <v>210844.02000000002</v>
      </c>
    </row>
    <row r="100" spans="1:10" x14ac:dyDescent="0.25">
      <c r="A100" s="11" t="s">
        <v>167</v>
      </c>
      <c r="B100" s="12" t="s">
        <v>79</v>
      </c>
      <c r="C100" s="12" t="s">
        <v>17</v>
      </c>
      <c r="D100" s="13">
        <v>61480</v>
      </c>
      <c r="E100" s="13">
        <v>0</v>
      </c>
      <c r="F100" s="13">
        <v>61480</v>
      </c>
      <c r="G100" s="13">
        <v>3220</v>
      </c>
      <c r="H100" s="13">
        <v>0</v>
      </c>
      <c r="I100" s="13">
        <v>3220</v>
      </c>
      <c r="J100" s="13">
        <v>64700</v>
      </c>
    </row>
    <row r="101" spans="1:10" x14ac:dyDescent="0.25">
      <c r="A101" s="11" t="s">
        <v>168</v>
      </c>
      <c r="B101" s="12" t="s">
        <v>169</v>
      </c>
      <c r="C101" s="12" t="s">
        <v>72</v>
      </c>
      <c r="D101" s="13">
        <v>294.89999999999998</v>
      </c>
      <c r="E101" s="13">
        <v>1350.98</v>
      </c>
      <c r="F101" s="13">
        <v>1645.88</v>
      </c>
      <c r="G101" s="13">
        <v>68</v>
      </c>
      <c r="H101" s="13">
        <v>17286.12</v>
      </c>
      <c r="I101" s="13">
        <v>17354.12</v>
      </c>
      <c r="J101" s="13">
        <v>19000</v>
      </c>
    </row>
    <row r="102" spans="1:10" x14ac:dyDescent="0.25">
      <c r="A102" s="11" t="s">
        <v>170</v>
      </c>
      <c r="B102" s="12" t="s">
        <v>32</v>
      </c>
      <c r="C102" s="12" t="s">
        <v>20</v>
      </c>
      <c r="D102" s="13">
        <v>0.52</v>
      </c>
      <c r="E102" s="13">
        <v>0</v>
      </c>
      <c r="F102" s="13">
        <v>0.52</v>
      </c>
      <c r="G102" s="13">
        <v>0</v>
      </c>
      <c r="H102" s="13">
        <v>0</v>
      </c>
      <c r="I102" s="13">
        <v>0</v>
      </c>
      <c r="J102" s="13">
        <v>0.52</v>
      </c>
    </row>
    <row r="103" spans="1:10" x14ac:dyDescent="0.25">
      <c r="A103" s="11" t="s">
        <v>171</v>
      </c>
      <c r="B103" s="12" t="s">
        <v>172</v>
      </c>
      <c r="C103" s="12" t="s">
        <v>20</v>
      </c>
      <c r="D103" s="13">
        <v>21.25</v>
      </c>
      <c r="E103" s="13">
        <v>0</v>
      </c>
      <c r="F103" s="13">
        <v>21.25</v>
      </c>
      <c r="G103" s="13">
        <v>0</v>
      </c>
      <c r="H103" s="13">
        <v>0</v>
      </c>
      <c r="I103" s="13">
        <v>0</v>
      </c>
      <c r="J103" s="13">
        <v>21.25</v>
      </c>
    </row>
    <row r="104" spans="1:10" x14ac:dyDescent="0.25">
      <c r="A104" s="11" t="s">
        <v>173</v>
      </c>
      <c r="B104" s="12" t="s">
        <v>174</v>
      </c>
      <c r="C104" s="12" t="s">
        <v>24</v>
      </c>
      <c r="D104" s="13">
        <v>1481.39</v>
      </c>
      <c r="E104" s="13">
        <v>0</v>
      </c>
      <c r="F104" s="13">
        <v>1481.39</v>
      </c>
      <c r="G104" s="13">
        <v>0</v>
      </c>
      <c r="H104" s="13">
        <v>0</v>
      </c>
      <c r="I104" s="13">
        <v>0</v>
      </c>
      <c r="J104" s="13">
        <v>1481.39</v>
      </c>
    </row>
    <row r="105" spans="1:10" x14ac:dyDescent="0.25">
      <c r="A105" s="11" t="s">
        <v>175</v>
      </c>
      <c r="B105" s="12" t="s">
        <v>32</v>
      </c>
      <c r="C105" s="12" t="s">
        <v>20</v>
      </c>
      <c r="D105" s="13">
        <v>687.37</v>
      </c>
      <c r="E105" s="13">
        <v>3.09</v>
      </c>
      <c r="F105" s="13">
        <v>690.46</v>
      </c>
      <c r="G105" s="13">
        <v>0</v>
      </c>
      <c r="H105" s="13">
        <v>0</v>
      </c>
      <c r="I105" s="13">
        <v>0</v>
      </c>
      <c r="J105" s="13">
        <v>690.46</v>
      </c>
    </row>
    <row r="106" spans="1:10" x14ac:dyDescent="0.25">
      <c r="A106" s="11" t="s">
        <v>176</v>
      </c>
      <c r="B106" s="12" t="s">
        <v>58</v>
      </c>
      <c r="C106" s="12" t="s">
        <v>30</v>
      </c>
      <c r="D106" s="13">
        <v>109597.1</v>
      </c>
      <c r="E106" s="13">
        <v>0</v>
      </c>
      <c r="F106" s="13">
        <v>109597.1</v>
      </c>
      <c r="G106" s="13">
        <v>402.37</v>
      </c>
      <c r="H106" s="13">
        <v>4277.4799999999996</v>
      </c>
      <c r="I106" s="13">
        <v>4679.8499999999995</v>
      </c>
      <c r="J106" s="13">
        <v>114276.95000000001</v>
      </c>
    </row>
    <row r="107" spans="1:10" x14ac:dyDescent="0.25">
      <c r="A107" s="11" t="s">
        <v>177</v>
      </c>
      <c r="B107" s="12" t="s">
        <v>58</v>
      </c>
      <c r="C107" s="12" t="s">
        <v>30</v>
      </c>
      <c r="D107" s="13">
        <v>1039.92</v>
      </c>
      <c r="E107" s="13">
        <v>0</v>
      </c>
      <c r="F107" s="13">
        <v>1039.92</v>
      </c>
      <c r="G107" s="13">
        <v>0</v>
      </c>
      <c r="H107" s="13">
        <v>238.8</v>
      </c>
      <c r="I107" s="13">
        <v>238.8</v>
      </c>
      <c r="J107" s="13">
        <v>1278.72</v>
      </c>
    </row>
    <row r="108" spans="1:10" x14ac:dyDescent="0.25">
      <c r="A108" s="11" t="s">
        <v>178</v>
      </c>
      <c r="B108" s="12" t="s">
        <v>118</v>
      </c>
      <c r="C108" s="12" t="s">
        <v>20</v>
      </c>
      <c r="D108" s="13">
        <v>180.5</v>
      </c>
      <c r="E108" s="13">
        <v>0</v>
      </c>
      <c r="F108" s="13">
        <v>180.5</v>
      </c>
      <c r="G108" s="13">
        <v>0</v>
      </c>
      <c r="H108" s="13">
        <v>0</v>
      </c>
      <c r="I108" s="13">
        <v>0</v>
      </c>
      <c r="J108" s="13">
        <v>180.5</v>
      </c>
    </row>
    <row r="109" spans="1:10" x14ac:dyDescent="0.25">
      <c r="A109" s="11" t="s">
        <v>179</v>
      </c>
      <c r="B109" s="12" t="s">
        <v>100</v>
      </c>
      <c r="C109" s="12" t="s">
        <v>72</v>
      </c>
      <c r="D109" s="13">
        <v>13.19</v>
      </c>
      <c r="E109" s="13">
        <v>0</v>
      </c>
      <c r="F109" s="13">
        <v>13.19</v>
      </c>
      <c r="G109" s="13">
        <v>0</v>
      </c>
      <c r="H109" s="13">
        <v>0</v>
      </c>
      <c r="I109" s="13">
        <v>0</v>
      </c>
      <c r="J109" s="13">
        <v>13.19</v>
      </c>
    </row>
    <row r="110" spans="1:10" x14ac:dyDescent="0.25">
      <c r="A110" s="11" t="s">
        <v>180</v>
      </c>
      <c r="B110" s="12" t="s">
        <v>181</v>
      </c>
      <c r="C110" s="12" t="s">
        <v>17</v>
      </c>
      <c r="D110" s="13">
        <v>64376.97</v>
      </c>
      <c r="E110" s="13">
        <v>0</v>
      </c>
      <c r="F110" s="13">
        <v>64376.97</v>
      </c>
      <c r="G110" s="13">
        <v>2275.83</v>
      </c>
      <c r="H110" s="13">
        <v>42875.73</v>
      </c>
      <c r="I110" s="13">
        <v>45151.560000000005</v>
      </c>
      <c r="J110" s="13">
        <v>109528.53</v>
      </c>
    </row>
    <row r="111" spans="1:10" x14ac:dyDescent="0.25">
      <c r="A111" s="11" t="s">
        <v>182</v>
      </c>
      <c r="B111" s="12" t="s">
        <v>181</v>
      </c>
      <c r="C111" s="12" t="s">
        <v>17</v>
      </c>
      <c r="D111" s="13">
        <v>1398617.13</v>
      </c>
      <c r="E111" s="13">
        <v>0</v>
      </c>
      <c r="F111" s="13">
        <v>1398617.13</v>
      </c>
      <c r="G111" s="13">
        <v>0</v>
      </c>
      <c r="H111" s="13">
        <v>461.13</v>
      </c>
      <c r="I111" s="13">
        <v>461.13</v>
      </c>
      <c r="J111" s="13">
        <v>1399078.2599999998</v>
      </c>
    </row>
    <row r="112" spans="1:10" x14ac:dyDescent="0.25">
      <c r="A112" s="11" t="s">
        <v>183</v>
      </c>
      <c r="B112" s="12" t="s">
        <v>140</v>
      </c>
      <c r="C112" s="12" t="s">
        <v>42</v>
      </c>
      <c r="D112" s="13">
        <v>7.5</v>
      </c>
      <c r="E112" s="13">
        <v>0</v>
      </c>
      <c r="F112" s="13">
        <v>7.5</v>
      </c>
      <c r="G112" s="13">
        <v>0</v>
      </c>
      <c r="H112" s="13">
        <v>0</v>
      </c>
      <c r="I112" s="13">
        <v>0</v>
      </c>
      <c r="J112" s="13">
        <v>7.5</v>
      </c>
    </row>
    <row r="113" spans="1:10" x14ac:dyDescent="0.25">
      <c r="A113" s="11" t="s">
        <v>184</v>
      </c>
      <c r="B113" s="12" t="s">
        <v>118</v>
      </c>
      <c r="C113" s="12" t="s">
        <v>20</v>
      </c>
      <c r="D113" s="13">
        <v>0.45</v>
      </c>
      <c r="E113" s="13">
        <v>0</v>
      </c>
      <c r="F113" s="13">
        <v>0.45</v>
      </c>
      <c r="G113" s="13">
        <v>0</v>
      </c>
      <c r="H113" s="13">
        <v>0</v>
      </c>
      <c r="I113" s="13">
        <v>0</v>
      </c>
      <c r="J113" s="13">
        <v>0.45</v>
      </c>
    </row>
    <row r="114" spans="1:10" x14ac:dyDescent="0.25">
      <c r="A114" s="11" t="s">
        <v>185</v>
      </c>
      <c r="B114" s="12" t="s">
        <v>118</v>
      </c>
      <c r="C114" s="12" t="s">
        <v>20</v>
      </c>
      <c r="D114" s="13">
        <v>3090.93</v>
      </c>
      <c r="E114" s="13">
        <v>3151.51</v>
      </c>
      <c r="F114" s="13">
        <v>6242.4400000000005</v>
      </c>
      <c r="G114" s="13">
        <v>12422.73</v>
      </c>
      <c r="H114" s="13">
        <v>913.38</v>
      </c>
      <c r="I114" s="13">
        <v>13336.109999999999</v>
      </c>
      <c r="J114" s="13">
        <v>19578.55</v>
      </c>
    </row>
    <row r="115" spans="1:10" x14ac:dyDescent="0.25">
      <c r="A115" s="11" t="s">
        <v>186</v>
      </c>
      <c r="B115" s="12" t="s">
        <v>63</v>
      </c>
      <c r="C115" s="12" t="s">
        <v>30</v>
      </c>
      <c r="D115" s="13">
        <v>5992.32</v>
      </c>
      <c r="E115" s="13">
        <v>0</v>
      </c>
      <c r="F115" s="13">
        <v>5992.32</v>
      </c>
      <c r="G115" s="13">
        <v>5.77</v>
      </c>
      <c r="H115" s="13">
        <v>0</v>
      </c>
      <c r="I115" s="13">
        <v>5.77</v>
      </c>
      <c r="J115" s="13">
        <v>5998.09</v>
      </c>
    </row>
    <row r="116" spans="1:10" x14ac:dyDescent="0.25">
      <c r="A116" s="11" t="s">
        <v>187</v>
      </c>
      <c r="B116" s="12" t="s">
        <v>140</v>
      </c>
      <c r="C116" s="12" t="s">
        <v>42</v>
      </c>
      <c r="D116" s="13">
        <v>0.28999999999999998</v>
      </c>
      <c r="E116" s="13">
        <v>0</v>
      </c>
      <c r="F116" s="13">
        <v>0.28999999999999998</v>
      </c>
      <c r="G116" s="13">
        <v>0</v>
      </c>
      <c r="H116" s="13">
        <v>0</v>
      </c>
      <c r="I116" s="13">
        <v>0</v>
      </c>
      <c r="J116" s="13">
        <v>0.28999999999999998</v>
      </c>
    </row>
    <row r="117" spans="1:10" x14ac:dyDescent="0.25">
      <c r="A117" s="11" t="s">
        <v>188</v>
      </c>
      <c r="B117" s="12" t="s">
        <v>164</v>
      </c>
      <c r="C117" s="12" t="s">
        <v>30</v>
      </c>
      <c r="D117" s="13">
        <v>8198</v>
      </c>
      <c r="E117" s="13">
        <v>0</v>
      </c>
      <c r="F117" s="13">
        <v>8198</v>
      </c>
      <c r="G117" s="13">
        <v>0</v>
      </c>
      <c r="H117" s="13">
        <v>0</v>
      </c>
      <c r="I117" s="13">
        <v>0</v>
      </c>
      <c r="J117" s="13">
        <v>8198</v>
      </c>
    </row>
    <row r="118" spans="1:10" x14ac:dyDescent="0.25">
      <c r="A118" s="11" t="s">
        <v>189</v>
      </c>
      <c r="B118" s="12" t="s">
        <v>49</v>
      </c>
      <c r="C118" s="12" t="s">
        <v>20</v>
      </c>
      <c r="D118" s="13">
        <v>6599.78</v>
      </c>
      <c r="E118" s="13">
        <v>85.69</v>
      </c>
      <c r="F118" s="13">
        <v>6685.4699999999993</v>
      </c>
      <c r="G118" s="13">
        <v>13.79</v>
      </c>
      <c r="H118" s="13">
        <v>1218.1500000000001</v>
      </c>
      <c r="I118" s="13">
        <v>1231.94</v>
      </c>
      <c r="J118" s="13">
        <v>7917.41</v>
      </c>
    </row>
    <row r="119" spans="1:10" x14ac:dyDescent="0.25">
      <c r="A119" s="11" t="s">
        <v>190</v>
      </c>
      <c r="B119" s="12" t="s">
        <v>140</v>
      </c>
      <c r="C119" s="12" t="s">
        <v>42</v>
      </c>
      <c r="D119" s="13">
        <v>8.08</v>
      </c>
      <c r="E119" s="13">
        <v>0</v>
      </c>
      <c r="F119" s="13">
        <v>8.08</v>
      </c>
      <c r="G119" s="13">
        <v>0</v>
      </c>
      <c r="H119" s="13">
        <v>0.45</v>
      </c>
      <c r="I119" s="13">
        <v>0.45</v>
      </c>
      <c r="J119" s="13">
        <v>8.5299999999999994</v>
      </c>
    </row>
    <row r="120" spans="1:10" x14ac:dyDescent="0.25">
      <c r="A120" s="11" t="s">
        <v>191</v>
      </c>
      <c r="B120" s="12" t="s">
        <v>22</v>
      </c>
      <c r="C120" s="12" t="s">
        <v>20</v>
      </c>
      <c r="D120" s="13">
        <v>1.75</v>
      </c>
      <c r="E120" s="13">
        <v>0</v>
      </c>
      <c r="F120" s="13">
        <v>1.75</v>
      </c>
      <c r="G120" s="13">
        <v>0</v>
      </c>
      <c r="H120" s="13">
        <v>5.46</v>
      </c>
      <c r="I120" s="13">
        <v>5.46</v>
      </c>
      <c r="J120" s="13">
        <v>7.21</v>
      </c>
    </row>
    <row r="121" spans="1:10" x14ac:dyDescent="0.25">
      <c r="A121" s="11" t="s">
        <v>192</v>
      </c>
      <c r="B121" s="12" t="s">
        <v>32</v>
      </c>
      <c r="C121" s="12" t="s">
        <v>20</v>
      </c>
      <c r="D121" s="13">
        <v>661.44</v>
      </c>
      <c r="E121" s="13">
        <v>0</v>
      </c>
      <c r="F121" s="13">
        <v>661.44</v>
      </c>
      <c r="G121" s="13">
        <v>0</v>
      </c>
      <c r="H121" s="13">
        <v>13.12</v>
      </c>
      <c r="I121" s="13">
        <v>13.12</v>
      </c>
      <c r="J121" s="13">
        <v>674.56000000000006</v>
      </c>
    </row>
    <row r="122" spans="1:10" x14ac:dyDescent="0.25">
      <c r="A122" s="11" t="s">
        <v>193</v>
      </c>
      <c r="B122" s="12" t="s">
        <v>105</v>
      </c>
      <c r="C122" s="12" t="s">
        <v>30</v>
      </c>
      <c r="D122" s="13">
        <v>999.45</v>
      </c>
      <c r="E122" s="13">
        <v>0.55000000000000004</v>
      </c>
      <c r="F122" s="13">
        <v>1000</v>
      </c>
      <c r="G122" s="13">
        <v>0</v>
      </c>
      <c r="H122" s="13">
        <v>0</v>
      </c>
      <c r="I122" s="13">
        <v>0</v>
      </c>
      <c r="J122" s="13">
        <v>1000</v>
      </c>
    </row>
    <row r="123" spans="1:10" x14ac:dyDescent="0.25">
      <c r="A123" s="11" t="s">
        <v>194</v>
      </c>
      <c r="B123" s="12" t="s">
        <v>79</v>
      </c>
      <c r="C123" s="12" t="s">
        <v>17</v>
      </c>
      <c r="D123" s="13">
        <v>133.15</v>
      </c>
      <c r="E123" s="13">
        <v>0</v>
      </c>
      <c r="F123" s="13">
        <v>133.15</v>
      </c>
      <c r="G123" s="13">
        <v>0</v>
      </c>
      <c r="H123" s="13">
        <v>5.24</v>
      </c>
      <c r="I123" s="13">
        <v>5.24</v>
      </c>
      <c r="J123" s="13">
        <v>138.39000000000001</v>
      </c>
    </row>
    <row r="124" spans="1:10" x14ac:dyDescent="0.25">
      <c r="A124" s="11" t="s">
        <v>195</v>
      </c>
      <c r="B124" s="12" t="s">
        <v>144</v>
      </c>
      <c r="C124" s="12" t="s">
        <v>72</v>
      </c>
      <c r="D124" s="13">
        <v>125.2</v>
      </c>
      <c r="E124" s="13">
        <v>0</v>
      </c>
      <c r="F124" s="13">
        <v>125.2</v>
      </c>
      <c r="G124" s="13">
        <v>0</v>
      </c>
      <c r="H124" s="13">
        <v>0</v>
      </c>
      <c r="I124" s="13">
        <v>0</v>
      </c>
      <c r="J124" s="13">
        <v>125.2</v>
      </c>
    </row>
    <row r="125" spans="1:10" x14ac:dyDescent="0.25">
      <c r="A125" s="11" t="s">
        <v>196</v>
      </c>
      <c r="B125" s="12" t="s">
        <v>29</v>
      </c>
      <c r="C125" s="12" t="s">
        <v>30</v>
      </c>
      <c r="D125" s="13">
        <v>460</v>
      </c>
      <c r="E125" s="13">
        <v>0</v>
      </c>
      <c r="F125" s="13">
        <v>460</v>
      </c>
      <c r="G125" s="13">
        <v>0</v>
      </c>
      <c r="H125" s="13">
        <v>13.91</v>
      </c>
      <c r="I125" s="13">
        <v>13.91</v>
      </c>
      <c r="J125" s="13">
        <v>473.91</v>
      </c>
    </row>
    <row r="126" spans="1:10" x14ac:dyDescent="0.25">
      <c r="A126" s="11" t="s">
        <v>197</v>
      </c>
      <c r="B126" s="12" t="s">
        <v>37</v>
      </c>
      <c r="C126" s="12" t="s">
        <v>17</v>
      </c>
      <c r="D126" s="13">
        <v>539.89</v>
      </c>
      <c r="E126" s="13">
        <v>0</v>
      </c>
      <c r="F126" s="13">
        <v>539.89</v>
      </c>
      <c r="G126" s="13">
        <v>0</v>
      </c>
      <c r="H126" s="13">
        <v>11.8</v>
      </c>
      <c r="I126" s="13">
        <v>11.8</v>
      </c>
      <c r="J126" s="13">
        <v>551.68999999999994</v>
      </c>
    </row>
    <row r="127" spans="1:10" x14ac:dyDescent="0.25">
      <c r="A127" s="11" t="s">
        <v>198</v>
      </c>
      <c r="B127" s="12" t="s">
        <v>35</v>
      </c>
      <c r="C127" s="12" t="s">
        <v>17</v>
      </c>
      <c r="D127" s="13">
        <v>220.48</v>
      </c>
      <c r="E127" s="13">
        <v>18.71</v>
      </c>
      <c r="F127" s="13">
        <v>239.19</v>
      </c>
      <c r="G127" s="13">
        <v>0</v>
      </c>
      <c r="H127" s="13">
        <v>2.23</v>
      </c>
      <c r="I127" s="13">
        <v>2.23</v>
      </c>
      <c r="J127" s="13">
        <v>241.42</v>
      </c>
    </row>
    <row r="128" spans="1:10" x14ac:dyDescent="0.25">
      <c r="A128" s="11" t="s">
        <v>199</v>
      </c>
      <c r="B128" s="12" t="s">
        <v>164</v>
      </c>
      <c r="C128" s="12" t="s">
        <v>30</v>
      </c>
      <c r="D128" s="13">
        <v>831.11</v>
      </c>
      <c r="E128" s="13">
        <v>0</v>
      </c>
      <c r="F128" s="13">
        <v>831.11</v>
      </c>
      <c r="G128" s="13">
        <v>0.41</v>
      </c>
      <c r="H128" s="13">
        <v>1.33</v>
      </c>
      <c r="I128" s="13">
        <v>1.74</v>
      </c>
      <c r="J128" s="13">
        <v>832.85</v>
      </c>
    </row>
    <row r="129" spans="1:10" x14ac:dyDescent="0.25">
      <c r="A129" s="11" t="s">
        <v>200</v>
      </c>
      <c r="B129" s="12" t="s">
        <v>92</v>
      </c>
      <c r="C129" s="12" t="s">
        <v>24</v>
      </c>
      <c r="D129" s="13">
        <v>410.46</v>
      </c>
      <c r="E129" s="13">
        <v>269.2</v>
      </c>
      <c r="F129" s="13">
        <v>679.66</v>
      </c>
      <c r="G129" s="13">
        <v>38.729999999999997</v>
      </c>
      <c r="H129" s="13">
        <v>0</v>
      </c>
      <c r="I129" s="13">
        <v>38.729999999999997</v>
      </c>
      <c r="J129" s="13">
        <v>718.39</v>
      </c>
    </row>
    <row r="130" spans="1:10" x14ac:dyDescent="0.25">
      <c r="A130" s="11" t="s">
        <v>201</v>
      </c>
      <c r="B130" s="12" t="s">
        <v>79</v>
      </c>
      <c r="C130" s="12" t="s">
        <v>17</v>
      </c>
      <c r="D130" s="13">
        <v>227.76</v>
      </c>
      <c r="E130" s="13">
        <v>0</v>
      </c>
      <c r="F130" s="13">
        <v>227.76</v>
      </c>
      <c r="G130" s="13">
        <v>0</v>
      </c>
      <c r="H130" s="13">
        <v>0</v>
      </c>
      <c r="I130" s="13">
        <v>0</v>
      </c>
      <c r="J130" s="13">
        <v>227.76</v>
      </c>
    </row>
    <row r="131" spans="1:10" x14ac:dyDescent="0.25">
      <c r="A131" s="11" t="s">
        <v>202</v>
      </c>
      <c r="B131" s="12" t="s">
        <v>41</v>
      </c>
      <c r="C131" s="12" t="s">
        <v>20</v>
      </c>
      <c r="D131" s="13">
        <v>43.26</v>
      </c>
      <c r="E131" s="13">
        <v>0</v>
      </c>
      <c r="F131" s="13">
        <v>43.26</v>
      </c>
      <c r="G131" s="13">
        <v>0</v>
      </c>
      <c r="H131" s="13">
        <v>0</v>
      </c>
      <c r="I131" s="13">
        <v>0</v>
      </c>
      <c r="J131" s="13">
        <v>43.26</v>
      </c>
    </row>
    <row r="132" spans="1:10" x14ac:dyDescent="0.25">
      <c r="A132" s="11" t="s">
        <v>203</v>
      </c>
      <c r="B132" s="12" t="s">
        <v>32</v>
      </c>
      <c r="C132" s="12" t="s">
        <v>20</v>
      </c>
      <c r="D132" s="13">
        <v>894.47</v>
      </c>
      <c r="E132" s="13">
        <v>0</v>
      </c>
      <c r="F132" s="13">
        <v>894.47</v>
      </c>
      <c r="G132" s="13">
        <v>8.33</v>
      </c>
      <c r="H132" s="13">
        <v>0</v>
      </c>
      <c r="I132" s="13">
        <v>8.33</v>
      </c>
      <c r="J132" s="13">
        <v>902.80000000000007</v>
      </c>
    </row>
    <row r="133" spans="1:10" x14ac:dyDescent="0.25">
      <c r="A133" s="11" t="s">
        <v>204</v>
      </c>
      <c r="B133" s="12" t="s">
        <v>100</v>
      </c>
      <c r="C133" s="12" t="s">
        <v>72</v>
      </c>
      <c r="D133" s="13">
        <v>29</v>
      </c>
      <c r="E133" s="13">
        <v>0</v>
      </c>
      <c r="F133" s="13">
        <v>29</v>
      </c>
      <c r="G133" s="13">
        <v>0</v>
      </c>
      <c r="H133" s="13">
        <v>0</v>
      </c>
      <c r="I133" s="13">
        <v>0</v>
      </c>
      <c r="J133" s="13">
        <v>29</v>
      </c>
    </row>
    <row r="134" spans="1:10" x14ac:dyDescent="0.25">
      <c r="A134" s="11" t="s">
        <v>205</v>
      </c>
      <c r="B134" s="12" t="s">
        <v>35</v>
      </c>
      <c r="C134" s="12" t="s">
        <v>17</v>
      </c>
      <c r="D134" s="13">
        <v>5365.13</v>
      </c>
      <c r="E134" s="13">
        <v>0</v>
      </c>
      <c r="F134" s="13">
        <v>5365.13</v>
      </c>
      <c r="G134" s="13">
        <v>257.97000000000003</v>
      </c>
      <c r="H134" s="13">
        <v>0</v>
      </c>
      <c r="I134" s="13">
        <v>257.97000000000003</v>
      </c>
      <c r="J134" s="13">
        <v>5623.1</v>
      </c>
    </row>
    <row r="135" spans="1:10" x14ac:dyDescent="0.25">
      <c r="A135" s="11" t="s">
        <v>206</v>
      </c>
      <c r="B135" s="12" t="s">
        <v>42</v>
      </c>
      <c r="C135" s="12" t="s">
        <v>17</v>
      </c>
      <c r="D135" s="13">
        <v>355.45</v>
      </c>
      <c r="E135" s="13">
        <v>0</v>
      </c>
      <c r="F135" s="13">
        <v>355.45</v>
      </c>
      <c r="G135" s="13">
        <v>18.09</v>
      </c>
      <c r="H135" s="13">
        <v>139.38999999999999</v>
      </c>
      <c r="I135" s="13">
        <v>157.47999999999999</v>
      </c>
      <c r="J135" s="13">
        <v>512.92999999999995</v>
      </c>
    </row>
    <row r="136" spans="1:10" x14ac:dyDescent="0.25">
      <c r="A136" s="11" t="s">
        <v>207</v>
      </c>
      <c r="B136" s="12" t="s">
        <v>92</v>
      </c>
      <c r="C136" s="12" t="s">
        <v>24</v>
      </c>
      <c r="D136" s="13">
        <v>16.690000000000001</v>
      </c>
      <c r="E136" s="13">
        <v>0</v>
      </c>
      <c r="F136" s="13">
        <v>16.690000000000001</v>
      </c>
      <c r="G136" s="13">
        <v>0</v>
      </c>
      <c r="H136" s="13">
        <v>0</v>
      </c>
      <c r="I136" s="13">
        <v>0</v>
      </c>
      <c r="J136" s="13">
        <v>16.690000000000001</v>
      </c>
    </row>
    <row r="137" spans="1:10" x14ac:dyDescent="0.25">
      <c r="A137" s="11" t="s">
        <v>208</v>
      </c>
      <c r="B137" s="12" t="s">
        <v>209</v>
      </c>
      <c r="C137" s="12" t="s">
        <v>24</v>
      </c>
      <c r="D137" s="13">
        <v>34.49</v>
      </c>
      <c r="E137" s="13">
        <v>0.36</v>
      </c>
      <c r="F137" s="13">
        <v>34.85</v>
      </c>
      <c r="G137" s="13">
        <v>3.38</v>
      </c>
      <c r="H137" s="13">
        <v>36.770000000000003</v>
      </c>
      <c r="I137" s="13">
        <v>40.150000000000006</v>
      </c>
      <c r="J137" s="13">
        <v>75</v>
      </c>
    </row>
    <row r="138" spans="1:10" x14ac:dyDescent="0.25">
      <c r="A138" s="11" t="s">
        <v>210</v>
      </c>
      <c r="B138" s="12" t="s">
        <v>118</v>
      </c>
      <c r="C138" s="12" t="s">
        <v>20</v>
      </c>
      <c r="D138" s="13">
        <v>15.52</v>
      </c>
      <c r="E138" s="13">
        <v>0</v>
      </c>
      <c r="F138" s="13">
        <v>15.52</v>
      </c>
      <c r="G138" s="13">
        <v>0</v>
      </c>
      <c r="H138" s="13">
        <v>0</v>
      </c>
      <c r="I138" s="13">
        <v>0</v>
      </c>
      <c r="J138" s="13">
        <v>15.52</v>
      </c>
    </row>
    <row r="139" spans="1:10" x14ac:dyDescent="0.25">
      <c r="A139" s="11" t="s">
        <v>211</v>
      </c>
      <c r="B139" s="12" t="s">
        <v>125</v>
      </c>
      <c r="C139" s="12" t="s">
        <v>17</v>
      </c>
      <c r="D139" s="13">
        <v>163.12</v>
      </c>
      <c r="E139" s="13">
        <v>31.25</v>
      </c>
      <c r="F139" s="13">
        <v>194.37</v>
      </c>
      <c r="G139" s="13">
        <v>0</v>
      </c>
      <c r="H139" s="13">
        <v>0.23</v>
      </c>
      <c r="I139" s="13">
        <v>0.23</v>
      </c>
      <c r="J139" s="13">
        <v>194.6</v>
      </c>
    </row>
    <row r="140" spans="1:10" x14ac:dyDescent="0.25">
      <c r="A140" s="11" t="s">
        <v>212</v>
      </c>
      <c r="B140" s="12" t="s">
        <v>58</v>
      </c>
      <c r="C140" s="12" t="s">
        <v>30</v>
      </c>
      <c r="D140" s="13">
        <v>720.6</v>
      </c>
      <c r="E140" s="13">
        <v>0</v>
      </c>
      <c r="F140" s="13">
        <v>720.6</v>
      </c>
      <c r="G140" s="13">
        <v>0</v>
      </c>
      <c r="H140" s="13">
        <v>0</v>
      </c>
      <c r="I140" s="13">
        <v>0</v>
      </c>
      <c r="J140" s="13">
        <v>720.6</v>
      </c>
    </row>
    <row r="141" spans="1:10" x14ac:dyDescent="0.25">
      <c r="A141" s="11" t="s">
        <v>213</v>
      </c>
      <c r="B141" s="12" t="s">
        <v>214</v>
      </c>
      <c r="C141" s="12" t="s">
        <v>24</v>
      </c>
      <c r="D141" s="13">
        <v>284.19</v>
      </c>
      <c r="E141" s="13">
        <v>121.19</v>
      </c>
      <c r="F141" s="13">
        <v>405.38</v>
      </c>
      <c r="G141" s="13">
        <v>5.4</v>
      </c>
      <c r="H141" s="13">
        <v>33.020000000000003</v>
      </c>
      <c r="I141" s="13">
        <v>38.42</v>
      </c>
      <c r="J141" s="13">
        <v>443.8</v>
      </c>
    </row>
    <row r="142" spans="1:10" x14ac:dyDescent="0.25">
      <c r="A142" s="11" t="s">
        <v>215</v>
      </c>
      <c r="B142" s="12" t="s">
        <v>169</v>
      </c>
      <c r="C142" s="12" t="s">
        <v>72</v>
      </c>
      <c r="D142" s="13">
        <v>201.73</v>
      </c>
      <c r="E142" s="13">
        <v>0</v>
      </c>
      <c r="F142" s="13">
        <v>201.73</v>
      </c>
      <c r="G142" s="13">
        <v>7.16</v>
      </c>
      <c r="H142" s="13">
        <v>0</v>
      </c>
      <c r="I142" s="13">
        <v>7.16</v>
      </c>
      <c r="J142" s="13">
        <v>208.89</v>
      </c>
    </row>
    <row r="143" spans="1:10" x14ac:dyDescent="0.25">
      <c r="A143" s="11" t="s">
        <v>216</v>
      </c>
      <c r="B143" s="12" t="s">
        <v>41</v>
      </c>
      <c r="C143" s="12" t="s">
        <v>42</v>
      </c>
      <c r="D143" s="13">
        <v>341</v>
      </c>
      <c r="E143" s="13">
        <v>0</v>
      </c>
      <c r="F143" s="13">
        <v>341</v>
      </c>
      <c r="G143" s="13">
        <v>0</v>
      </c>
      <c r="H143" s="13">
        <v>0</v>
      </c>
      <c r="I143" s="13">
        <v>0</v>
      </c>
      <c r="J143" s="13">
        <v>341</v>
      </c>
    </row>
    <row r="144" spans="1:10" x14ac:dyDescent="0.25">
      <c r="A144" s="11" t="s">
        <v>217</v>
      </c>
      <c r="B144" s="12" t="s">
        <v>49</v>
      </c>
      <c r="C144" s="12" t="s">
        <v>20</v>
      </c>
      <c r="D144" s="13">
        <v>550.23</v>
      </c>
      <c r="E144" s="13">
        <v>0</v>
      </c>
      <c r="F144" s="13">
        <v>550.23</v>
      </c>
      <c r="G144" s="13">
        <v>0</v>
      </c>
      <c r="H144" s="13">
        <v>0</v>
      </c>
      <c r="I144" s="13">
        <v>0</v>
      </c>
      <c r="J144" s="13">
        <v>550.23</v>
      </c>
    </row>
    <row r="145" spans="1:10" x14ac:dyDescent="0.25">
      <c r="A145" s="11" t="s">
        <v>218</v>
      </c>
      <c r="B145" s="12" t="s">
        <v>219</v>
      </c>
      <c r="C145" s="12" t="s">
        <v>42</v>
      </c>
      <c r="D145" s="13">
        <v>6999.18</v>
      </c>
      <c r="E145" s="13">
        <v>89.43</v>
      </c>
      <c r="F145" s="13">
        <v>7088.6100000000006</v>
      </c>
      <c r="G145" s="13">
        <v>4.08</v>
      </c>
      <c r="H145" s="13">
        <v>154.94</v>
      </c>
      <c r="I145" s="13">
        <v>159.02000000000001</v>
      </c>
      <c r="J145" s="13">
        <v>7247.630000000001</v>
      </c>
    </row>
    <row r="146" spans="1:10" x14ac:dyDescent="0.25">
      <c r="A146" s="11" t="s">
        <v>220</v>
      </c>
      <c r="B146" s="12" t="s">
        <v>26</v>
      </c>
      <c r="C146" s="12" t="s">
        <v>26</v>
      </c>
      <c r="D146" s="13">
        <v>945400</v>
      </c>
      <c r="E146" s="13">
        <v>0</v>
      </c>
      <c r="F146" s="13">
        <v>945400</v>
      </c>
      <c r="G146" s="13">
        <v>0</v>
      </c>
      <c r="H146" s="13">
        <v>3228.9</v>
      </c>
      <c r="I146" s="13">
        <v>3228.9</v>
      </c>
      <c r="J146" s="13">
        <v>948628.9</v>
      </c>
    </row>
    <row r="147" spans="1:10" x14ac:dyDescent="0.25">
      <c r="A147" s="11" t="s">
        <v>221</v>
      </c>
      <c r="B147" s="12" t="s">
        <v>26</v>
      </c>
      <c r="C147" s="12" t="s">
        <v>26</v>
      </c>
      <c r="D147" s="13">
        <v>7076076.3899999997</v>
      </c>
      <c r="E147" s="13">
        <v>0</v>
      </c>
      <c r="F147" s="13">
        <v>7076076.3899999997</v>
      </c>
      <c r="G147" s="13">
        <v>1235</v>
      </c>
      <c r="H147" s="13">
        <v>446501.42</v>
      </c>
      <c r="I147" s="13">
        <v>447736.42</v>
      </c>
      <c r="J147" s="13">
        <v>7523812.8099999996</v>
      </c>
    </row>
    <row r="148" spans="1:10" x14ac:dyDescent="0.25">
      <c r="A148" s="11" t="s">
        <v>222</v>
      </c>
      <c r="B148" s="12" t="s">
        <v>223</v>
      </c>
      <c r="C148" s="12" t="s">
        <v>20</v>
      </c>
      <c r="D148" s="13">
        <v>20450.900000000001</v>
      </c>
      <c r="E148" s="13">
        <v>1.63</v>
      </c>
      <c r="F148" s="13">
        <v>20452.530000000002</v>
      </c>
      <c r="G148" s="13">
        <v>5563.86</v>
      </c>
      <c r="H148" s="13">
        <v>596.05999999999995</v>
      </c>
      <c r="I148" s="13">
        <v>6159.92</v>
      </c>
      <c r="J148" s="13">
        <v>26612.450000000004</v>
      </c>
    </row>
    <row r="149" spans="1:10" x14ac:dyDescent="0.25">
      <c r="A149" s="11" t="s">
        <v>224</v>
      </c>
      <c r="B149" s="12" t="s">
        <v>84</v>
      </c>
      <c r="C149" s="12" t="s">
        <v>20</v>
      </c>
      <c r="D149" s="13">
        <v>2188.19</v>
      </c>
      <c r="E149" s="13">
        <v>0</v>
      </c>
      <c r="F149" s="13">
        <v>2188.19</v>
      </c>
      <c r="G149" s="13">
        <v>989.83</v>
      </c>
      <c r="H149" s="13">
        <v>8164</v>
      </c>
      <c r="I149" s="13">
        <v>9153.83</v>
      </c>
      <c r="J149" s="13">
        <v>11342.02</v>
      </c>
    </row>
    <row r="150" spans="1:10" x14ac:dyDescent="0.25">
      <c r="A150" s="11" t="s">
        <v>225</v>
      </c>
      <c r="B150" s="12" t="s">
        <v>118</v>
      </c>
      <c r="C150" s="12" t="s">
        <v>20</v>
      </c>
      <c r="D150" s="13">
        <v>0.76</v>
      </c>
      <c r="E150" s="13">
        <v>0</v>
      </c>
      <c r="F150" s="13">
        <v>0.76</v>
      </c>
      <c r="G150" s="13">
        <v>0</v>
      </c>
      <c r="H150" s="13">
        <v>0</v>
      </c>
      <c r="I150" s="13">
        <v>0</v>
      </c>
      <c r="J150" s="13">
        <v>0.76</v>
      </c>
    </row>
    <row r="151" spans="1:10" x14ac:dyDescent="0.25">
      <c r="A151" s="11" t="s">
        <v>226</v>
      </c>
      <c r="B151" s="12" t="s">
        <v>227</v>
      </c>
      <c r="C151" s="12" t="s">
        <v>24</v>
      </c>
      <c r="D151" s="13">
        <v>26.17</v>
      </c>
      <c r="E151" s="13">
        <v>0</v>
      </c>
      <c r="F151" s="13">
        <v>26.17</v>
      </c>
      <c r="G151" s="13">
        <v>0</v>
      </c>
      <c r="H151" s="13">
        <v>0</v>
      </c>
      <c r="I151" s="13">
        <v>0</v>
      </c>
      <c r="J151" s="13">
        <v>26.17</v>
      </c>
    </row>
    <row r="152" spans="1:10" x14ac:dyDescent="0.25">
      <c r="A152" s="11" t="s">
        <v>228</v>
      </c>
      <c r="B152" s="12" t="s">
        <v>229</v>
      </c>
      <c r="C152" s="12" t="s">
        <v>24</v>
      </c>
      <c r="D152" s="13">
        <v>210</v>
      </c>
      <c r="E152" s="13">
        <v>0</v>
      </c>
      <c r="F152" s="13">
        <v>210</v>
      </c>
      <c r="G152" s="13">
        <v>0</v>
      </c>
      <c r="H152" s="13">
        <v>0</v>
      </c>
      <c r="I152" s="13">
        <v>0</v>
      </c>
      <c r="J152" s="13">
        <v>210</v>
      </c>
    </row>
    <row r="153" spans="1:10" x14ac:dyDescent="0.25">
      <c r="A153" s="11" t="s">
        <v>230</v>
      </c>
      <c r="B153" s="12" t="s">
        <v>32</v>
      </c>
      <c r="C153" s="12" t="s">
        <v>20</v>
      </c>
      <c r="D153" s="13">
        <v>4115.1000000000004</v>
      </c>
      <c r="E153" s="13">
        <v>64.23</v>
      </c>
      <c r="F153" s="13">
        <v>4179.33</v>
      </c>
      <c r="G153" s="13">
        <v>67.91</v>
      </c>
      <c r="H153" s="13">
        <v>1741.85</v>
      </c>
      <c r="I153" s="13">
        <v>1809.76</v>
      </c>
      <c r="J153" s="13">
        <v>5989.09</v>
      </c>
    </row>
    <row r="154" spans="1:10" x14ac:dyDescent="0.25">
      <c r="A154" s="11" t="s">
        <v>231</v>
      </c>
      <c r="B154" s="12" t="s">
        <v>58</v>
      </c>
      <c r="C154" s="12" t="s">
        <v>30</v>
      </c>
      <c r="D154" s="13">
        <v>533.13</v>
      </c>
      <c r="E154" s="13">
        <v>0</v>
      </c>
      <c r="F154" s="13">
        <v>533.13</v>
      </c>
      <c r="G154" s="13">
        <v>0</v>
      </c>
      <c r="H154" s="13">
        <v>0</v>
      </c>
      <c r="I154" s="13">
        <v>0</v>
      </c>
      <c r="J154" s="13">
        <v>533.13</v>
      </c>
    </row>
    <row r="155" spans="1:10" x14ac:dyDescent="0.25">
      <c r="A155" s="11" t="s">
        <v>232</v>
      </c>
      <c r="B155" s="12" t="s">
        <v>26</v>
      </c>
      <c r="C155" s="12" t="s">
        <v>26</v>
      </c>
      <c r="D155" s="13">
        <v>58406</v>
      </c>
      <c r="E155" s="13">
        <v>0</v>
      </c>
      <c r="F155" s="13">
        <v>58406</v>
      </c>
      <c r="G155" s="13">
        <v>0</v>
      </c>
      <c r="H155" s="13">
        <v>0</v>
      </c>
      <c r="I155" s="13">
        <v>0</v>
      </c>
      <c r="J155" s="13">
        <v>58406</v>
      </c>
    </row>
    <row r="156" spans="1:10" x14ac:dyDescent="0.25">
      <c r="A156" s="11" t="s">
        <v>233</v>
      </c>
      <c r="B156" s="12" t="s">
        <v>26</v>
      </c>
      <c r="C156" s="12" t="s">
        <v>26</v>
      </c>
      <c r="D156" s="13">
        <v>3222378.34</v>
      </c>
      <c r="E156" s="13">
        <v>0</v>
      </c>
      <c r="F156" s="13">
        <v>3222378.34</v>
      </c>
      <c r="G156" s="13">
        <v>0</v>
      </c>
      <c r="H156" s="13">
        <v>2415.21</v>
      </c>
      <c r="I156" s="13">
        <v>2415.21</v>
      </c>
      <c r="J156" s="13">
        <v>3224793.55</v>
      </c>
    </row>
    <row r="157" spans="1:10" x14ac:dyDescent="0.25">
      <c r="A157" s="11" t="s">
        <v>234</v>
      </c>
      <c r="B157" s="12" t="s">
        <v>71</v>
      </c>
      <c r="C157" s="12" t="s">
        <v>30</v>
      </c>
      <c r="D157" s="13">
        <v>1013083.68</v>
      </c>
      <c r="E157" s="13">
        <v>70.28</v>
      </c>
      <c r="F157" s="13">
        <v>1013153.9600000001</v>
      </c>
      <c r="G157" s="13">
        <v>2.5099999999999998</v>
      </c>
      <c r="H157" s="13">
        <v>415.95</v>
      </c>
      <c r="I157" s="13">
        <v>418.46</v>
      </c>
      <c r="J157" s="13">
        <v>1013572.42</v>
      </c>
    </row>
    <row r="158" spans="1:10" x14ac:dyDescent="0.25">
      <c r="A158" s="11" t="s">
        <v>235</v>
      </c>
      <c r="B158" s="12" t="s">
        <v>236</v>
      </c>
      <c r="C158" s="12" t="s">
        <v>30</v>
      </c>
      <c r="D158" s="13">
        <v>1198695.25</v>
      </c>
      <c r="E158" s="13">
        <v>0</v>
      </c>
      <c r="F158" s="13">
        <v>1198695.25</v>
      </c>
      <c r="G158" s="13">
        <v>55610.94</v>
      </c>
      <c r="H158" s="13">
        <v>0</v>
      </c>
      <c r="I158" s="13">
        <v>55610.94</v>
      </c>
      <c r="J158" s="13">
        <v>1254306.19</v>
      </c>
    </row>
    <row r="159" spans="1:10" x14ac:dyDescent="0.25">
      <c r="A159" s="11" t="s">
        <v>237</v>
      </c>
      <c r="B159" s="12" t="s">
        <v>100</v>
      </c>
      <c r="C159" s="12" t="s">
        <v>72</v>
      </c>
      <c r="D159" s="13">
        <v>30106.05</v>
      </c>
      <c r="E159" s="13">
        <v>19.07</v>
      </c>
      <c r="F159" s="13">
        <v>30125.119999999999</v>
      </c>
      <c r="G159" s="13">
        <v>40564.06</v>
      </c>
      <c r="H159" s="13">
        <v>3000.65</v>
      </c>
      <c r="I159" s="13">
        <v>43564.71</v>
      </c>
      <c r="J159" s="13">
        <v>73689.83</v>
      </c>
    </row>
    <row r="160" spans="1:10" x14ac:dyDescent="0.25">
      <c r="A160" s="11" t="s">
        <v>238</v>
      </c>
      <c r="B160" s="12" t="s">
        <v>51</v>
      </c>
      <c r="C160" s="12" t="s">
        <v>30</v>
      </c>
      <c r="D160" s="13">
        <v>2203.1999999999998</v>
      </c>
      <c r="E160" s="13">
        <v>0</v>
      </c>
      <c r="F160" s="13">
        <v>2203.1999999999998</v>
      </c>
      <c r="G160" s="13">
        <v>1.42</v>
      </c>
      <c r="H160" s="13">
        <v>530.66</v>
      </c>
      <c r="I160" s="13">
        <v>532.07999999999993</v>
      </c>
      <c r="J160" s="13">
        <v>2735.2799999999997</v>
      </c>
    </row>
    <row r="161" spans="1:10" x14ac:dyDescent="0.25">
      <c r="A161" s="11" t="s">
        <v>239</v>
      </c>
      <c r="B161" s="12" t="s">
        <v>105</v>
      </c>
      <c r="C161" s="12" t="s">
        <v>30</v>
      </c>
      <c r="D161" s="13">
        <v>1180862.78</v>
      </c>
      <c r="E161" s="13">
        <v>0</v>
      </c>
      <c r="F161" s="13">
        <v>1180862.78</v>
      </c>
      <c r="G161" s="13">
        <v>11860</v>
      </c>
      <c r="H161" s="13">
        <v>24680.54</v>
      </c>
      <c r="I161" s="13">
        <v>36540.54</v>
      </c>
      <c r="J161" s="13">
        <v>1217403.32</v>
      </c>
    </row>
    <row r="162" spans="1:10" x14ac:dyDescent="0.25">
      <c r="A162" s="11" t="s">
        <v>240</v>
      </c>
      <c r="B162" s="12" t="s">
        <v>241</v>
      </c>
      <c r="C162" s="12" t="s">
        <v>24</v>
      </c>
      <c r="D162" s="13">
        <v>709.97</v>
      </c>
      <c r="E162" s="13">
        <v>0</v>
      </c>
      <c r="F162" s="13">
        <v>709.97</v>
      </c>
      <c r="G162" s="13">
        <v>0</v>
      </c>
      <c r="H162" s="13">
        <v>0</v>
      </c>
      <c r="I162" s="13">
        <v>0</v>
      </c>
      <c r="J162" s="13">
        <v>709.97</v>
      </c>
    </row>
    <row r="163" spans="1:10" x14ac:dyDescent="0.25">
      <c r="A163" s="11" t="s">
        <v>242</v>
      </c>
      <c r="B163" s="12" t="s">
        <v>164</v>
      </c>
      <c r="C163" s="12" t="s">
        <v>30</v>
      </c>
      <c r="D163" s="13">
        <v>306505.37</v>
      </c>
      <c r="E163" s="13">
        <v>1114.3399999999999</v>
      </c>
      <c r="F163" s="13">
        <v>307619.71000000002</v>
      </c>
      <c r="G163" s="13">
        <v>1379.66</v>
      </c>
      <c r="H163" s="13">
        <v>993.89</v>
      </c>
      <c r="I163" s="13">
        <v>2373.5500000000002</v>
      </c>
      <c r="J163" s="13">
        <v>309993.26</v>
      </c>
    </row>
    <row r="164" spans="1:10" x14ac:dyDescent="0.25">
      <c r="A164" s="11" t="s">
        <v>243</v>
      </c>
      <c r="B164" s="12" t="s">
        <v>71</v>
      </c>
      <c r="C164" s="12" t="s">
        <v>30</v>
      </c>
      <c r="D164" s="13">
        <v>1325.83</v>
      </c>
      <c r="E164" s="13">
        <v>165.63</v>
      </c>
      <c r="F164" s="13">
        <v>1491.46</v>
      </c>
      <c r="G164" s="13">
        <v>69.47</v>
      </c>
      <c r="H164" s="13">
        <v>57.45</v>
      </c>
      <c r="I164" s="13">
        <v>126.92</v>
      </c>
      <c r="J164" s="13">
        <v>1618.38</v>
      </c>
    </row>
    <row r="165" spans="1:10" x14ac:dyDescent="0.25">
      <c r="A165" s="11" t="s">
        <v>244</v>
      </c>
      <c r="B165" s="12" t="s">
        <v>245</v>
      </c>
      <c r="C165" s="12" t="s">
        <v>72</v>
      </c>
      <c r="D165" s="13">
        <v>77180</v>
      </c>
      <c r="E165" s="13">
        <v>0</v>
      </c>
      <c r="F165" s="13">
        <v>77180</v>
      </c>
      <c r="G165" s="13">
        <v>0</v>
      </c>
      <c r="H165" s="13">
        <v>0</v>
      </c>
      <c r="I165" s="13">
        <v>0</v>
      </c>
      <c r="J165" s="13">
        <v>77180</v>
      </c>
    </row>
    <row r="166" spans="1:10" x14ac:dyDescent="0.25">
      <c r="A166" s="11" t="s">
        <v>246</v>
      </c>
      <c r="B166" s="12" t="s">
        <v>172</v>
      </c>
      <c r="C166" s="12" t="s">
        <v>20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</row>
    <row r="167" spans="1:10" x14ac:dyDescent="0.25">
      <c r="A167" s="11" t="s">
        <v>247</v>
      </c>
      <c r="B167" s="12" t="s">
        <v>63</v>
      </c>
      <c r="C167" s="12" t="s">
        <v>30</v>
      </c>
      <c r="D167" s="13">
        <v>36426.160000000003</v>
      </c>
      <c r="E167" s="13">
        <v>0</v>
      </c>
      <c r="F167" s="13">
        <v>36426.160000000003</v>
      </c>
      <c r="G167" s="13">
        <v>0</v>
      </c>
      <c r="H167" s="13">
        <v>2236.02</v>
      </c>
      <c r="I167" s="13">
        <v>2236.02</v>
      </c>
      <c r="J167" s="13">
        <v>38662.18</v>
      </c>
    </row>
    <row r="168" spans="1:10" x14ac:dyDescent="0.25">
      <c r="A168" s="11" t="s">
        <v>248</v>
      </c>
      <c r="B168" s="12" t="s">
        <v>249</v>
      </c>
      <c r="C168" s="12" t="s">
        <v>17</v>
      </c>
      <c r="D168" s="13">
        <v>520976.63</v>
      </c>
      <c r="E168" s="13">
        <v>0</v>
      </c>
      <c r="F168" s="13">
        <v>520976.63</v>
      </c>
      <c r="G168" s="13">
        <v>0</v>
      </c>
      <c r="H168" s="13">
        <v>644.52</v>
      </c>
      <c r="I168" s="13">
        <v>644.52</v>
      </c>
      <c r="J168" s="13">
        <v>521621.15</v>
      </c>
    </row>
    <row r="169" spans="1:10" x14ac:dyDescent="0.25">
      <c r="A169" s="11" t="s">
        <v>250</v>
      </c>
      <c r="B169" s="12" t="s">
        <v>41</v>
      </c>
      <c r="C169" s="12" t="s">
        <v>42</v>
      </c>
      <c r="D169" s="13">
        <v>1175.42</v>
      </c>
      <c r="E169" s="13">
        <v>0</v>
      </c>
      <c r="F169" s="13">
        <v>1175.42</v>
      </c>
      <c r="G169" s="13">
        <v>0</v>
      </c>
      <c r="H169" s="13">
        <v>0.56999999999999995</v>
      </c>
      <c r="I169" s="13">
        <v>0.56999999999999995</v>
      </c>
      <c r="J169" s="13">
        <v>1175.99</v>
      </c>
    </row>
    <row r="170" spans="1:10" x14ac:dyDescent="0.25">
      <c r="A170" s="11" t="s">
        <v>251</v>
      </c>
      <c r="B170" s="12" t="s">
        <v>29</v>
      </c>
      <c r="C170" s="12" t="s">
        <v>30</v>
      </c>
      <c r="D170" s="13">
        <v>86189.97</v>
      </c>
      <c r="E170" s="13">
        <v>0</v>
      </c>
      <c r="F170" s="13">
        <v>86189.97</v>
      </c>
      <c r="G170" s="13">
        <v>0</v>
      </c>
      <c r="H170" s="13">
        <v>226</v>
      </c>
      <c r="I170" s="13">
        <v>226</v>
      </c>
      <c r="J170" s="13">
        <v>86415.97</v>
      </c>
    </row>
    <row r="171" spans="1:10" x14ac:dyDescent="0.25">
      <c r="A171" s="11" t="s">
        <v>252</v>
      </c>
      <c r="B171" s="12" t="s">
        <v>42</v>
      </c>
      <c r="C171" s="12" t="s">
        <v>17</v>
      </c>
      <c r="D171" s="13">
        <v>220.25</v>
      </c>
      <c r="E171" s="13">
        <v>0</v>
      </c>
      <c r="F171" s="13">
        <v>220.25</v>
      </c>
      <c r="G171" s="13">
        <v>0</v>
      </c>
      <c r="H171" s="13">
        <v>0</v>
      </c>
      <c r="I171" s="13">
        <v>0</v>
      </c>
      <c r="J171" s="13">
        <v>220.25</v>
      </c>
    </row>
    <row r="172" spans="1:10" x14ac:dyDescent="0.25">
      <c r="A172" s="11" t="s">
        <v>253</v>
      </c>
      <c r="B172" s="12" t="s">
        <v>254</v>
      </c>
      <c r="C172" s="12" t="s">
        <v>17</v>
      </c>
      <c r="D172" s="13">
        <v>99081.55</v>
      </c>
      <c r="E172" s="13">
        <v>2.09</v>
      </c>
      <c r="F172" s="13">
        <v>99083.64</v>
      </c>
      <c r="G172" s="13">
        <v>37655.56</v>
      </c>
      <c r="H172" s="13">
        <v>718.69</v>
      </c>
      <c r="I172" s="13">
        <v>38374.25</v>
      </c>
      <c r="J172" s="13">
        <v>137457.89000000001</v>
      </c>
    </row>
    <row r="173" spans="1:10" x14ac:dyDescent="0.25">
      <c r="A173" s="11" t="s">
        <v>255</v>
      </c>
      <c r="B173" s="12" t="s">
        <v>134</v>
      </c>
      <c r="C173" s="12" t="s">
        <v>72</v>
      </c>
      <c r="D173" s="13">
        <v>3841.78</v>
      </c>
      <c r="E173" s="13">
        <v>0</v>
      </c>
      <c r="F173" s="13">
        <v>3841.78</v>
      </c>
      <c r="G173" s="13">
        <v>492.87</v>
      </c>
      <c r="H173" s="13">
        <v>16.5</v>
      </c>
      <c r="I173" s="13">
        <v>509.37</v>
      </c>
      <c r="J173" s="13">
        <v>4351.1500000000005</v>
      </c>
    </row>
    <row r="174" spans="1:10" x14ac:dyDescent="0.25">
      <c r="A174" s="11" t="s">
        <v>256</v>
      </c>
      <c r="B174" s="12" t="s">
        <v>257</v>
      </c>
      <c r="C174" s="12" t="s">
        <v>72</v>
      </c>
      <c r="D174" s="13">
        <v>27619.23</v>
      </c>
      <c r="E174" s="13">
        <v>0</v>
      </c>
      <c r="F174" s="13">
        <v>27619.23</v>
      </c>
      <c r="G174" s="13">
        <v>164.32</v>
      </c>
      <c r="H174" s="13">
        <v>565.98</v>
      </c>
      <c r="I174" s="13">
        <v>730.3</v>
      </c>
      <c r="J174" s="13">
        <v>28349.53</v>
      </c>
    </row>
    <row r="175" spans="1:10" x14ac:dyDescent="0.25">
      <c r="A175" s="11" t="s">
        <v>258</v>
      </c>
      <c r="B175" s="12" t="s">
        <v>118</v>
      </c>
      <c r="C175" s="12" t="s">
        <v>20</v>
      </c>
      <c r="D175" s="13">
        <v>0.11</v>
      </c>
      <c r="E175" s="13">
        <v>0</v>
      </c>
      <c r="F175" s="13">
        <v>0.11</v>
      </c>
      <c r="G175" s="13">
        <v>0</v>
      </c>
      <c r="H175" s="13">
        <v>0</v>
      </c>
      <c r="I175" s="13">
        <v>0</v>
      </c>
      <c r="J175" s="13">
        <v>0.11</v>
      </c>
    </row>
    <row r="176" spans="1:10" x14ac:dyDescent="0.25">
      <c r="A176" s="11" t="s">
        <v>259</v>
      </c>
      <c r="B176" s="12" t="s">
        <v>41</v>
      </c>
      <c r="C176" s="12" t="s">
        <v>20</v>
      </c>
      <c r="D176" s="13">
        <v>61.54</v>
      </c>
      <c r="E176" s="13">
        <v>0</v>
      </c>
      <c r="F176" s="13">
        <v>61.54</v>
      </c>
      <c r="G176" s="13">
        <v>0</v>
      </c>
      <c r="H176" s="13">
        <v>0.5</v>
      </c>
      <c r="I176" s="13">
        <v>0.5</v>
      </c>
      <c r="J176" s="13">
        <v>62.04</v>
      </c>
    </row>
    <row r="177" spans="1:10" x14ac:dyDescent="0.25">
      <c r="A177" s="11" t="s">
        <v>260</v>
      </c>
      <c r="B177" s="12" t="s">
        <v>261</v>
      </c>
      <c r="C177" s="12" t="s">
        <v>42</v>
      </c>
      <c r="D177" s="13">
        <v>2106.0100000000002</v>
      </c>
      <c r="E177" s="13">
        <v>52.79</v>
      </c>
      <c r="F177" s="13">
        <v>2158.8000000000002</v>
      </c>
      <c r="G177" s="13">
        <v>64.510000000000005</v>
      </c>
      <c r="H177" s="13">
        <v>64.17</v>
      </c>
      <c r="I177" s="13">
        <v>128.68</v>
      </c>
      <c r="J177" s="13">
        <v>2287.48</v>
      </c>
    </row>
    <row r="178" spans="1:10" x14ac:dyDescent="0.25">
      <c r="A178" s="11" t="s">
        <v>262</v>
      </c>
      <c r="B178" s="12" t="s">
        <v>229</v>
      </c>
      <c r="C178" s="12" t="s">
        <v>24</v>
      </c>
      <c r="D178" s="13">
        <v>6.67</v>
      </c>
      <c r="E178" s="13">
        <v>0</v>
      </c>
      <c r="F178" s="13">
        <v>6.67</v>
      </c>
      <c r="G178" s="13">
        <v>0</v>
      </c>
      <c r="H178" s="13">
        <v>0</v>
      </c>
      <c r="I178" s="13">
        <v>0</v>
      </c>
      <c r="J178" s="13">
        <v>6.67</v>
      </c>
    </row>
    <row r="179" spans="1:10" x14ac:dyDescent="0.25">
      <c r="A179" s="11" t="s">
        <v>263</v>
      </c>
      <c r="B179" s="12" t="s">
        <v>264</v>
      </c>
      <c r="C179" s="12" t="s">
        <v>72</v>
      </c>
      <c r="D179" s="13">
        <v>207643.38</v>
      </c>
      <c r="E179" s="13">
        <v>0</v>
      </c>
      <c r="F179" s="13">
        <v>207643.38</v>
      </c>
      <c r="G179" s="13">
        <v>0</v>
      </c>
      <c r="H179" s="13">
        <v>2052</v>
      </c>
      <c r="I179" s="13">
        <v>2052</v>
      </c>
      <c r="J179" s="13">
        <v>209695.38</v>
      </c>
    </row>
    <row r="180" spans="1:10" x14ac:dyDescent="0.25">
      <c r="A180" s="11" t="s">
        <v>265</v>
      </c>
      <c r="B180" s="12" t="s">
        <v>174</v>
      </c>
      <c r="C180" s="12" t="s">
        <v>24</v>
      </c>
      <c r="D180" s="13">
        <v>181.11</v>
      </c>
      <c r="E180" s="13">
        <v>0</v>
      </c>
      <c r="F180" s="13">
        <v>181.11</v>
      </c>
      <c r="G180" s="13">
        <v>4.59</v>
      </c>
      <c r="H180" s="13">
        <v>1.1000000000000001</v>
      </c>
      <c r="I180" s="13">
        <v>5.6899999999999995</v>
      </c>
      <c r="J180" s="13">
        <v>186.8</v>
      </c>
    </row>
    <row r="181" spans="1:10" x14ac:dyDescent="0.25">
      <c r="A181" s="11" t="s">
        <v>266</v>
      </c>
      <c r="B181" s="12" t="s">
        <v>105</v>
      </c>
      <c r="C181" s="12" t="s">
        <v>30</v>
      </c>
      <c r="D181" s="13">
        <v>0</v>
      </c>
      <c r="E181" s="13">
        <v>0</v>
      </c>
      <c r="F181" s="13">
        <v>0</v>
      </c>
      <c r="G181" s="13">
        <v>0</v>
      </c>
      <c r="H181" s="13">
        <v>1690</v>
      </c>
      <c r="I181" s="13">
        <v>1690</v>
      </c>
      <c r="J181" s="13">
        <v>1690</v>
      </c>
    </row>
    <row r="182" spans="1:10" x14ac:dyDescent="0.25">
      <c r="A182" s="11" t="s">
        <v>267</v>
      </c>
      <c r="B182" s="12" t="s">
        <v>118</v>
      </c>
      <c r="C182" s="12" t="s">
        <v>20</v>
      </c>
      <c r="D182" s="13">
        <v>290.33999999999997</v>
      </c>
      <c r="E182" s="13">
        <v>0</v>
      </c>
      <c r="F182" s="13">
        <v>290.33999999999997</v>
      </c>
      <c r="G182" s="13">
        <v>0</v>
      </c>
      <c r="H182" s="13">
        <v>0</v>
      </c>
      <c r="I182" s="13">
        <v>0</v>
      </c>
      <c r="J182" s="13">
        <v>290.33999999999997</v>
      </c>
    </row>
    <row r="183" spans="1:10" x14ac:dyDescent="0.25">
      <c r="A183" s="11" t="s">
        <v>268</v>
      </c>
      <c r="B183" s="12" t="s">
        <v>20</v>
      </c>
      <c r="C183" s="12" t="s">
        <v>24</v>
      </c>
      <c r="D183" s="13">
        <v>165.13</v>
      </c>
      <c r="E183" s="13">
        <v>24.07</v>
      </c>
      <c r="F183" s="13">
        <v>189.2</v>
      </c>
      <c r="G183" s="13">
        <v>5.91</v>
      </c>
      <c r="H183" s="13">
        <v>0</v>
      </c>
      <c r="I183" s="13">
        <v>5.91</v>
      </c>
      <c r="J183" s="13">
        <v>195.10999999999999</v>
      </c>
    </row>
    <row r="184" spans="1:10" x14ac:dyDescent="0.25">
      <c r="A184" s="11" t="s">
        <v>269</v>
      </c>
      <c r="B184" s="12" t="s">
        <v>152</v>
      </c>
      <c r="C184" s="12" t="s">
        <v>24</v>
      </c>
      <c r="D184" s="13">
        <v>565.5</v>
      </c>
      <c r="E184" s="13">
        <v>8.0500000000000007</v>
      </c>
      <c r="F184" s="13">
        <v>573.54999999999995</v>
      </c>
      <c r="G184" s="13">
        <v>0</v>
      </c>
      <c r="H184" s="13">
        <v>671.29</v>
      </c>
      <c r="I184" s="13">
        <v>671.29</v>
      </c>
      <c r="J184" s="13">
        <v>1244.8399999999999</v>
      </c>
    </row>
    <row r="185" spans="1:10" x14ac:dyDescent="0.25">
      <c r="A185" s="11" t="s">
        <v>270</v>
      </c>
      <c r="B185" s="12" t="s">
        <v>32</v>
      </c>
      <c r="C185" s="12" t="s">
        <v>20</v>
      </c>
      <c r="D185" s="13">
        <v>848.06</v>
      </c>
      <c r="E185" s="13">
        <v>0</v>
      </c>
      <c r="F185" s="13">
        <v>848.06</v>
      </c>
      <c r="G185" s="13">
        <v>0</v>
      </c>
      <c r="H185" s="13">
        <v>0</v>
      </c>
      <c r="I185" s="13">
        <v>0</v>
      </c>
      <c r="J185" s="13">
        <v>848.06</v>
      </c>
    </row>
    <row r="186" spans="1:10" x14ac:dyDescent="0.25">
      <c r="A186" s="11" t="s">
        <v>271</v>
      </c>
      <c r="B186" s="12" t="s">
        <v>272</v>
      </c>
      <c r="C186" s="12" t="s">
        <v>17</v>
      </c>
      <c r="D186" s="13">
        <v>2040</v>
      </c>
      <c r="E186" s="13">
        <v>0</v>
      </c>
      <c r="F186" s="13">
        <v>2040</v>
      </c>
      <c r="G186" s="13">
        <v>0</v>
      </c>
      <c r="H186" s="13">
        <v>0</v>
      </c>
      <c r="I186" s="13">
        <v>0</v>
      </c>
      <c r="J186" s="13">
        <v>2040</v>
      </c>
    </row>
    <row r="187" spans="1:10" x14ac:dyDescent="0.25">
      <c r="A187" s="11" t="s">
        <v>273</v>
      </c>
      <c r="B187" s="12" t="s">
        <v>53</v>
      </c>
      <c r="C187" s="12" t="s">
        <v>24</v>
      </c>
      <c r="D187" s="13">
        <v>4879.8100000000004</v>
      </c>
      <c r="E187" s="13">
        <v>0</v>
      </c>
      <c r="F187" s="13">
        <v>4879.8100000000004</v>
      </c>
      <c r="G187" s="13">
        <v>336.16</v>
      </c>
      <c r="H187" s="13">
        <v>333.49</v>
      </c>
      <c r="I187" s="13">
        <v>669.65000000000009</v>
      </c>
      <c r="J187" s="13">
        <v>5549.4600000000009</v>
      </c>
    </row>
    <row r="188" spans="1:10" x14ac:dyDescent="0.25">
      <c r="A188" s="11" t="s">
        <v>274</v>
      </c>
      <c r="B188" s="12" t="s">
        <v>166</v>
      </c>
      <c r="C188" s="12" t="s">
        <v>30</v>
      </c>
      <c r="D188" s="13">
        <v>784.93</v>
      </c>
      <c r="E188" s="13">
        <v>0</v>
      </c>
      <c r="F188" s="13">
        <v>784.93</v>
      </c>
      <c r="G188" s="13">
        <v>0</v>
      </c>
      <c r="H188" s="13">
        <v>0</v>
      </c>
      <c r="I188" s="13">
        <v>0</v>
      </c>
      <c r="J188" s="13">
        <v>784.93</v>
      </c>
    </row>
    <row r="189" spans="1:10" x14ac:dyDescent="0.25">
      <c r="A189" s="11" t="s">
        <v>275</v>
      </c>
      <c r="B189" s="12" t="s">
        <v>105</v>
      </c>
      <c r="C189" s="12" t="s">
        <v>30</v>
      </c>
      <c r="D189" s="13">
        <v>160.09</v>
      </c>
      <c r="E189" s="13">
        <v>0</v>
      </c>
      <c r="F189" s="13">
        <v>160.09</v>
      </c>
      <c r="G189" s="13">
        <v>0</v>
      </c>
      <c r="H189" s="13">
        <v>0</v>
      </c>
      <c r="I189" s="13">
        <v>0</v>
      </c>
      <c r="J189" s="13">
        <v>160.09</v>
      </c>
    </row>
    <row r="190" spans="1:10" x14ac:dyDescent="0.25">
      <c r="A190" s="11" t="s">
        <v>276</v>
      </c>
      <c r="B190" s="12" t="s">
        <v>32</v>
      </c>
      <c r="C190" s="12" t="s">
        <v>20</v>
      </c>
      <c r="D190" s="13">
        <v>20.66</v>
      </c>
      <c r="E190" s="13">
        <v>0.22</v>
      </c>
      <c r="F190" s="13">
        <v>20.88</v>
      </c>
      <c r="G190" s="13">
        <v>13.85</v>
      </c>
      <c r="H190" s="13">
        <v>10.15</v>
      </c>
      <c r="I190" s="13">
        <v>24</v>
      </c>
      <c r="J190" s="13">
        <v>44.879999999999995</v>
      </c>
    </row>
    <row r="191" spans="1:10" x14ac:dyDescent="0.25">
      <c r="A191" s="11" t="s">
        <v>277</v>
      </c>
      <c r="B191" s="12" t="s">
        <v>227</v>
      </c>
      <c r="C191" s="12" t="s">
        <v>24</v>
      </c>
      <c r="D191" s="13">
        <v>10054</v>
      </c>
      <c r="E191" s="13">
        <v>492.06</v>
      </c>
      <c r="F191" s="13">
        <v>10546.06</v>
      </c>
      <c r="G191" s="13">
        <v>3329.35</v>
      </c>
      <c r="H191" s="13">
        <v>1260.3800000000001</v>
      </c>
      <c r="I191" s="13">
        <v>4589.7299999999996</v>
      </c>
      <c r="J191" s="13">
        <v>15135.789999999999</v>
      </c>
    </row>
    <row r="192" spans="1:10" x14ac:dyDescent="0.25">
      <c r="A192" s="11" t="s">
        <v>278</v>
      </c>
      <c r="B192" s="12" t="s">
        <v>279</v>
      </c>
      <c r="C192" s="12" t="s">
        <v>24</v>
      </c>
      <c r="D192" s="13">
        <v>539281.87</v>
      </c>
      <c r="E192" s="13">
        <v>0</v>
      </c>
      <c r="F192" s="13">
        <v>539281.87</v>
      </c>
      <c r="G192" s="13">
        <v>32508.240000000002</v>
      </c>
      <c r="H192" s="13">
        <v>0</v>
      </c>
      <c r="I192" s="13">
        <v>32508.240000000002</v>
      </c>
      <c r="J192" s="13">
        <v>571790.11</v>
      </c>
    </row>
    <row r="193" spans="1:10" x14ac:dyDescent="0.25">
      <c r="A193" s="11" t="s">
        <v>280</v>
      </c>
      <c r="B193" s="12" t="s">
        <v>22</v>
      </c>
      <c r="C193" s="12" t="s">
        <v>20</v>
      </c>
      <c r="D193" s="13">
        <v>0.09</v>
      </c>
      <c r="E193" s="13">
        <v>0</v>
      </c>
      <c r="F193" s="13">
        <v>0.09</v>
      </c>
      <c r="G193" s="13">
        <v>0</v>
      </c>
      <c r="H193" s="13">
        <v>0</v>
      </c>
      <c r="I193" s="13">
        <v>0</v>
      </c>
      <c r="J193" s="13">
        <v>0.09</v>
      </c>
    </row>
    <row r="194" spans="1:10" x14ac:dyDescent="0.25">
      <c r="A194" s="11" t="s">
        <v>281</v>
      </c>
      <c r="B194" s="12" t="s">
        <v>152</v>
      </c>
      <c r="C194" s="12" t="s">
        <v>24</v>
      </c>
      <c r="D194" s="13">
        <v>7.82</v>
      </c>
      <c r="E194" s="13">
        <v>0</v>
      </c>
      <c r="F194" s="13">
        <v>7.82</v>
      </c>
      <c r="G194" s="13">
        <v>0</v>
      </c>
      <c r="H194" s="13">
        <v>0</v>
      </c>
      <c r="I194" s="13">
        <v>0</v>
      </c>
      <c r="J194" s="13">
        <v>7.82</v>
      </c>
    </row>
    <row r="195" spans="1:10" x14ac:dyDescent="0.25">
      <c r="A195" s="11" t="s">
        <v>282</v>
      </c>
      <c r="B195" s="12" t="s">
        <v>164</v>
      </c>
      <c r="C195" s="12" t="s">
        <v>30</v>
      </c>
      <c r="D195" s="13">
        <v>23777.22</v>
      </c>
      <c r="E195" s="13">
        <v>0</v>
      </c>
      <c r="F195" s="13">
        <v>23777.22</v>
      </c>
      <c r="G195" s="13">
        <v>0</v>
      </c>
      <c r="H195" s="13">
        <v>0</v>
      </c>
      <c r="I195" s="13">
        <v>0</v>
      </c>
      <c r="J195" s="13">
        <v>23777.22</v>
      </c>
    </row>
    <row r="196" spans="1:10" x14ac:dyDescent="0.25">
      <c r="A196" s="11" t="s">
        <v>283</v>
      </c>
      <c r="B196" s="12" t="s">
        <v>103</v>
      </c>
      <c r="C196" s="12" t="s">
        <v>17</v>
      </c>
      <c r="D196" s="13">
        <v>10665.59</v>
      </c>
      <c r="E196" s="13">
        <v>0.4</v>
      </c>
      <c r="F196" s="13">
        <v>10665.99</v>
      </c>
      <c r="G196" s="13">
        <v>2109.25</v>
      </c>
      <c r="H196" s="13">
        <v>7244.76</v>
      </c>
      <c r="I196" s="13">
        <v>9354.01</v>
      </c>
      <c r="J196" s="13">
        <v>20020</v>
      </c>
    </row>
    <row r="197" spans="1:10" x14ac:dyDescent="0.25">
      <c r="A197" s="11" t="s">
        <v>284</v>
      </c>
      <c r="B197" s="12" t="s">
        <v>285</v>
      </c>
      <c r="C197" s="12" t="s">
        <v>24</v>
      </c>
      <c r="D197" s="13">
        <v>85.46</v>
      </c>
      <c r="E197" s="13">
        <v>5.5</v>
      </c>
      <c r="F197" s="13">
        <v>90.96</v>
      </c>
      <c r="G197" s="13">
        <v>6.87</v>
      </c>
      <c r="H197" s="13">
        <v>95</v>
      </c>
      <c r="I197" s="13">
        <v>101.87</v>
      </c>
      <c r="J197" s="13">
        <v>192.82999999999998</v>
      </c>
    </row>
    <row r="198" spans="1:10" x14ac:dyDescent="0.25">
      <c r="A198" s="11" t="s">
        <v>286</v>
      </c>
      <c r="B198" s="12" t="s">
        <v>60</v>
      </c>
      <c r="C198" s="12" t="s">
        <v>24</v>
      </c>
      <c r="D198" s="13">
        <v>1273.51</v>
      </c>
      <c r="E198" s="13">
        <v>0</v>
      </c>
      <c r="F198" s="13">
        <v>1273.51</v>
      </c>
      <c r="G198" s="13">
        <v>0</v>
      </c>
      <c r="H198" s="13">
        <v>0</v>
      </c>
      <c r="I198" s="13">
        <v>0</v>
      </c>
      <c r="J198" s="13">
        <v>1273.51</v>
      </c>
    </row>
    <row r="199" spans="1:10" x14ac:dyDescent="0.25">
      <c r="A199" s="11" t="s">
        <v>287</v>
      </c>
      <c r="B199" s="12" t="s">
        <v>35</v>
      </c>
      <c r="C199" s="12" t="s">
        <v>17</v>
      </c>
      <c r="D199" s="13">
        <v>35.79</v>
      </c>
      <c r="E199" s="13">
        <v>9.51</v>
      </c>
      <c r="F199" s="13">
        <v>45.3</v>
      </c>
      <c r="G199" s="13">
        <v>1.92</v>
      </c>
      <c r="H199" s="13">
        <v>23.32</v>
      </c>
      <c r="I199" s="13">
        <v>25.240000000000002</v>
      </c>
      <c r="J199" s="13">
        <v>70.539999999999992</v>
      </c>
    </row>
    <row r="200" spans="1:10" x14ac:dyDescent="0.25">
      <c r="A200" s="11" t="s">
        <v>288</v>
      </c>
      <c r="B200" s="12" t="s">
        <v>144</v>
      </c>
      <c r="C200" s="12" t="s">
        <v>72</v>
      </c>
      <c r="D200" s="13">
        <v>11091.68</v>
      </c>
      <c r="E200" s="13">
        <v>1403.05</v>
      </c>
      <c r="F200" s="13">
        <v>12494.73</v>
      </c>
      <c r="G200" s="13">
        <v>134.68</v>
      </c>
      <c r="H200" s="13">
        <v>1427.32</v>
      </c>
      <c r="I200" s="13">
        <v>1562</v>
      </c>
      <c r="J200" s="13">
        <v>14056.73</v>
      </c>
    </row>
    <row r="201" spans="1:10" x14ac:dyDescent="0.25">
      <c r="A201" s="11" t="s">
        <v>289</v>
      </c>
      <c r="B201" s="12" t="s">
        <v>100</v>
      </c>
      <c r="C201" s="12" t="s">
        <v>72</v>
      </c>
      <c r="D201" s="13">
        <v>334.72</v>
      </c>
      <c r="E201" s="13">
        <v>0</v>
      </c>
      <c r="F201" s="13">
        <v>334.72</v>
      </c>
      <c r="G201" s="13">
        <v>6.93</v>
      </c>
      <c r="H201" s="13">
        <v>3.08</v>
      </c>
      <c r="I201" s="13">
        <v>10.01</v>
      </c>
      <c r="J201" s="13">
        <v>344.73</v>
      </c>
    </row>
    <row r="202" spans="1:10" x14ac:dyDescent="0.25">
      <c r="A202" s="11" t="s">
        <v>290</v>
      </c>
      <c r="B202" s="12" t="s">
        <v>32</v>
      </c>
      <c r="C202" s="12" t="s">
        <v>20</v>
      </c>
      <c r="D202" s="13">
        <v>154.13</v>
      </c>
      <c r="E202" s="13">
        <v>1.24</v>
      </c>
      <c r="F202" s="13">
        <v>155.37</v>
      </c>
      <c r="G202" s="13">
        <v>5.55</v>
      </c>
      <c r="H202" s="13">
        <v>3.2</v>
      </c>
      <c r="I202" s="13">
        <v>8.75</v>
      </c>
      <c r="J202" s="13">
        <v>164.12</v>
      </c>
    </row>
    <row r="203" spans="1:10" x14ac:dyDescent="0.25">
      <c r="A203" s="11" t="s">
        <v>291</v>
      </c>
      <c r="B203" s="12" t="s">
        <v>100</v>
      </c>
      <c r="C203" s="12" t="s">
        <v>72</v>
      </c>
      <c r="D203" s="13">
        <v>782828.97</v>
      </c>
      <c r="E203" s="13">
        <v>0</v>
      </c>
      <c r="F203" s="13">
        <v>782828.97</v>
      </c>
      <c r="G203" s="13">
        <v>198313.28</v>
      </c>
      <c r="H203" s="13">
        <v>41833.769999999997</v>
      </c>
      <c r="I203" s="13">
        <v>240147.05</v>
      </c>
      <c r="J203" s="13">
        <v>1022976.02</v>
      </c>
    </row>
    <row r="204" spans="1:10" x14ac:dyDescent="0.25">
      <c r="A204" s="11" t="s">
        <v>292</v>
      </c>
      <c r="B204" s="12" t="s">
        <v>257</v>
      </c>
      <c r="C204" s="12" t="s">
        <v>72</v>
      </c>
      <c r="D204" s="13">
        <v>22.88</v>
      </c>
      <c r="E204" s="13">
        <v>0</v>
      </c>
      <c r="F204" s="13">
        <v>22.88</v>
      </c>
      <c r="G204" s="13">
        <v>10684</v>
      </c>
      <c r="H204" s="13">
        <v>72</v>
      </c>
      <c r="I204" s="13">
        <v>10756</v>
      </c>
      <c r="J204" s="13">
        <v>10778.88</v>
      </c>
    </row>
    <row r="205" spans="1:10" x14ac:dyDescent="0.25">
      <c r="A205" s="11" t="s">
        <v>293</v>
      </c>
      <c r="B205" s="12" t="s">
        <v>257</v>
      </c>
      <c r="C205" s="12" t="s">
        <v>72</v>
      </c>
      <c r="D205" s="13">
        <v>615.9</v>
      </c>
      <c r="E205" s="13">
        <v>0</v>
      </c>
      <c r="F205" s="13">
        <v>615.9</v>
      </c>
      <c r="G205" s="13">
        <v>518.83000000000004</v>
      </c>
      <c r="H205" s="13">
        <v>26.18</v>
      </c>
      <c r="I205" s="13">
        <v>545.01</v>
      </c>
      <c r="J205" s="13">
        <v>1160.9099999999999</v>
      </c>
    </row>
    <row r="206" spans="1:10" x14ac:dyDescent="0.25">
      <c r="A206" s="11" t="s">
        <v>294</v>
      </c>
      <c r="B206" s="12" t="s">
        <v>26</v>
      </c>
      <c r="C206" s="12" t="s">
        <v>27</v>
      </c>
      <c r="D206" s="13">
        <v>382074</v>
      </c>
      <c r="E206" s="13">
        <v>0</v>
      </c>
      <c r="F206" s="13">
        <v>382074</v>
      </c>
      <c r="G206" s="13">
        <v>468</v>
      </c>
      <c r="H206" s="13">
        <v>36157.22</v>
      </c>
      <c r="I206" s="13">
        <v>36625.22</v>
      </c>
      <c r="J206" s="13">
        <v>418699.22</v>
      </c>
    </row>
    <row r="207" spans="1:10" x14ac:dyDescent="0.25">
      <c r="A207" s="11" t="s">
        <v>295</v>
      </c>
      <c r="B207" s="12" t="s">
        <v>26</v>
      </c>
      <c r="C207" s="12" t="s">
        <v>27</v>
      </c>
      <c r="D207" s="13">
        <v>3611484.29</v>
      </c>
      <c r="E207" s="13">
        <v>20.43</v>
      </c>
      <c r="F207" s="13">
        <v>3611504.72</v>
      </c>
      <c r="G207" s="13">
        <v>50172</v>
      </c>
      <c r="H207" s="13">
        <v>12852.96</v>
      </c>
      <c r="I207" s="13">
        <v>63024.959999999999</v>
      </c>
      <c r="J207" s="13">
        <v>3674529.68</v>
      </c>
    </row>
    <row r="208" spans="1:10" x14ac:dyDescent="0.25">
      <c r="A208" s="11" t="s">
        <v>296</v>
      </c>
      <c r="B208" s="12" t="s">
        <v>26</v>
      </c>
      <c r="C208" s="12" t="s">
        <v>27</v>
      </c>
      <c r="D208" s="13">
        <v>593875.89</v>
      </c>
      <c r="E208" s="13">
        <v>6068.13</v>
      </c>
      <c r="F208" s="13">
        <v>599944.02</v>
      </c>
      <c r="G208" s="13">
        <v>19302</v>
      </c>
      <c r="H208" s="13">
        <v>50736.97</v>
      </c>
      <c r="I208" s="13">
        <v>70038.97</v>
      </c>
      <c r="J208" s="13">
        <v>669982.99</v>
      </c>
    </row>
    <row r="209" spans="1:10" x14ac:dyDescent="0.25">
      <c r="A209" s="11" t="s">
        <v>297</v>
      </c>
      <c r="B209" s="12" t="s">
        <v>35</v>
      </c>
      <c r="C209" s="12" t="s">
        <v>17</v>
      </c>
      <c r="D209" s="13">
        <v>2879.6</v>
      </c>
      <c r="E209" s="13">
        <v>0</v>
      </c>
      <c r="F209" s="13">
        <v>2879.6</v>
      </c>
      <c r="G209" s="13">
        <v>4.54</v>
      </c>
      <c r="H209" s="13">
        <v>0</v>
      </c>
      <c r="I209" s="13">
        <v>4.54</v>
      </c>
      <c r="J209" s="13">
        <v>2884.14</v>
      </c>
    </row>
    <row r="210" spans="1:10" x14ac:dyDescent="0.25">
      <c r="A210" s="11" t="s">
        <v>298</v>
      </c>
      <c r="B210" s="12" t="s">
        <v>279</v>
      </c>
      <c r="C210" s="12" t="s">
        <v>24</v>
      </c>
      <c r="D210" s="13">
        <v>0</v>
      </c>
      <c r="E210" s="13">
        <v>0</v>
      </c>
      <c r="F210" s="13">
        <v>0</v>
      </c>
      <c r="G210" s="13">
        <v>0</v>
      </c>
      <c r="H210" s="13">
        <v>1870</v>
      </c>
      <c r="I210" s="13">
        <v>1870</v>
      </c>
      <c r="J210" s="13">
        <v>1870</v>
      </c>
    </row>
    <row r="211" spans="1:10" x14ac:dyDescent="0.25">
      <c r="A211" s="11" t="s">
        <v>299</v>
      </c>
      <c r="B211" s="12" t="s">
        <v>100</v>
      </c>
      <c r="C211" s="12" t="s">
        <v>72</v>
      </c>
      <c r="D211" s="13">
        <v>461845.42</v>
      </c>
      <c r="E211" s="13">
        <v>0</v>
      </c>
      <c r="F211" s="13">
        <v>461845.42</v>
      </c>
      <c r="G211" s="13">
        <v>0</v>
      </c>
      <c r="H211" s="13">
        <v>55.78</v>
      </c>
      <c r="I211" s="13">
        <v>55.78</v>
      </c>
      <c r="J211" s="13">
        <v>461901.2</v>
      </c>
    </row>
    <row r="212" spans="1:10" x14ac:dyDescent="0.25">
      <c r="A212" s="11" t="s">
        <v>300</v>
      </c>
      <c r="B212" s="12" t="s">
        <v>125</v>
      </c>
      <c r="C212" s="12" t="s">
        <v>17</v>
      </c>
      <c r="D212" s="13">
        <v>3945.29</v>
      </c>
      <c r="E212" s="13">
        <v>0</v>
      </c>
      <c r="F212" s="13">
        <v>3945.29</v>
      </c>
      <c r="G212" s="13">
        <v>0</v>
      </c>
      <c r="H212" s="13">
        <v>0</v>
      </c>
      <c r="I212" s="13">
        <v>0</v>
      </c>
      <c r="J212" s="13">
        <v>3945.29</v>
      </c>
    </row>
    <row r="213" spans="1:10" x14ac:dyDescent="0.25">
      <c r="A213" s="11" t="s">
        <v>301</v>
      </c>
      <c r="B213" s="12" t="s">
        <v>302</v>
      </c>
      <c r="C213" s="12" t="s">
        <v>27</v>
      </c>
      <c r="D213" s="13">
        <v>2418.9299999999998</v>
      </c>
      <c r="E213" s="13">
        <v>0</v>
      </c>
      <c r="F213" s="13">
        <v>2418.9299999999998</v>
      </c>
      <c r="G213" s="13">
        <v>10199.64</v>
      </c>
      <c r="H213" s="13">
        <v>572.78</v>
      </c>
      <c r="I213" s="13">
        <v>10772.42</v>
      </c>
      <c r="J213" s="13">
        <v>13191.35</v>
      </c>
    </row>
    <row r="214" spans="1:10" x14ac:dyDescent="0.25">
      <c r="A214" s="11" t="s">
        <v>303</v>
      </c>
      <c r="B214" s="12" t="s">
        <v>304</v>
      </c>
      <c r="C214" s="12" t="s">
        <v>24</v>
      </c>
      <c r="D214" s="13">
        <v>1457.24</v>
      </c>
      <c r="E214" s="13">
        <v>136.41</v>
      </c>
      <c r="F214" s="13">
        <v>1593.65</v>
      </c>
      <c r="G214" s="13">
        <v>0</v>
      </c>
      <c r="H214" s="13">
        <v>164.7</v>
      </c>
      <c r="I214" s="13">
        <v>164.7</v>
      </c>
      <c r="J214" s="13">
        <v>1758.3500000000001</v>
      </c>
    </row>
    <row r="215" spans="1:10" x14ac:dyDescent="0.25">
      <c r="A215" s="11" t="s">
        <v>305</v>
      </c>
      <c r="B215" s="12" t="s">
        <v>26</v>
      </c>
      <c r="C215" s="12" t="s">
        <v>27</v>
      </c>
      <c r="D215" s="13">
        <v>1669803</v>
      </c>
      <c r="E215" s="13">
        <v>5.8</v>
      </c>
      <c r="F215" s="13">
        <v>1669808.8</v>
      </c>
      <c r="G215" s="13">
        <v>20</v>
      </c>
      <c r="H215" s="13">
        <v>80868.95</v>
      </c>
      <c r="I215" s="13">
        <v>80888.95</v>
      </c>
      <c r="J215" s="13">
        <v>1750697.75</v>
      </c>
    </row>
    <row r="216" spans="1:10" x14ac:dyDescent="0.25">
      <c r="A216" s="11" t="s">
        <v>306</v>
      </c>
      <c r="B216" s="12" t="s">
        <v>140</v>
      </c>
      <c r="C216" s="12" t="s">
        <v>42</v>
      </c>
      <c r="D216" s="13">
        <v>2.2000000000000002</v>
      </c>
      <c r="E216" s="13">
        <v>0</v>
      </c>
      <c r="F216" s="13">
        <v>2.2000000000000002</v>
      </c>
      <c r="G216" s="13">
        <v>0</v>
      </c>
      <c r="H216" s="13">
        <v>0</v>
      </c>
      <c r="I216" s="13">
        <v>0</v>
      </c>
      <c r="J216" s="13">
        <v>2.2000000000000002</v>
      </c>
    </row>
    <row r="217" spans="1:10" x14ac:dyDescent="0.25">
      <c r="A217" s="11" t="s">
        <v>307</v>
      </c>
      <c r="B217" s="12" t="s">
        <v>169</v>
      </c>
      <c r="C217" s="12" t="s">
        <v>72</v>
      </c>
      <c r="D217" s="13">
        <v>59305.54</v>
      </c>
      <c r="E217" s="13">
        <v>8.14</v>
      </c>
      <c r="F217" s="13">
        <v>59313.68</v>
      </c>
      <c r="G217" s="13">
        <v>2209.0300000000002</v>
      </c>
      <c r="H217" s="13">
        <v>435.21</v>
      </c>
      <c r="I217" s="13">
        <v>2644.2400000000002</v>
      </c>
      <c r="J217" s="13">
        <v>61957.919999999998</v>
      </c>
    </row>
    <row r="218" spans="1:10" x14ac:dyDescent="0.25">
      <c r="A218" s="11" t="s">
        <v>308</v>
      </c>
      <c r="B218" s="12" t="s">
        <v>26</v>
      </c>
      <c r="C218" s="12" t="s">
        <v>27</v>
      </c>
      <c r="D218" s="13">
        <v>1199732.1000000001</v>
      </c>
      <c r="E218" s="13">
        <v>9239</v>
      </c>
      <c r="F218" s="13">
        <v>1208971.1000000001</v>
      </c>
      <c r="G218" s="13">
        <v>13384</v>
      </c>
      <c r="H218" s="13">
        <v>188286.4</v>
      </c>
      <c r="I218" s="13">
        <v>201670.39999999999</v>
      </c>
      <c r="J218" s="13">
        <v>1410641.5</v>
      </c>
    </row>
    <row r="219" spans="1:10" x14ac:dyDescent="0.25">
      <c r="A219" s="11" t="s">
        <v>309</v>
      </c>
      <c r="B219" s="12" t="s">
        <v>26</v>
      </c>
      <c r="C219" s="12" t="s">
        <v>27</v>
      </c>
      <c r="D219" s="13">
        <v>2226589.9700000002</v>
      </c>
      <c r="E219" s="13">
        <v>0</v>
      </c>
      <c r="F219" s="13">
        <v>2226589.9700000002</v>
      </c>
      <c r="G219" s="13">
        <v>0</v>
      </c>
      <c r="H219" s="13">
        <v>393268.53</v>
      </c>
      <c r="I219" s="13">
        <v>393268.53</v>
      </c>
      <c r="J219" s="13">
        <v>2619858.5</v>
      </c>
    </row>
    <row r="220" spans="1:10" x14ac:dyDescent="0.25">
      <c r="A220" s="11" t="s">
        <v>310</v>
      </c>
      <c r="B220" s="12" t="s">
        <v>311</v>
      </c>
      <c r="C220" s="12" t="s">
        <v>72</v>
      </c>
      <c r="D220" s="13">
        <v>1468932.87</v>
      </c>
      <c r="E220" s="13">
        <v>41.31</v>
      </c>
      <c r="F220" s="13">
        <v>1468974.1800000002</v>
      </c>
      <c r="G220" s="13">
        <v>2482.08</v>
      </c>
      <c r="H220" s="13">
        <v>24209.43</v>
      </c>
      <c r="I220" s="13">
        <v>26691.510000000002</v>
      </c>
      <c r="J220" s="13">
        <v>1495665.6900000002</v>
      </c>
    </row>
    <row r="221" spans="1:10" x14ac:dyDescent="0.25">
      <c r="A221" s="11" t="s">
        <v>312</v>
      </c>
      <c r="B221" s="12" t="s">
        <v>29</v>
      </c>
      <c r="C221" s="12" t="s">
        <v>30</v>
      </c>
      <c r="D221" s="13">
        <v>44977.63</v>
      </c>
      <c r="E221" s="13">
        <v>0</v>
      </c>
      <c r="F221" s="13">
        <v>44977.63</v>
      </c>
      <c r="G221" s="13">
        <v>0</v>
      </c>
      <c r="H221" s="13">
        <v>0</v>
      </c>
      <c r="I221" s="13">
        <v>0</v>
      </c>
      <c r="J221" s="13">
        <v>44977.63</v>
      </c>
    </row>
    <row r="222" spans="1:10" x14ac:dyDescent="0.25">
      <c r="A222" s="11" t="s">
        <v>313</v>
      </c>
      <c r="B222" s="12" t="s">
        <v>314</v>
      </c>
      <c r="C222" s="12" t="s">
        <v>72</v>
      </c>
      <c r="D222" s="13">
        <v>100390.31</v>
      </c>
      <c r="E222" s="13">
        <v>0</v>
      </c>
      <c r="F222" s="13">
        <v>100390.31</v>
      </c>
      <c r="G222" s="13">
        <v>0</v>
      </c>
      <c r="H222" s="13">
        <v>0</v>
      </c>
      <c r="I222" s="13">
        <v>0</v>
      </c>
      <c r="J222" s="13">
        <v>100390.31</v>
      </c>
    </row>
    <row r="223" spans="1:10" x14ac:dyDescent="0.25">
      <c r="A223" s="11" t="s">
        <v>315</v>
      </c>
      <c r="B223" s="12" t="s">
        <v>100</v>
      </c>
      <c r="C223" s="12" t="s">
        <v>72</v>
      </c>
      <c r="D223" s="13">
        <v>106366.7</v>
      </c>
      <c r="E223" s="13">
        <v>0</v>
      </c>
      <c r="F223" s="13">
        <v>106366.7</v>
      </c>
      <c r="G223" s="13">
        <v>0</v>
      </c>
      <c r="H223" s="13">
        <v>5.66</v>
      </c>
      <c r="I223" s="13">
        <v>5.66</v>
      </c>
      <c r="J223" s="13">
        <v>106372.36</v>
      </c>
    </row>
    <row r="224" spans="1:10" x14ac:dyDescent="0.25">
      <c r="A224" s="11" t="s">
        <v>316</v>
      </c>
      <c r="B224" s="12" t="s">
        <v>100</v>
      </c>
      <c r="C224" s="12" t="s">
        <v>72</v>
      </c>
      <c r="D224" s="13">
        <v>46559.87</v>
      </c>
      <c r="E224" s="13">
        <v>0</v>
      </c>
      <c r="F224" s="13">
        <v>46559.87</v>
      </c>
      <c r="G224" s="13">
        <v>0</v>
      </c>
      <c r="H224" s="13">
        <v>0</v>
      </c>
      <c r="I224" s="13">
        <v>0</v>
      </c>
      <c r="J224" s="13">
        <v>46559.87</v>
      </c>
    </row>
    <row r="225" spans="1:10" x14ac:dyDescent="0.25">
      <c r="A225" s="11" t="s">
        <v>317</v>
      </c>
      <c r="B225" s="12" t="s">
        <v>140</v>
      </c>
      <c r="C225" s="12" t="s">
        <v>42</v>
      </c>
      <c r="D225" s="13">
        <v>17</v>
      </c>
      <c r="E225" s="13">
        <v>0</v>
      </c>
      <c r="F225" s="13">
        <v>17</v>
      </c>
      <c r="G225" s="13">
        <v>0</v>
      </c>
      <c r="H225" s="13">
        <v>0</v>
      </c>
      <c r="I225" s="13">
        <v>0</v>
      </c>
      <c r="J225" s="13">
        <v>17</v>
      </c>
    </row>
    <row r="226" spans="1:10" x14ac:dyDescent="0.25">
      <c r="A226" s="11" t="s">
        <v>318</v>
      </c>
      <c r="B226" s="12" t="s">
        <v>227</v>
      </c>
      <c r="C226" s="12" t="s">
        <v>24</v>
      </c>
      <c r="D226" s="13">
        <v>180.81</v>
      </c>
      <c r="E226" s="13">
        <v>0</v>
      </c>
      <c r="F226" s="13">
        <v>180.81</v>
      </c>
      <c r="G226" s="13">
        <v>10.94</v>
      </c>
      <c r="H226" s="13">
        <v>7.9</v>
      </c>
      <c r="I226" s="13">
        <v>18.84</v>
      </c>
      <c r="J226" s="13">
        <v>199.65</v>
      </c>
    </row>
    <row r="227" spans="1:10" x14ac:dyDescent="0.25">
      <c r="A227" s="11" t="s">
        <v>319</v>
      </c>
      <c r="B227" s="12" t="s">
        <v>320</v>
      </c>
      <c r="C227" s="12" t="s">
        <v>24</v>
      </c>
      <c r="D227" s="13">
        <v>12.03</v>
      </c>
      <c r="E227" s="13">
        <v>0</v>
      </c>
      <c r="F227" s="13">
        <v>12.03</v>
      </c>
      <c r="G227" s="13">
        <v>0</v>
      </c>
      <c r="H227" s="13">
        <v>0.21</v>
      </c>
      <c r="I227" s="13">
        <v>0.21</v>
      </c>
      <c r="J227" s="13">
        <v>12.24</v>
      </c>
    </row>
    <row r="228" spans="1:10" x14ac:dyDescent="0.25">
      <c r="A228" s="11" t="s">
        <v>321</v>
      </c>
      <c r="B228" s="12" t="s">
        <v>140</v>
      </c>
      <c r="C228" s="12" t="s">
        <v>42</v>
      </c>
      <c r="D228" s="13">
        <v>107.43</v>
      </c>
      <c r="E228" s="13">
        <v>0</v>
      </c>
      <c r="F228" s="13">
        <v>107.43</v>
      </c>
      <c r="G228" s="13">
        <v>0</v>
      </c>
      <c r="H228" s="13">
        <v>0</v>
      </c>
      <c r="I228" s="13">
        <v>0</v>
      </c>
      <c r="J228" s="13">
        <v>107.43</v>
      </c>
    </row>
    <row r="229" spans="1:10" x14ac:dyDescent="0.25">
      <c r="A229" s="11" t="s">
        <v>322</v>
      </c>
      <c r="B229" s="12" t="s">
        <v>71</v>
      </c>
      <c r="C229" s="12" t="s">
        <v>30</v>
      </c>
      <c r="D229" s="13">
        <v>765.34</v>
      </c>
      <c r="E229" s="13">
        <v>0</v>
      </c>
      <c r="F229" s="13">
        <v>765.34</v>
      </c>
      <c r="G229" s="13">
        <v>0</v>
      </c>
      <c r="H229" s="13">
        <v>0</v>
      </c>
      <c r="I229" s="13">
        <v>0</v>
      </c>
      <c r="J229" s="13">
        <v>765.34</v>
      </c>
    </row>
    <row r="230" spans="1:10" x14ac:dyDescent="0.25">
      <c r="A230" s="11" t="s">
        <v>323</v>
      </c>
      <c r="B230" s="12" t="s">
        <v>272</v>
      </c>
      <c r="C230" s="12" t="s">
        <v>17</v>
      </c>
      <c r="D230" s="13">
        <v>10338.15</v>
      </c>
      <c r="E230" s="13">
        <v>0</v>
      </c>
      <c r="F230" s="13">
        <v>10338.15</v>
      </c>
      <c r="G230" s="13">
        <v>3294.81</v>
      </c>
      <c r="H230" s="13">
        <v>0</v>
      </c>
      <c r="I230" s="13">
        <v>3294.81</v>
      </c>
      <c r="J230" s="13">
        <v>13632.96</v>
      </c>
    </row>
    <row r="231" spans="1:10" x14ac:dyDescent="0.25">
      <c r="A231" s="11" t="s">
        <v>324</v>
      </c>
      <c r="B231" s="12" t="s">
        <v>53</v>
      </c>
      <c r="C231" s="12" t="s">
        <v>24</v>
      </c>
      <c r="D231" s="13">
        <v>0</v>
      </c>
      <c r="E231" s="13">
        <v>0</v>
      </c>
      <c r="F231" s="13">
        <v>0</v>
      </c>
      <c r="G231" s="13">
        <v>0</v>
      </c>
      <c r="H231" s="13">
        <v>17.95</v>
      </c>
      <c r="I231" s="13">
        <v>17.95</v>
      </c>
      <c r="J231" s="13">
        <v>17.95</v>
      </c>
    </row>
    <row r="232" spans="1:10" x14ac:dyDescent="0.25">
      <c r="A232" s="11" t="s">
        <v>325</v>
      </c>
      <c r="B232" s="12" t="s">
        <v>22</v>
      </c>
      <c r="C232" s="12" t="s">
        <v>20</v>
      </c>
      <c r="D232" s="13">
        <v>1.98</v>
      </c>
      <c r="E232" s="13">
        <v>0</v>
      </c>
      <c r="F232" s="13">
        <v>1.98</v>
      </c>
      <c r="G232" s="13">
        <v>0</v>
      </c>
      <c r="H232" s="13">
        <v>0</v>
      </c>
      <c r="I232" s="13">
        <v>0</v>
      </c>
      <c r="J232" s="13">
        <v>1.98</v>
      </c>
    </row>
    <row r="233" spans="1:10" x14ac:dyDescent="0.25">
      <c r="A233" s="11" t="s">
        <v>326</v>
      </c>
      <c r="B233" s="12" t="s">
        <v>22</v>
      </c>
      <c r="C233" s="12" t="s">
        <v>20</v>
      </c>
      <c r="D233" s="13">
        <v>9.19</v>
      </c>
      <c r="E233" s="13">
        <v>18.87</v>
      </c>
      <c r="F233" s="13">
        <v>28.060000000000002</v>
      </c>
      <c r="G233" s="13">
        <v>4.5999999999999996</v>
      </c>
      <c r="H233" s="13">
        <v>108.43</v>
      </c>
      <c r="I233" s="13">
        <v>113.03</v>
      </c>
      <c r="J233" s="13">
        <v>141.09</v>
      </c>
    </row>
    <row r="234" spans="1:10" x14ac:dyDescent="0.25">
      <c r="A234" s="11" t="s">
        <v>327</v>
      </c>
      <c r="B234" s="12" t="s">
        <v>241</v>
      </c>
      <c r="C234" s="12" t="s">
        <v>24</v>
      </c>
      <c r="D234" s="13">
        <v>4726.4799999999996</v>
      </c>
      <c r="E234" s="13">
        <v>3487.1</v>
      </c>
      <c r="F234" s="13">
        <v>8213.58</v>
      </c>
      <c r="G234" s="13">
        <v>4688.59</v>
      </c>
      <c r="H234" s="13">
        <v>12376.76</v>
      </c>
      <c r="I234" s="13">
        <v>17065.349999999999</v>
      </c>
      <c r="J234" s="13">
        <v>25278.93</v>
      </c>
    </row>
    <row r="235" spans="1:10" x14ac:dyDescent="0.25">
      <c r="A235" s="11" t="s">
        <v>328</v>
      </c>
      <c r="B235" s="12" t="s">
        <v>29</v>
      </c>
      <c r="C235" s="12" t="s">
        <v>30</v>
      </c>
      <c r="D235" s="13">
        <v>672.22</v>
      </c>
      <c r="E235" s="13">
        <v>1.93</v>
      </c>
      <c r="F235" s="13">
        <v>674.15</v>
      </c>
      <c r="G235" s="13">
        <v>0.11</v>
      </c>
      <c r="H235" s="13">
        <v>895.89</v>
      </c>
      <c r="I235" s="13">
        <v>896</v>
      </c>
      <c r="J235" s="13">
        <v>1570.15</v>
      </c>
    </row>
    <row r="236" spans="1:10" x14ac:dyDescent="0.25">
      <c r="A236" s="11" t="s">
        <v>329</v>
      </c>
      <c r="B236" s="12" t="s">
        <v>140</v>
      </c>
      <c r="C236" s="12" t="s">
        <v>42</v>
      </c>
      <c r="D236" s="13">
        <v>7.0000000000000007E-2</v>
      </c>
      <c r="E236" s="13">
        <v>0</v>
      </c>
      <c r="F236" s="13">
        <v>7.0000000000000007E-2</v>
      </c>
      <c r="G236" s="13">
        <v>0</v>
      </c>
      <c r="H236" s="13">
        <v>0</v>
      </c>
      <c r="I236" s="13">
        <v>0</v>
      </c>
      <c r="J236" s="13">
        <v>7.0000000000000007E-2</v>
      </c>
    </row>
    <row r="237" spans="1:10" x14ac:dyDescent="0.25">
      <c r="A237" s="11" t="s">
        <v>330</v>
      </c>
      <c r="B237" s="12" t="s">
        <v>49</v>
      </c>
      <c r="C237" s="12" t="s">
        <v>20</v>
      </c>
      <c r="D237" s="13">
        <v>0.36</v>
      </c>
      <c r="E237" s="13">
        <v>0</v>
      </c>
      <c r="F237" s="13">
        <v>0.36</v>
      </c>
      <c r="G237" s="13">
        <v>0</v>
      </c>
      <c r="H237" s="13">
        <v>0.93</v>
      </c>
      <c r="I237" s="13">
        <v>0.93</v>
      </c>
      <c r="J237" s="13">
        <v>1.29</v>
      </c>
    </row>
    <row r="238" spans="1:10" x14ac:dyDescent="0.25">
      <c r="A238" s="11" t="s">
        <v>331</v>
      </c>
      <c r="B238" s="12" t="s">
        <v>16</v>
      </c>
      <c r="C238" s="12" t="s">
        <v>17</v>
      </c>
      <c r="D238" s="13">
        <v>52003.24</v>
      </c>
      <c r="E238" s="13">
        <v>0</v>
      </c>
      <c r="F238" s="13">
        <v>52003.24</v>
      </c>
      <c r="G238" s="13">
        <v>814.75</v>
      </c>
      <c r="H238" s="13">
        <v>12.2</v>
      </c>
      <c r="I238" s="13">
        <v>826.95</v>
      </c>
      <c r="J238" s="13">
        <v>52830.189999999995</v>
      </c>
    </row>
    <row r="239" spans="1:10" x14ac:dyDescent="0.25">
      <c r="A239" s="11" t="s">
        <v>332</v>
      </c>
      <c r="B239" s="12" t="s">
        <v>49</v>
      </c>
      <c r="C239" s="12" t="s">
        <v>42</v>
      </c>
      <c r="D239" s="13">
        <v>4474.8599999999997</v>
      </c>
      <c r="E239" s="13">
        <v>45.58</v>
      </c>
      <c r="F239" s="13">
        <v>4520.4399999999996</v>
      </c>
      <c r="G239" s="13">
        <v>0</v>
      </c>
      <c r="H239" s="13">
        <v>691.18</v>
      </c>
      <c r="I239" s="13">
        <v>691.18</v>
      </c>
      <c r="J239" s="13">
        <v>5211.62</v>
      </c>
    </row>
    <row r="240" spans="1:10" x14ac:dyDescent="0.25">
      <c r="A240" s="11" t="s">
        <v>333</v>
      </c>
      <c r="B240" s="12" t="s">
        <v>100</v>
      </c>
      <c r="C240" s="12" t="s">
        <v>72</v>
      </c>
      <c r="D240" s="13">
        <v>813.81</v>
      </c>
      <c r="E240" s="13">
        <v>0</v>
      </c>
      <c r="F240" s="13">
        <v>813.81</v>
      </c>
      <c r="G240" s="13">
        <v>0</v>
      </c>
      <c r="H240" s="13">
        <v>0</v>
      </c>
      <c r="I240" s="13">
        <v>0</v>
      </c>
      <c r="J240" s="13">
        <v>813.81</v>
      </c>
    </row>
    <row r="241" spans="1:10" x14ac:dyDescent="0.25">
      <c r="A241" s="11" t="s">
        <v>334</v>
      </c>
      <c r="B241" s="12" t="s">
        <v>335</v>
      </c>
      <c r="C241" s="12" t="s">
        <v>20</v>
      </c>
      <c r="D241" s="13">
        <v>555.07000000000005</v>
      </c>
      <c r="E241" s="13">
        <v>0</v>
      </c>
      <c r="F241" s="13">
        <v>555.07000000000005</v>
      </c>
      <c r="G241" s="13">
        <v>0</v>
      </c>
      <c r="H241" s="13">
        <v>88</v>
      </c>
      <c r="I241" s="13">
        <v>88</v>
      </c>
      <c r="J241" s="13">
        <v>643.07000000000005</v>
      </c>
    </row>
    <row r="242" spans="1:10" x14ac:dyDescent="0.25">
      <c r="A242" s="11" t="s">
        <v>336</v>
      </c>
      <c r="B242" s="12" t="s">
        <v>35</v>
      </c>
      <c r="C242" s="12" t="s">
        <v>17</v>
      </c>
      <c r="D242" s="13">
        <v>13.15</v>
      </c>
      <c r="E242" s="13">
        <v>-0.11</v>
      </c>
      <c r="F242" s="13">
        <v>13.040000000000001</v>
      </c>
      <c r="G242" s="13">
        <v>8.2799999999999994</v>
      </c>
      <c r="H242" s="13">
        <v>13.15</v>
      </c>
      <c r="I242" s="13">
        <v>21.43</v>
      </c>
      <c r="J242" s="13">
        <v>34.47</v>
      </c>
    </row>
    <row r="243" spans="1:10" x14ac:dyDescent="0.25">
      <c r="A243" s="11" t="s">
        <v>337</v>
      </c>
      <c r="B243" s="12" t="s">
        <v>118</v>
      </c>
      <c r="C243" s="12" t="s">
        <v>20</v>
      </c>
      <c r="D243" s="13">
        <v>20.260000000000002</v>
      </c>
      <c r="E243" s="13">
        <v>18.239999999999998</v>
      </c>
      <c r="F243" s="13">
        <v>38.5</v>
      </c>
      <c r="G243" s="13">
        <v>1.08</v>
      </c>
      <c r="H243" s="13">
        <v>0</v>
      </c>
      <c r="I243" s="13">
        <v>1.08</v>
      </c>
      <c r="J243" s="13">
        <v>39.58</v>
      </c>
    </row>
    <row r="244" spans="1:10" x14ac:dyDescent="0.25">
      <c r="A244" s="11" t="s">
        <v>338</v>
      </c>
      <c r="B244" s="12" t="s">
        <v>63</v>
      </c>
      <c r="C244" s="12" t="s">
        <v>30</v>
      </c>
      <c r="D244" s="13">
        <v>51890.65</v>
      </c>
      <c r="E244" s="13">
        <v>0</v>
      </c>
      <c r="F244" s="13">
        <v>51890.65</v>
      </c>
      <c r="G244" s="13">
        <v>40.409999999999997</v>
      </c>
      <c r="H244" s="13">
        <v>190.87</v>
      </c>
      <c r="I244" s="13">
        <v>231.28</v>
      </c>
      <c r="J244" s="13">
        <v>52121.93</v>
      </c>
    </row>
    <row r="245" spans="1:10" x14ac:dyDescent="0.25">
      <c r="A245" s="11" t="s">
        <v>339</v>
      </c>
      <c r="B245" s="12" t="s">
        <v>22</v>
      </c>
      <c r="C245" s="12" t="s">
        <v>20</v>
      </c>
      <c r="D245" s="13">
        <v>784.75</v>
      </c>
      <c r="E245" s="13">
        <v>5.54</v>
      </c>
      <c r="F245" s="13">
        <v>790.29</v>
      </c>
      <c r="G245" s="13">
        <v>73.209999999999994</v>
      </c>
      <c r="H245" s="13">
        <v>103.6</v>
      </c>
      <c r="I245" s="13">
        <v>176.81</v>
      </c>
      <c r="J245" s="13">
        <v>967.09999999999991</v>
      </c>
    </row>
    <row r="246" spans="1:10" x14ac:dyDescent="0.25">
      <c r="A246" s="11" t="s">
        <v>340</v>
      </c>
      <c r="B246" s="12" t="s">
        <v>341</v>
      </c>
      <c r="C246" s="12" t="s">
        <v>24</v>
      </c>
      <c r="D246" s="13">
        <v>62.42</v>
      </c>
      <c r="E246" s="13">
        <v>0</v>
      </c>
      <c r="F246" s="13">
        <v>62.42</v>
      </c>
      <c r="G246" s="13">
        <v>0</v>
      </c>
      <c r="H246" s="13">
        <v>53712.58</v>
      </c>
      <c r="I246" s="13">
        <v>53712.58</v>
      </c>
      <c r="J246" s="13">
        <v>53775</v>
      </c>
    </row>
    <row r="247" spans="1:10" x14ac:dyDescent="0.25">
      <c r="A247" s="11" t="s">
        <v>342</v>
      </c>
      <c r="B247" s="12" t="s">
        <v>343</v>
      </c>
      <c r="C247" s="12" t="s">
        <v>24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</row>
    <row r="248" spans="1:10" x14ac:dyDescent="0.25">
      <c r="A248" s="11" t="s">
        <v>344</v>
      </c>
      <c r="B248" s="12" t="s">
        <v>100</v>
      </c>
      <c r="C248" s="12" t="s">
        <v>72</v>
      </c>
      <c r="D248" s="13">
        <v>1322584.58</v>
      </c>
      <c r="E248" s="13">
        <v>0</v>
      </c>
      <c r="F248" s="13">
        <v>1322584.58</v>
      </c>
      <c r="G248" s="13">
        <v>55007.62</v>
      </c>
      <c r="H248" s="13">
        <v>176223.45</v>
      </c>
      <c r="I248" s="13">
        <v>231231.07</v>
      </c>
      <c r="J248" s="13">
        <v>1553815.6500000001</v>
      </c>
    </row>
    <row r="249" spans="1:10" x14ac:dyDescent="0.25">
      <c r="A249" s="11" t="s">
        <v>345</v>
      </c>
      <c r="B249" s="12" t="s">
        <v>41</v>
      </c>
      <c r="C249" s="12" t="s">
        <v>42</v>
      </c>
      <c r="D249" s="13">
        <v>1114.8599999999999</v>
      </c>
      <c r="E249" s="13">
        <v>195.37</v>
      </c>
      <c r="F249" s="13">
        <v>1310.23</v>
      </c>
      <c r="G249" s="13">
        <v>51.82</v>
      </c>
      <c r="H249" s="13">
        <v>284.95999999999998</v>
      </c>
      <c r="I249" s="13">
        <v>336.78</v>
      </c>
      <c r="J249" s="13">
        <v>1647.01</v>
      </c>
    </row>
    <row r="250" spans="1:10" x14ac:dyDescent="0.25">
      <c r="A250" s="11" t="s">
        <v>346</v>
      </c>
      <c r="B250" s="12" t="s">
        <v>105</v>
      </c>
      <c r="C250" s="12" t="s">
        <v>30</v>
      </c>
      <c r="D250" s="13">
        <v>840.86</v>
      </c>
      <c r="E250" s="13">
        <v>0</v>
      </c>
      <c r="F250" s="13">
        <v>840.86</v>
      </c>
      <c r="G250" s="13">
        <v>0</v>
      </c>
      <c r="H250" s="13">
        <v>16.829999999999998</v>
      </c>
      <c r="I250" s="13">
        <v>16.829999999999998</v>
      </c>
      <c r="J250" s="13">
        <v>857.69</v>
      </c>
    </row>
    <row r="251" spans="1:10" x14ac:dyDescent="0.25">
      <c r="A251" s="11" t="s">
        <v>347</v>
      </c>
      <c r="B251" s="12" t="s">
        <v>42</v>
      </c>
      <c r="C251" s="12" t="s">
        <v>17</v>
      </c>
      <c r="D251" s="13">
        <v>85.35</v>
      </c>
      <c r="E251" s="13">
        <v>2.4</v>
      </c>
      <c r="F251" s="13">
        <v>87.75</v>
      </c>
      <c r="G251" s="13">
        <v>0</v>
      </c>
      <c r="H251" s="13">
        <v>0</v>
      </c>
      <c r="I251" s="13">
        <v>0</v>
      </c>
      <c r="J251" s="13">
        <v>87.75</v>
      </c>
    </row>
    <row r="252" spans="1:10" x14ac:dyDescent="0.25">
      <c r="A252" s="11" t="s">
        <v>348</v>
      </c>
      <c r="B252" s="12" t="s">
        <v>172</v>
      </c>
      <c r="C252" s="12" t="s">
        <v>20</v>
      </c>
      <c r="D252" s="13">
        <v>1681.88</v>
      </c>
      <c r="E252" s="13">
        <v>0.95</v>
      </c>
      <c r="F252" s="13">
        <v>1682.8300000000002</v>
      </c>
      <c r="G252" s="13">
        <v>0</v>
      </c>
      <c r="H252" s="13">
        <v>14.72</v>
      </c>
      <c r="I252" s="13">
        <v>14.72</v>
      </c>
      <c r="J252" s="13">
        <v>1697.5500000000002</v>
      </c>
    </row>
    <row r="253" spans="1:10" x14ac:dyDescent="0.25">
      <c r="A253" s="11" t="s">
        <v>349</v>
      </c>
      <c r="B253" s="12" t="s">
        <v>169</v>
      </c>
      <c r="C253" s="12" t="s">
        <v>72</v>
      </c>
      <c r="D253" s="13">
        <v>235612.5</v>
      </c>
      <c r="E253" s="13">
        <v>0</v>
      </c>
      <c r="F253" s="13">
        <v>235612.5</v>
      </c>
      <c r="G253" s="13">
        <v>0</v>
      </c>
      <c r="H253" s="13">
        <v>0</v>
      </c>
      <c r="I253" s="13">
        <v>0</v>
      </c>
      <c r="J253" s="13">
        <v>235612.5</v>
      </c>
    </row>
    <row r="254" spans="1:10" x14ac:dyDescent="0.25">
      <c r="A254" s="11" t="s">
        <v>350</v>
      </c>
      <c r="B254" s="12" t="s">
        <v>60</v>
      </c>
      <c r="C254" s="12" t="s">
        <v>24</v>
      </c>
      <c r="D254" s="13">
        <v>1238.45</v>
      </c>
      <c r="E254" s="13">
        <v>0</v>
      </c>
      <c r="F254" s="13">
        <v>1238.45</v>
      </c>
      <c r="G254" s="13">
        <v>40</v>
      </c>
      <c r="H254" s="13">
        <v>0</v>
      </c>
      <c r="I254" s="13">
        <v>40</v>
      </c>
      <c r="J254" s="13">
        <v>1278.45</v>
      </c>
    </row>
    <row r="255" spans="1:10" x14ac:dyDescent="0.25">
      <c r="A255" s="11" t="s">
        <v>351</v>
      </c>
      <c r="B255" s="12" t="s">
        <v>100</v>
      </c>
      <c r="C255" s="12" t="s">
        <v>72</v>
      </c>
      <c r="D255" s="13">
        <v>522.98</v>
      </c>
      <c r="E255" s="13">
        <v>0</v>
      </c>
      <c r="F255" s="13">
        <v>522.98</v>
      </c>
      <c r="G255" s="13">
        <v>30.57</v>
      </c>
      <c r="H255" s="13">
        <v>0</v>
      </c>
      <c r="I255" s="13">
        <v>30.57</v>
      </c>
      <c r="J255" s="13">
        <v>553.55000000000007</v>
      </c>
    </row>
    <row r="256" spans="1:10" x14ac:dyDescent="0.25">
      <c r="A256" s="11" t="s">
        <v>352</v>
      </c>
      <c r="B256" s="12" t="s">
        <v>90</v>
      </c>
      <c r="C256" s="12" t="s">
        <v>17</v>
      </c>
      <c r="D256" s="13">
        <v>81.87</v>
      </c>
      <c r="E256" s="13">
        <v>0</v>
      </c>
      <c r="F256" s="13">
        <v>81.87</v>
      </c>
      <c r="G256" s="13">
        <v>5.42</v>
      </c>
      <c r="H256" s="13">
        <v>20.78</v>
      </c>
      <c r="I256" s="13">
        <v>26.200000000000003</v>
      </c>
      <c r="J256" s="13">
        <v>108.07000000000001</v>
      </c>
    </row>
    <row r="257" spans="1:10" x14ac:dyDescent="0.25">
      <c r="A257" s="11" t="s">
        <v>353</v>
      </c>
      <c r="B257" s="12" t="s">
        <v>354</v>
      </c>
      <c r="C257" s="12" t="s">
        <v>17</v>
      </c>
      <c r="D257" s="13">
        <v>0</v>
      </c>
      <c r="E257" s="13">
        <v>0</v>
      </c>
      <c r="F257" s="13">
        <v>0</v>
      </c>
      <c r="G257" s="13">
        <v>0</v>
      </c>
      <c r="H257" s="13">
        <v>10995</v>
      </c>
      <c r="I257" s="13">
        <v>10995</v>
      </c>
      <c r="J257" s="13">
        <v>10995</v>
      </c>
    </row>
    <row r="258" spans="1:10" x14ac:dyDescent="0.25">
      <c r="A258" s="11" t="s">
        <v>355</v>
      </c>
      <c r="B258" s="12" t="s">
        <v>356</v>
      </c>
      <c r="C258" s="12" t="s">
        <v>17</v>
      </c>
      <c r="D258" s="13">
        <v>45763.6</v>
      </c>
      <c r="E258" s="13">
        <v>5917.04</v>
      </c>
      <c r="F258" s="13">
        <v>51680.639999999999</v>
      </c>
      <c r="G258" s="13">
        <v>9.24</v>
      </c>
      <c r="H258" s="13">
        <v>56.62</v>
      </c>
      <c r="I258" s="13">
        <v>65.86</v>
      </c>
      <c r="J258" s="13">
        <v>51746.5</v>
      </c>
    </row>
    <row r="259" spans="1:10" x14ac:dyDescent="0.25">
      <c r="A259" s="11" t="s">
        <v>357</v>
      </c>
      <c r="B259" s="12" t="s">
        <v>358</v>
      </c>
      <c r="C259" s="12" t="s">
        <v>42</v>
      </c>
      <c r="D259" s="13">
        <v>6461.38</v>
      </c>
      <c r="E259" s="13">
        <v>13.9</v>
      </c>
      <c r="F259" s="13">
        <v>6475.28</v>
      </c>
      <c r="G259" s="13">
        <v>60</v>
      </c>
      <c r="H259" s="13">
        <v>8.57</v>
      </c>
      <c r="I259" s="13">
        <v>68.569999999999993</v>
      </c>
      <c r="J259" s="13">
        <v>6543.8499999999995</v>
      </c>
    </row>
    <row r="260" spans="1:10" x14ac:dyDescent="0.25">
      <c r="A260" s="11" t="s">
        <v>359</v>
      </c>
      <c r="B260" s="12" t="s">
        <v>140</v>
      </c>
      <c r="C260" s="12" t="s">
        <v>42</v>
      </c>
      <c r="D260" s="13">
        <v>146.35</v>
      </c>
      <c r="E260" s="13">
        <v>0</v>
      </c>
      <c r="F260" s="13">
        <v>146.35</v>
      </c>
      <c r="G260" s="13">
        <v>0</v>
      </c>
      <c r="H260" s="13">
        <v>0</v>
      </c>
      <c r="I260" s="13">
        <v>0</v>
      </c>
      <c r="J260" s="13">
        <v>146.35</v>
      </c>
    </row>
    <row r="261" spans="1:10" x14ac:dyDescent="0.25">
      <c r="A261" s="11" t="s">
        <v>360</v>
      </c>
      <c r="B261" s="12" t="s">
        <v>51</v>
      </c>
      <c r="C261" s="12" t="s">
        <v>30</v>
      </c>
      <c r="D261" s="13">
        <v>7620.49</v>
      </c>
      <c r="E261" s="13">
        <v>16</v>
      </c>
      <c r="F261" s="13">
        <v>7636.49</v>
      </c>
      <c r="G261" s="13">
        <v>0</v>
      </c>
      <c r="H261" s="13">
        <v>0</v>
      </c>
      <c r="I261" s="13">
        <v>0</v>
      </c>
      <c r="J261" s="13">
        <v>7636.49</v>
      </c>
    </row>
    <row r="262" spans="1:10" x14ac:dyDescent="0.25">
      <c r="A262" s="11" t="s">
        <v>361</v>
      </c>
      <c r="B262" s="12" t="s">
        <v>105</v>
      </c>
      <c r="C262" s="12" t="s">
        <v>30</v>
      </c>
      <c r="D262" s="13">
        <v>360</v>
      </c>
      <c r="E262" s="13">
        <v>0</v>
      </c>
      <c r="F262" s="13">
        <v>360</v>
      </c>
      <c r="G262" s="13">
        <v>0</v>
      </c>
      <c r="H262" s="13">
        <v>0</v>
      </c>
      <c r="I262" s="13">
        <v>0</v>
      </c>
      <c r="J262" s="13">
        <v>360</v>
      </c>
    </row>
    <row r="263" spans="1:10" x14ac:dyDescent="0.25">
      <c r="A263" s="11" t="s">
        <v>362</v>
      </c>
      <c r="B263" s="12" t="s">
        <v>22</v>
      </c>
      <c r="C263" s="12" t="s">
        <v>20</v>
      </c>
      <c r="D263" s="13">
        <v>0</v>
      </c>
      <c r="E263" s="13">
        <v>0</v>
      </c>
      <c r="F263" s="13">
        <v>0</v>
      </c>
      <c r="G263" s="13">
        <v>0</v>
      </c>
      <c r="H263" s="13">
        <v>20</v>
      </c>
      <c r="I263" s="13">
        <v>20</v>
      </c>
      <c r="J263" s="13">
        <v>20</v>
      </c>
    </row>
    <row r="264" spans="1:10" x14ac:dyDescent="0.25">
      <c r="A264" s="11" t="s">
        <v>363</v>
      </c>
      <c r="B264" s="12" t="s">
        <v>103</v>
      </c>
      <c r="C264" s="12" t="s">
        <v>17</v>
      </c>
      <c r="D264" s="13">
        <v>0</v>
      </c>
      <c r="E264" s="13">
        <v>0</v>
      </c>
      <c r="F264" s="13">
        <v>0</v>
      </c>
      <c r="G264" s="13">
        <v>4</v>
      </c>
      <c r="H264" s="13">
        <v>0</v>
      </c>
      <c r="I264" s="13">
        <v>4</v>
      </c>
      <c r="J264" s="13">
        <v>4</v>
      </c>
    </row>
    <row r="265" spans="1:10" x14ac:dyDescent="0.25">
      <c r="A265" s="11" t="s">
        <v>364</v>
      </c>
      <c r="B265" s="12" t="s">
        <v>84</v>
      </c>
      <c r="C265" s="12" t="s">
        <v>20</v>
      </c>
      <c r="D265" s="13">
        <v>43772.91</v>
      </c>
      <c r="E265" s="13">
        <v>1607.46</v>
      </c>
      <c r="F265" s="13">
        <v>45380.37</v>
      </c>
      <c r="G265" s="13">
        <v>4694.83</v>
      </c>
      <c r="H265" s="13">
        <v>20826.45</v>
      </c>
      <c r="I265" s="13">
        <v>25521.279999999999</v>
      </c>
      <c r="J265" s="13">
        <v>70901.649999999994</v>
      </c>
    </row>
    <row r="266" spans="1:10" x14ac:dyDescent="0.25">
      <c r="A266" s="11" t="s">
        <v>365</v>
      </c>
      <c r="B266" s="12" t="s">
        <v>134</v>
      </c>
      <c r="C266" s="12" t="s">
        <v>72</v>
      </c>
      <c r="D266" s="13">
        <v>1401.72</v>
      </c>
      <c r="E266" s="13">
        <v>445.02</v>
      </c>
      <c r="F266" s="13">
        <v>1846.74</v>
      </c>
      <c r="G266" s="13">
        <v>261.2</v>
      </c>
      <c r="H266" s="13">
        <v>14.88</v>
      </c>
      <c r="I266" s="13">
        <v>276.08</v>
      </c>
      <c r="J266" s="13">
        <v>2122.8200000000002</v>
      </c>
    </row>
    <row r="267" spans="1:10" x14ac:dyDescent="0.25">
      <c r="A267" s="11" t="s">
        <v>366</v>
      </c>
      <c r="B267" s="12" t="s">
        <v>92</v>
      </c>
      <c r="C267" s="12" t="s">
        <v>24</v>
      </c>
      <c r="D267" s="13">
        <v>0</v>
      </c>
      <c r="E267" s="13">
        <v>0</v>
      </c>
      <c r="F267" s="13">
        <v>0</v>
      </c>
      <c r="G267" s="13">
        <v>0</v>
      </c>
      <c r="H267" s="13">
        <v>161.35</v>
      </c>
      <c r="I267" s="13">
        <v>161.35</v>
      </c>
      <c r="J267" s="13">
        <v>161.35</v>
      </c>
    </row>
    <row r="268" spans="1:10" x14ac:dyDescent="0.25">
      <c r="A268" s="11" t="s">
        <v>367</v>
      </c>
      <c r="B268" s="12" t="s">
        <v>125</v>
      </c>
      <c r="C268" s="12" t="s">
        <v>17</v>
      </c>
      <c r="D268" s="13">
        <v>989.14</v>
      </c>
      <c r="E268" s="13">
        <v>0</v>
      </c>
      <c r="F268" s="13">
        <v>989.14</v>
      </c>
      <c r="G268" s="13">
        <v>0</v>
      </c>
      <c r="H268" s="13">
        <v>0</v>
      </c>
      <c r="I268" s="13">
        <v>0</v>
      </c>
      <c r="J268" s="13">
        <v>989.14</v>
      </c>
    </row>
    <row r="269" spans="1:10" x14ac:dyDescent="0.25">
      <c r="A269" s="11" t="s">
        <v>368</v>
      </c>
      <c r="B269" s="12" t="s">
        <v>20</v>
      </c>
      <c r="C269" s="12" t="s">
        <v>24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</row>
    <row r="270" spans="1:10" x14ac:dyDescent="0.25">
      <c r="A270" s="11" t="s">
        <v>369</v>
      </c>
      <c r="B270" s="12" t="s">
        <v>26</v>
      </c>
      <c r="C270" s="12" t="s">
        <v>370</v>
      </c>
      <c r="D270" s="13">
        <v>6275975</v>
      </c>
      <c r="E270" s="13">
        <v>79.98</v>
      </c>
      <c r="F270" s="13">
        <v>6276054.9800000004</v>
      </c>
      <c r="G270" s="13">
        <v>1197</v>
      </c>
      <c r="H270" s="13">
        <v>292652.45</v>
      </c>
      <c r="I270" s="13">
        <v>293849.45</v>
      </c>
      <c r="J270" s="13">
        <v>6569904.4300000006</v>
      </c>
    </row>
    <row r="271" spans="1:10" x14ac:dyDescent="0.25">
      <c r="A271" s="11" t="s">
        <v>371</v>
      </c>
      <c r="B271" s="12" t="s">
        <v>169</v>
      </c>
      <c r="C271" s="12" t="s">
        <v>72</v>
      </c>
      <c r="D271" s="13">
        <v>504575.45</v>
      </c>
      <c r="E271" s="13">
        <v>0</v>
      </c>
      <c r="F271" s="13">
        <v>504575.45</v>
      </c>
      <c r="G271" s="13">
        <v>0</v>
      </c>
      <c r="H271" s="13">
        <v>205.49</v>
      </c>
      <c r="I271" s="13">
        <v>205.49</v>
      </c>
      <c r="J271" s="13">
        <v>504780.94</v>
      </c>
    </row>
    <row r="272" spans="1:10" x14ac:dyDescent="0.25">
      <c r="A272" s="11" t="s">
        <v>372</v>
      </c>
      <c r="B272" s="12" t="s">
        <v>373</v>
      </c>
      <c r="C272" s="12" t="s">
        <v>72</v>
      </c>
      <c r="D272" s="13">
        <v>0</v>
      </c>
      <c r="E272" s="13">
        <v>0</v>
      </c>
      <c r="F272" s="13">
        <v>0</v>
      </c>
      <c r="G272" s="13">
        <v>4500</v>
      </c>
      <c r="H272" s="13">
        <v>4500</v>
      </c>
      <c r="I272" s="13">
        <v>9000</v>
      </c>
      <c r="J272" s="13">
        <v>9000</v>
      </c>
    </row>
    <row r="273" spans="1:10" x14ac:dyDescent="0.25">
      <c r="A273" s="11" t="s">
        <v>374</v>
      </c>
      <c r="B273" s="12" t="s">
        <v>37</v>
      </c>
      <c r="C273" s="12" t="s">
        <v>17</v>
      </c>
      <c r="D273" s="13">
        <v>2368.44</v>
      </c>
      <c r="E273" s="13">
        <v>1081.1199999999999</v>
      </c>
      <c r="F273" s="13">
        <v>3449.56</v>
      </c>
      <c r="G273" s="13">
        <v>326.39999999999998</v>
      </c>
      <c r="H273" s="13">
        <v>1397.46</v>
      </c>
      <c r="I273" s="13">
        <v>1723.8600000000001</v>
      </c>
      <c r="J273" s="13">
        <v>5173.42</v>
      </c>
    </row>
    <row r="274" spans="1:10" x14ac:dyDescent="0.25">
      <c r="A274" s="11" t="s">
        <v>375</v>
      </c>
      <c r="B274" s="12" t="s">
        <v>35</v>
      </c>
      <c r="C274" s="12" t="s">
        <v>17</v>
      </c>
      <c r="D274" s="13">
        <v>701.54</v>
      </c>
      <c r="E274" s="13">
        <v>0</v>
      </c>
      <c r="F274" s="13">
        <v>701.54</v>
      </c>
      <c r="G274" s="13">
        <v>0</v>
      </c>
      <c r="H274" s="13">
        <v>0</v>
      </c>
      <c r="I274" s="13">
        <v>0</v>
      </c>
      <c r="J274" s="13">
        <v>701.54</v>
      </c>
    </row>
    <row r="275" spans="1:10" x14ac:dyDescent="0.25">
      <c r="A275" s="11" t="s">
        <v>376</v>
      </c>
      <c r="B275" s="12" t="s">
        <v>130</v>
      </c>
      <c r="C275" s="12" t="s">
        <v>30</v>
      </c>
      <c r="D275" s="13">
        <v>3.12</v>
      </c>
      <c r="E275" s="13">
        <v>0</v>
      </c>
      <c r="F275" s="13">
        <v>3.12</v>
      </c>
      <c r="G275" s="13">
        <v>0</v>
      </c>
      <c r="H275" s="13">
        <v>3.12</v>
      </c>
      <c r="I275" s="13">
        <v>3.12</v>
      </c>
      <c r="J275" s="13">
        <v>6.24</v>
      </c>
    </row>
    <row r="276" spans="1:10" x14ac:dyDescent="0.25">
      <c r="A276" s="11" t="s">
        <v>377</v>
      </c>
      <c r="B276" s="12" t="s">
        <v>169</v>
      </c>
      <c r="C276" s="12" t="s">
        <v>72</v>
      </c>
      <c r="D276" s="13">
        <v>913274.37</v>
      </c>
      <c r="E276" s="13">
        <v>64.88</v>
      </c>
      <c r="F276" s="13">
        <v>913339.25</v>
      </c>
      <c r="G276" s="13">
        <v>8749.4699999999993</v>
      </c>
      <c r="H276" s="13">
        <v>561.96</v>
      </c>
      <c r="I276" s="13">
        <v>9311.43</v>
      </c>
      <c r="J276" s="13">
        <v>922650.68</v>
      </c>
    </row>
    <row r="277" spans="1:10" x14ac:dyDescent="0.25">
      <c r="A277" s="11" t="s">
        <v>378</v>
      </c>
      <c r="B277" s="12" t="s">
        <v>144</v>
      </c>
      <c r="C277" s="12" t="s">
        <v>72</v>
      </c>
      <c r="D277" s="13">
        <v>484.03</v>
      </c>
      <c r="E277" s="13">
        <v>0</v>
      </c>
      <c r="F277" s="13">
        <v>484.03</v>
      </c>
      <c r="G277" s="13">
        <v>0</v>
      </c>
      <c r="H277" s="13">
        <v>3.95</v>
      </c>
      <c r="I277" s="13">
        <v>3.95</v>
      </c>
      <c r="J277" s="13">
        <v>487.97999999999996</v>
      </c>
    </row>
    <row r="278" spans="1:10" x14ac:dyDescent="0.25">
      <c r="A278" s="11" t="s">
        <v>379</v>
      </c>
      <c r="B278" s="12" t="s">
        <v>105</v>
      </c>
      <c r="C278" s="12" t="s">
        <v>30</v>
      </c>
      <c r="D278" s="13">
        <v>329313.01</v>
      </c>
      <c r="E278" s="13">
        <v>2.21</v>
      </c>
      <c r="F278" s="13">
        <v>329315.22000000003</v>
      </c>
      <c r="G278" s="13">
        <v>1280</v>
      </c>
      <c r="H278" s="13">
        <v>93.64</v>
      </c>
      <c r="I278" s="13">
        <v>1373.64</v>
      </c>
      <c r="J278" s="13">
        <v>330688.86000000004</v>
      </c>
    </row>
    <row r="279" spans="1:10" x14ac:dyDescent="0.25">
      <c r="A279" s="11" t="s">
        <v>380</v>
      </c>
      <c r="B279" s="12" t="s">
        <v>229</v>
      </c>
      <c r="C279" s="12" t="s">
        <v>24</v>
      </c>
      <c r="D279" s="13">
        <v>52094.73</v>
      </c>
      <c r="E279" s="13">
        <v>9273.69</v>
      </c>
      <c r="F279" s="13">
        <v>61368.420000000006</v>
      </c>
      <c r="G279" s="13">
        <v>14062.59</v>
      </c>
      <c r="H279" s="13">
        <v>5359.03</v>
      </c>
      <c r="I279" s="13">
        <v>19421.62</v>
      </c>
      <c r="J279" s="13">
        <v>80790.040000000008</v>
      </c>
    </row>
    <row r="280" spans="1:10" x14ac:dyDescent="0.25">
      <c r="A280" s="11" t="s">
        <v>381</v>
      </c>
      <c r="B280" s="12" t="s">
        <v>29</v>
      </c>
      <c r="C280" s="12" t="s">
        <v>30</v>
      </c>
      <c r="D280" s="13">
        <v>130355.46</v>
      </c>
      <c r="E280" s="13">
        <v>0</v>
      </c>
      <c r="F280" s="13">
        <v>130355.46</v>
      </c>
      <c r="G280" s="13">
        <v>78.81</v>
      </c>
      <c r="H280" s="13">
        <v>0</v>
      </c>
      <c r="I280" s="13">
        <v>78.81</v>
      </c>
      <c r="J280" s="13">
        <v>130434.27</v>
      </c>
    </row>
    <row r="281" spans="1:10" x14ac:dyDescent="0.25">
      <c r="A281" s="11" t="s">
        <v>382</v>
      </c>
      <c r="B281" s="12" t="s">
        <v>29</v>
      </c>
      <c r="C281" s="12" t="s">
        <v>30</v>
      </c>
      <c r="D281" s="13">
        <v>391.47</v>
      </c>
      <c r="E281" s="13">
        <v>0</v>
      </c>
      <c r="F281" s="13">
        <v>391.47</v>
      </c>
      <c r="G281" s="13">
        <v>0</v>
      </c>
      <c r="H281" s="13">
        <v>2965.95</v>
      </c>
      <c r="I281" s="13">
        <v>2965.95</v>
      </c>
      <c r="J281" s="13">
        <v>3357.42</v>
      </c>
    </row>
    <row r="282" spans="1:10" x14ac:dyDescent="0.25">
      <c r="A282" s="11" t="s">
        <v>383</v>
      </c>
      <c r="B282" s="12" t="s">
        <v>53</v>
      </c>
      <c r="C282" s="12" t="s">
        <v>24</v>
      </c>
      <c r="D282" s="13">
        <v>4278.75</v>
      </c>
      <c r="E282" s="13">
        <v>0</v>
      </c>
      <c r="F282" s="13">
        <v>4278.75</v>
      </c>
      <c r="G282" s="13">
        <v>21.6</v>
      </c>
      <c r="H282" s="13">
        <v>0</v>
      </c>
      <c r="I282" s="13">
        <v>21.6</v>
      </c>
      <c r="J282" s="13">
        <v>4300.3500000000004</v>
      </c>
    </row>
    <row r="283" spans="1:10" x14ac:dyDescent="0.25">
      <c r="A283" s="11" t="s">
        <v>384</v>
      </c>
      <c r="B283" s="12" t="s">
        <v>58</v>
      </c>
      <c r="C283" s="12" t="s">
        <v>30</v>
      </c>
      <c r="D283" s="13">
        <v>6210.55</v>
      </c>
      <c r="E283" s="13">
        <v>0</v>
      </c>
      <c r="F283" s="13">
        <v>6210.55</v>
      </c>
      <c r="G283" s="13">
        <v>21.51</v>
      </c>
      <c r="H283" s="13">
        <v>439.36</v>
      </c>
      <c r="I283" s="13">
        <v>460.87</v>
      </c>
      <c r="J283" s="13">
        <v>6671.42</v>
      </c>
    </row>
    <row r="284" spans="1:10" x14ac:dyDescent="0.25">
      <c r="A284" s="11" t="s">
        <v>385</v>
      </c>
      <c r="B284" s="12" t="s">
        <v>140</v>
      </c>
      <c r="C284" s="12" t="s">
        <v>42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</row>
    <row r="285" spans="1:10" x14ac:dyDescent="0.25">
      <c r="A285" s="11" t="s">
        <v>386</v>
      </c>
      <c r="B285" s="12" t="s">
        <v>152</v>
      </c>
      <c r="C285" s="12" t="s">
        <v>24</v>
      </c>
      <c r="D285" s="13">
        <v>24.95</v>
      </c>
      <c r="E285" s="13">
        <v>0.02</v>
      </c>
      <c r="F285" s="13">
        <v>24.97</v>
      </c>
      <c r="G285" s="13">
        <v>0</v>
      </c>
      <c r="H285" s="13">
        <v>0.41</v>
      </c>
      <c r="I285" s="13">
        <v>0.41</v>
      </c>
      <c r="J285" s="13">
        <v>25.38</v>
      </c>
    </row>
    <row r="286" spans="1:10" x14ac:dyDescent="0.25">
      <c r="A286" s="11" t="s">
        <v>387</v>
      </c>
      <c r="B286" s="12" t="s">
        <v>49</v>
      </c>
      <c r="C286" s="12" t="s">
        <v>20</v>
      </c>
      <c r="D286" s="13">
        <v>2653.31</v>
      </c>
      <c r="E286" s="13">
        <v>0.12</v>
      </c>
      <c r="F286" s="13">
        <v>2653.43</v>
      </c>
      <c r="G286" s="13">
        <v>0</v>
      </c>
      <c r="H286" s="13">
        <v>5.76</v>
      </c>
      <c r="I286" s="13">
        <v>5.76</v>
      </c>
      <c r="J286" s="13">
        <v>2659.19</v>
      </c>
    </row>
    <row r="287" spans="1:10" x14ac:dyDescent="0.25">
      <c r="A287" s="11" t="s">
        <v>388</v>
      </c>
      <c r="B287" s="12" t="s">
        <v>105</v>
      </c>
      <c r="C287" s="12" t="s">
        <v>30</v>
      </c>
      <c r="D287" s="13">
        <v>93532.57</v>
      </c>
      <c r="E287" s="13">
        <v>0</v>
      </c>
      <c r="F287" s="13">
        <v>93532.57</v>
      </c>
      <c r="G287" s="13">
        <v>0</v>
      </c>
      <c r="H287" s="13">
        <v>0</v>
      </c>
      <c r="I287" s="13">
        <v>0</v>
      </c>
      <c r="J287" s="13">
        <v>93532.57</v>
      </c>
    </row>
    <row r="288" spans="1:10" x14ac:dyDescent="0.25">
      <c r="A288" s="11" t="s">
        <v>389</v>
      </c>
      <c r="B288" s="12" t="s">
        <v>58</v>
      </c>
      <c r="C288" s="12" t="s">
        <v>30</v>
      </c>
      <c r="D288" s="13">
        <v>2198.94</v>
      </c>
      <c r="E288" s="13">
        <v>0</v>
      </c>
      <c r="F288" s="13">
        <v>2198.94</v>
      </c>
      <c r="G288" s="13">
        <v>3566.68</v>
      </c>
      <c r="H288" s="13">
        <v>1474.71</v>
      </c>
      <c r="I288" s="13">
        <v>5041.3899999999994</v>
      </c>
      <c r="J288" s="13">
        <v>7240.33</v>
      </c>
    </row>
    <row r="289" spans="1:10" x14ac:dyDescent="0.25">
      <c r="A289" s="11" t="s">
        <v>390</v>
      </c>
      <c r="B289" s="12" t="s">
        <v>279</v>
      </c>
      <c r="C289" s="12" t="s">
        <v>24</v>
      </c>
      <c r="D289" s="13">
        <v>35704.559999999998</v>
      </c>
      <c r="E289" s="13">
        <v>21.3</v>
      </c>
      <c r="F289" s="13">
        <v>35725.86</v>
      </c>
      <c r="G289" s="13">
        <v>13947.3</v>
      </c>
      <c r="H289" s="13">
        <v>23562.76</v>
      </c>
      <c r="I289" s="13">
        <v>37510.06</v>
      </c>
      <c r="J289" s="13">
        <v>73235.92</v>
      </c>
    </row>
    <row r="290" spans="1:10" x14ac:dyDescent="0.25">
      <c r="A290" s="11" t="s">
        <v>391</v>
      </c>
      <c r="B290" s="12" t="s">
        <v>100</v>
      </c>
      <c r="C290" s="12" t="s">
        <v>72</v>
      </c>
      <c r="D290" s="13">
        <v>16254.31</v>
      </c>
      <c r="E290" s="13">
        <v>0.31</v>
      </c>
      <c r="F290" s="13">
        <v>16254.619999999999</v>
      </c>
      <c r="G290" s="13">
        <v>0</v>
      </c>
      <c r="H290" s="13">
        <v>10.82</v>
      </c>
      <c r="I290" s="13">
        <v>10.82</v>
      </c>
      <c r="J290" s="13">
        <v>16265.439999999999</v>
      </c>
    </row>
    <row r="291" spans="1:10" ht="14.25" customHeight="1" x14ac:dyDescent="0.25">
      <c r="A291" s="11" t="s">
        <v>392</v>
      </c>
      <c r="B291" s="12" t="s">
        <v>105</v>
      </c>
      <c r="C291" s="12" t="s">
        <v>30</v>
      </c>
      <c r="D291" s="13">
        <v>40</v>
      </c>
      <c r="E291" s="13">
        <v>0</v>
      </c>
      <c r="F291" s="13">
        <v>40</v>
      </c>
      <c r="G291" s="13">
        <v>0</v>
      </c>
      <c r="H291" s="13">
        <v>0</v>
      </c>
      <c r="I291" s="13">
        <v>0</v>
      </c>
      <c r="J291" s="13">
        <v>40</v>
      </c>
    </row>
    <row r="292" spans="1:10" x14ac:dyDescent="0.25">
      <c r="A292" s="11" t="s">
        <v>393</v>
      </c>
      <c r="B292" s="12" t="s">
        <v>341</v>
      </c>
      <c r="C292" s="12" t="s">
        <v>24</v>
      </c>
      <c r="D292" s="13">
        <v>281.77999999999997</v>
      </c>
      <c r="E292" s="13">
        <v>0</v>
      </c>
      <c r="F292" s="13">
        <v>281.77999999999997</v>
      </c>
      <c r="G292" s="13">
        <v>0</v>
      </c>
      <c r="H292" s="13">
        <v>0</v>
      </c>
      <c r="I292" s="13">
        <v>0</v>
      </c>
      <c r="J292" s="13">
        <v>281.77999999999997</v>
      </c>
    </row>
    <row r="293" spans="1:10" x14ac:dyDescent="0.25">
      <c r="A293" s="11" t="s">
        <v>394</v>
      </c>
      <c r="B293" s="12" t="s">
        <v>41</v>
      </c>
      <c r="C293" s="12" t="s">
        <v>42</v>
      </c>
      <c r="D293" s="13">
        <v>1583.06</v>
      </c>
      <c r="E293" s="13">
        <v>2751.4</v>
      </c>
      <c r="F293" s="13">
        <v>4334.46</v>
      </c>
      <c r="G293" s="13">
        <v>0</v>
      </c>
      <c r="H293" s="13">
        <v>37.159999999999997</v>
      </c>
      <c r="I293" s="13">
        <v>37.159999999999997</v>
      </c>
      <c r="J293" s="13">
        <v>4371.62</v>
      </c>
    </row>
    <row r="294" spans="1:10" x14ac:dyDescent="0.25">
      <c r="A294" s="11" t="s">
        <v>395</v>
      </c>
      <c r="B294" s="12" t="s">
        <v>100</v>
      </c>
      <c r="C294" s="12"/>
      <c r="D294" s="13">
        <v>64483.79</v>
      </c>
      <c r="E294" s="13">
        <v>42.98</v>
      </c>
      <c r="F294" s="13">
        <v>64526.770000000004</v>
      </c>
      <c r="G294" s="13">
        <v>2696.86</v>
      </c>
      <c r="H294" s="13">
        <v>3835.98</v>
      </c>
      <c r="I294" s="13">
        <v>6532.84</v>
      </c>
      <c r="J294" s="13">
        <v>71059.61</v>
      </c>
    </row>
    <row r="295" spans="1:10" x14ac:dyDescent="0.25">
      <c r="A295" s="11" t="s">
        <v>396</v>
      </c>
      <c r="B295" s="12" t="s">
        <v>397</v>
      </c>
      <c r="C295" s="12" t="s">
        <v>42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</row>
    <row r="296" spans="1:10" x14ac:dyDescent="0.25">
      <c r="A296" s="11" t="s">
        <v>398</v>
      </c>
      <c r="B296" s="12" t="s">
        <v>103</v>
      </c>
      <c r="C296" s="12" t="s">
        <v>17</v>
      </c>
      <c r="D296" s="13">
        <v>0</v>
      </c>
      <c r="E296" s="13">
        <v>0</v>
      </c>
      <c r="F296" s="13">
        <v>0</v>
      </c>
      <c r="G296" s="13">
        <v>415.14</v>
      </c>
      <c r="H296" s="13">
        <v>495.71</v>
      </c>
      <c r="I296" s="13">
        <v>910.84999999999991</v>
      </c>
      <c r="J296" s="13">
        <v>910.84999999999991</v>
      </c>
    </row>
    <row r="297" spans="1:10" x14ac:dyDescent="0.25">
      <c r="A297" s="11" t="s">
        <v>399</v>
      </c>
      <c r="B297" s="12" t="s">
        <v>49</v>
      </c>
      <c r="C297" s="12" t="s">
        <v>42</v>
      </c>
      <c r="D297" s="13">
        <v>17402.080000000002</v>
      </c>
      <c r="E297" s="13">
        <v>8.26</v>
      </c>
      <c r="F297" s="13">
        <v>17410.34</v>
      </c>
      <c r="G297" s="13">
        <v>0</v>
      </c>
      <c r="H297" s="13">
        <v>1161.21</v>
      </c>
      <c r="I297" s="13">
        <v>1161.21</v>
      </c>
      <c r="J297" s="13">
        <v>18571.55</v>
      </c>
    </row>
    <row r="298" spans="1:10" x14ac:dyDescent="0.25">
      <c r="A298" s="11" t="s">
        <v>400</v>
      </c>
      <c r="B298" s="12" t="s">
        <v>257</v>
      </c>
      <c r="C298" s="12" t="s">
        <v>72</v>
      </c>
      <c r="D298" s="13">
        <v>180.78</v>
      </c>
      <c r="E298" s="13">
        <v>1.02</v>
      </c>
      <c r="F298" s="13">
        <v>181.8</v>
      </c>
      <c r="G298" s="13">
        <v>0</v>
      </c>
      <c r="H298" s="13">
        <v>0</v>
      </c>
      <c r="I298" s="13">
        <v>0</v>
      </c>
      <c r="J298" s="13">
        <v>181.8</v>
      </c>
    </row>
    <row r="299" spans="1:10" x14ac:dyDescent="0.25">
      <c r="A299" s="11" t="s">
        <v>401</v>
      </c>
      <c r="B299" s="12" t="s">
        <v>257</v>
      </c>
      <c r="C299" s="12" t="s">
        <v>72</v>
      </c>
      <c r="D299" s="13">
        <v>60.95</v>
      </c>
      <c r="E299" s="13">
        <v>0</v>
      </c>
      <c r="F299" s="13">
        <v>60.95</v>
      </c>
      <c r="G299" s="13">
        <v>25.29</v>
      </c>
      <c r="H299" s="13">
        <v>0</v>
      </c>
      <c r="I299" s="13">
        <v>25.29</v>
      </c>
      <c r="J299" s="13">
        <v>86.240000000000009</v>
      </c>
    </row>
    <row r="300" spans="1:10" x14ac:dyDescent="0.25">
      <c r="A300" s="11" t="s">
        <v>402</v>
      </c>
      <c r="B300" s="12" t="s">
        <v>51</v>
      </c>
      <c r="C300" s="12" t="s">
        <v>30</v>
      </c>
      <c r="D300" s="13">
        <v>160</v>
      </c>
      <c r="E300" s="13">
        <v>0</v>
      </c>
      <c r="F300" s="13">
        <v>160</v>
      </c>
      <c r="G300" s="13">
        <v>0</v>
      </c>
      <c r="H300" s="13">
        <v>0</v>
      </c>
      <c r="I300" s="13">
        <v>0</v>
      </c>
      <c r="J300" s="13">
        <v>160</v>
      </c>
    </row>
    <row r="301" spans="1:10" x14ac:dyDescent="0.25">
      <c r="A301" s="11" t="s">
        <v>403</v>
      </c>
      <c r="B301" s="12" t="s">
        <v>100</v>
      </c>
      <c r="C301" s="12" t="s">
        <v>72</v>
      </c>
      <c r="D301" s="13">
        <v>77617.990000000005</v>
      </c>
      <c r="E301" s="13">
        <v>28.06</v>
      </c>
      <c r="F301" s="13">
        <v>77646.05</v>
      </c>
      <c r="G301" s="13">
        <v>34661.81</v>
      </c>
      <c r="H301" s="13">
        <v>122.54</v>
      </c>
      <c r="I301" s="13">
        <v>34784.35</v>
      </c>
      <c r="J301" s="13">
        <v>112430.39999999999</v>
      </c>
    </row>
    <row r="302" spans="1:10" x14ac:dyDescent="0.25">
      <c r="A302" s="11" t="s">
        <v>404</v>
      </c>
      <c r="B302" s="12" t="s">
        <v>49</v>
      </c>
      <c r="C302" s="12" t="s">
        <v>20</v>
      </c>
      <c r="D302" s="13">
        <v>772.32</v>
      </c>
      <c r="E302" s="13">
        <v>0.71</v>
      </c>
      <c r="F302" s="13">
        <v>773.03000000000009</v>
      </c>
      <c r="G302" s="13">
        <v>0</v>
      </c>
      <c r="H302" s="13">
        <v>304.67</v>
      </c>
      <c r="I302" s="13">
        <v>304.67</v>
      </c>
      <c r="J302" s="13">
        <v>1077.7</v>
      </c>
    </row>
    <row r="303" spans="1:10" x14ac:dyDescent="0.25">
      <c r="A303" s="11" t="s">
        <v>405</v>
      </c>
      <c r="B303" s="12" t="s">
        <v>29</v>
      </c>
      <c r="C303" s="12" t="s">
        <v>30</v>
      </c>
      <c r="D303" s="13">
        <v>0</v>
      </c>
      <c r="E303" s="13">
        <v>0</v>
      </c>
      <c r="F303" s="13">
        <v>0</v>
      </c>
      <c r="G303" s="13">
        <v>2150</v>
      </c>
      <c r="H303" s="13">
        <v>7450</v>
      </c>
      <c r="I303" s="13">
        <v>9600</v>
      </c>
      <c r="J303" s="13">
        <v>9600</v>
      </c>
    </row>
    <row r="304" spans="1:10" x14ac:dyDescent="0.25">
      <c r="A304" s="11" t="s">
        <v>406</v>
      </c>
      <c r="B304" s="12" t="s">
        <v>140</v>
      </c>
      <c r="C304" s="12" t="s">
        <v>42</v>
      </c>
      <c r="D304" s="13">
        <v>1754.37</v>
      </c>
      <c r="E304" s="13">
        <v>0</v>
      </c>
      <c r="F304" s="13">
        <v>1754.37</v>
      </c>
      <c r="G304" s="13">
        <v>0</v>
      </c>
      <c r="H304" s="13">
        <v>0</v>
      </c>
      <c r="I304" s="13">
        <v>0</v>
      </c>
      <c r="J304" s="13">
        <v>1754.37</v>
      </c>
    </row>
    <row r="305" spans="1:10" x14ac:dyDescent="0.25">
      <c r="A305" s="11" t="s">
        <v>407</v>
      </c>
      <c r="B305" s="12" t="s">
        <v>63</v>
      </c>
      <c r="C305" s="12" t="s">
        <v>30</v>
      </c>
      <c r="D305" s="13">
        <v>264091.40000000002</v>
      </c>
      <c r="E305" s="13">
        <v>1224.76</v>
      </c>
      <c r="F305" s="13">
        <v>265316.16000000003</v>
      </c>
      <c r="G305" s="13">
        <v>117.04</v>
      </c>
      <c r="H305" s="13">
        <v>289.42</v>
      </c>
      <c r="I305" s="13">
        <v>406.46000000000004</v>
      </c>
      <c r="J305" s="13">
        <v>265722.62000000005</v>
      </c>
    </row>
    <row r="306" spans="1:10" x14ac:dyDescent="0.25">
      <c r="A306" s="11" t="s">
        <v>408</v>
      </c>
      <c r="B306" s="12" t="s">
        <v>409</v>
      </c>
      <c r="C306" s="12" t="s">
        <v>20</v>
      </c>
      <c r="D306" s="13">
        <v>4.5599999999999996</v>
      </c>
      <c r="E306" s="13">
        <v>0</v>
      </c>
      <c r="F306" s="13">
        <v>4.5599999999999996</v>
      </c>
      <c r="G306" s="13">
        <v>0</v>
      </c>
      <c r="H306" s="13">
        <v>0</v>
      </c>
      <c r="I306" s="13">
        <v>0</v>
      </c>
      <c r="J306" s="13">
        <v>4.5599999999999996</v>
      </c>
    </row>
    <row r="307" spans="1:10" x14ac:dyDescent="0.25">
      <c r="A307" s="11" t="s">
        <v>410</v>
      </c>
      <c r="B307" s="12" t="s">
        <v>169</v>
      </c>
      <c r="C307" s="12" t="s">
        <v>72</v>
      </c>
      <c r="D307" s="13">
        <v>115857.39</v>
      </c>
      <c r="E307" s="13">
        <v>0</v>
      </c>
      <c r="F307" s="13">
        <v>115857.39</v>
      </c>
      <c r="G307" s="13">
        <v>1609.37</v>
      </c>
      <c r="H307" s="13">
        <v>107.83</v>
      </c>
      <c r="I307" s="13">
        <v>1717.1999999999998</v>
      </c>
      <c r="J307" s="13">
        <v>117574.59</v>
      </c>
    </row>
    <row r="308" spans="1:10" x14ac:dyDescent="0.25">
      <c r="A308" s="11" t="s">
        <v>411</v>
      </c>
      <c r="B308" s="12" t="s">
        <v>272</v>
      </c>
      <c r="C308" s="12" t="s">
        <v>17</v>
      </c>
      <c r="D308" s="13">
        <v>310.45</v>
      </c>
      <c r="E308" s="13">
        <v>0</v>
      </c>
      <c r="F308" s="13">
        <v>310.45</v>
      </c>
      <c r="G308" s="13">
        <v>0</v>
      </c>
      <c r="H308" s="13">
        <v>0</v>
      </c>
      <c r="I308" s="13">
        <v>0</v>
      </c>
      <c r="J308" s="13">
        <v>310.45</v>
      </c>
    </row>
    <row r="309" spans="1:10" x14ac:dyDescent="0.25">
      <c r="A309" s="11" t="s">
        <v>412</v>
      </c>
      <c r="B309" s="12" t="s">
        <v>118</v>
      </c>
      <c r="C309" s="12" t="s">
        <v>20</v>
      </c>
      <c r="D309" s="13">
        <v>83.02</v>
      </c>
      <c r="E309" s="13">
        <v>0</v>
      </c>
      <c r="F309" s="13">
        <v>83.02</v>
      </c>
      <c r="G309" s="13">
        <v>0</v>
      </c>
      <c r="H309" s="13">
        <v>0</v>
      </c>
      <c r="I309" s="13">
        <v>0</v>
      </c>
      <c r="J309" s="13">
        <v>83.02</v>
      </c>
    </row>
    <row r="310" spans="1:10" x14ac:dyDescent="0.25">
      <c r="A310" s="11" t="s">
        <v>413</v>
      </c>
      <c r="B310" s="12" t="s">
        <v>105</v>
      </c>
      <c r="C310" s="12" t="s">
        <v>30</v>
      </c>
      <c r="D310" s="13">
        <v>86564.6</v>
      </c>
      <c r="E310" s="13">
        <v>0</v>
      </c>
      <c r="F310" s="13">
        <v>86564.6</v>
      </c>
      <c r="G310" s="13">
        <v>2998.71</v>
      </c>
      <c r="H310" s="13">
        <v>1880.98</v>
      </c>
      <c r="I310" s="13">
        <v>4879.6900000000005</v>
      </c>
      <c r="J310" s="13">
        <v>91444.290000000008</v>
      </c>
    </row>
    <row r="311" spans="1:10" x14ac:dyDescent="0.25">
      <c r="A311" s="11" t="s">
        <v>414</v>
      </c>
      <c r="B311" s="12" t="s">
        <v>241</v>
      </c>
      <c r="C311" s="12" t="s">
        <v>24</v>
      </c>
      <c r="D311" s="13">
        <v>21002.35</v>
      </c>
      <c r="E311" s="13">
        <v>10309.379999999999</v>
      </c>
      <c r="F311" s="13">
        <v>31311.729999999996</v>
      </c>
      <c r="G311" s="13">
        <v>30726.65</v>
      </c>
      <c r="H311" s="13">
        <v>5413.5</v>
      </c>
      <c r="I311" s="13">
        <v>36140.15</v>
      </c>
      <c r="J311" s="13">
        <v>67451.88</v>
      </c>
    </row>
    <row r="312" spans="1:10" x14ac:dyDescent="0.25">
      <c r="A312" s="11" t="s">
        <v>415</v>
      </c>
      <c r="B312" s="12" t="s">
        <v>416</v>
      </c>
      <c r="C312" s="12" t="s">
        <v>20</v>
      </c>
      <c r="D312" s="13">
        <v>141.19999999999999</v>
      </c>
      <c r="E312" s="13">
        <v>0</v>
      </c>
      <c r="F312" s="13">
        <v>141.19999999999999</v>
      </c>
      <c r="G312" s="13">
        <v>0</v>
      </c>
      <c r="H312" s="13">
        <v>6.95</v>
      </c>
      <c r="I312" s="13">
        <v>6.95</v>
      </c>
      <c r="J312" s="13">
        <v>148.14999999999998</v>
      </c>
    </row>
    <row r="313" spans="1:10" x14ac:dyDescent="0.25">
      <c r="A313" s="11" t="s">
        <v>417</v>
      </c>
      <c r="B313" s="12" t="s">
        <v>22</v>
      </c>
      <c r="C313" s="12" t="s">
        <v>20</v>
      </c>
      <c r="D313" s="13">
        <v>8.93</v>
      </c>
      <c r="E313" s="13">
        <v>0</v>
      </c>
      <c r="F313" s="13">
        <v>8.93</v>
      </c>
      <c r="G313" s="13">
        <v>0</v>
      </c>
      <c r="H313" s="13">
        <v>0.09</v>
      </c>
      <c r="I313" s="13">
        <v>0.09</v>
      </c>
      <c r="J313" s="13">
        <v>9.02</v>
      </c>
    </row>
    <row r="314" spans="1:10" x14ac:dyDescent="0.25">
      <c r="A314" s="11" t="s">
        <v>418</v>
      </c>
      <c r="B314" s="12" t="s">
        <v>58</v>
      </c>
      <c r="C314" s="12" t="s">
        <v>30</v>
      </c>
      <c r="D314" s="13">
        <v>979.87</v>
      </c>
      <c r="E314" s="13">
        <v>5.26</v>
      </c>
      <c r="F314" s="13">
        <v>985.13</v>
      </c>
      <c r="G314" s="13">
        <v>5.68</v>
      </c>
      <c r="H314" s="13">
        <v>80.61</v>
      </c>
      <c r="I314" s="13">
        <v>86.289999999999992</v>
      </c>
      <c r="J314" s="13">
        <v>1071.42</v>
      </c>
    </row>
    <row r="315" spans="1:10" x14ac:dyDescent="0.25">
      <c r="A315" s="11" t="s">
        <v>419</v>
      </c>
      <c r="B315" s="12" t="s">
        <v>95</v>
      </c>
      <c r="C315" s="12" t="s">
        <v>17</v>
      </c>
      <c r="D315" s="13">
        <v>19.09</v>
      </c>
      <c r="E315" s="13">
        <v>0</v>
      </c>
      <c r="F315" s="13">
        <v>19.09</v>
      </c>
      <c r="G315" s="13">
        <v>658.03</v>
      </c>
      <c r="H315" s="13">
        <v>268.64999999999998</v>
      </c>
      <c r="I315" s="13">
        <v>926.68</v>
      </c>
      <c r="J315" s="13">
        <v>945.77</v>
      </c>
    </row>
    <row r="316" spans="1:10" x14ac:dyDescent="0.25">
      <c r="A316" s="11" t="s">
        <v>420</v>
      </c>
      <c r="B316" s="12" t="s">
        <v>29</v>
      </c>
      <c r="C316" s="12" t="s">
        <v>30</v>
      </c>
      <c r="D316" s="13">
        <v>297.58</v>
      </c>
      <c r="E316" s="13">
        <v>69.680000000000007</v>
      </c>
      <c r="F316" s="13">
        <v>367.26</v>
      </c>
      <c r="G316" s="13">
        <v>202.57</v>
      </c>
      <c r="H316" s="13">
        <v>249.38</v>
      </c>
      <c r="I316" s="13">
        <v>451.95</v>
      </c>
      <c r="J316" s="13">
        <v>819.21</v>
      </c>
    </row>
    <row r="317" spans="1:10" x14ac:dyDescent="0.25">
      <c r="A317" s="11" t="s">
        <v>421</v>
      </c>
      <c r="B317" s="12" t="s">
        <v>100</v>
      </c>
      <c r="C317" s="12" t="s">
        <v>72</v>
      </c>
      <c r="D317" s="13">
        <v>28.15</v>
      </c>
      <c r="E317" s="13">
        <v>0</v>
      </c>
      <c r="F317" s="13">
        <v>28.15</v>
      </c>
      <c r="G317" s="13">
        <v>0</v>
      </c>
      <c r="H317" s="13">
        <v>0.24</v>
      </c>
      <c r="I317" s="13">
        <v>0.24</v>
      </c>
      <c r="J317" s="13">
        <v>28.389999999999997</v>
      </c>
    </row>
    <row r="318" spans="1:10" x14ac:dyDescent="0.25">
      <c r="A318" s="11" t="s">
        <v>422</v>
      </c>
      <c r="B318" s="12" t="s">
        <v>169</v>
      </c>
      <c r="C318" s="12" t="s">
        <v>72</v>
      </c>
      <c r="D318" s="13">
        <v>1725.45</v>
      </c>
      <c r="E318" s="13">
        <v>0</v>
      </c>
      <c r="F318" s="13">
        <v>1725.45</v>
      </c>
      <c r="G318" s="13">
        <v>26.54</v>
      </c>
      <c r="H318" s="13">
        <v>0</v>
      </c>
      <c r="I318" s="13">
        <v>26.54</v>
      </c>
      <c r="J318" s="13">
        <v>1751.99</v>
      </c>
    </row>
    <row r="319" spans="1:10" x14ac:dyDescent="0.25">
      <c r="A319" s="11" t="s">
        <v>423</v>
      </c>
      <c r="B319" s="12" t="s">
        <v>424</v>
      </c>
      <c r="C319" s="12" t="s">
        <v>17</v>
      </c>
      <c r="D319" s="13">
        <v>53.2</v>
      </c>
      <c r="E319" s="13">
        <v>0</v>
      </c>
      <c r="F319" s="13">
        <v>53.2</v>
      </c>
      <c r="G319" s="13">
        <v>21.93</v>
      </c>
      <c r="H319" s="13">
        <v>0</v>
      </c>
      <c r="I319" s="13">
        <v>21.93</v>
      </c>
      <c r="J319" s="13">
        <v>75.13</v>
      </c>
    </row>
    <row r="320" spans="1:10" ht="14.25" customHeight="1" x14ac:dyDescent="0.25">
      <c r="A320" s="11" t="s">
        <v>425</v>
      </c>
      <c r="B320" s="12" t="s">
        <v>100</v>
      </c>
      <c r="C320" s="12" t="s">
        <v>72</v>
      </c>
      <c r="D320" s="13">
        <v>21181.47</v>
      </c>
      <c r="E320" s="13">
        <v>52.73</v>
      </c>
      <c r="F320" s="13">
        <v>21234.2</v>
      </c>
      <c r="G320" s="13">
        <v>42670.01</v>
      </c>
      <c r="H320" s="13">
        <v>89821.49</v>
      </c>
      <c r="I320" s="13">
        <v>132491.5</v>
      </c>
      <c r="J320" s="13">
        <v>153725.70000000001</v>
      </c>
    </row>
    <row r="321" spans="1:10" x14ac:dyDescent="0.25">
      <c r="A321" s="11" t="s">
        <v>426</v>
      </c>
      <c r="B321" s="12" t="s">
        <v>118</v>
      </c>
      <c r="C321" s="12" t="s">
        <v>20</v>
      </c>
      <c r="D321" s="13">
        <v>2884.13</v>
      </c>
      <c r="E321" s="13">
        <v>0.75</v>
      </c>
      <c r="F321" s="13">
        <v>2884.88</v>
      </c>
      <c r="G321" s="13">
        <v>93.28</v>
      </c>
      <c r="H321" s="13">
        <v>414.26</v>
      </c>
      <c r="I321" s="13">
        <v>507.53999999999996</v>
      </c>
      <c r="J321" s="13">
        <v>3392.42</v>
      </c>
    </row>
    <row r="322" spans="1:10" x14ac:dyDescent="0.25">
      <c r="A322" s="11" t="s">
        <v>427</v>
      </c>
      <c r="B322" s="12" t="s">
        <v>22</v>
      </c>
      <c r="C322" s="12" t="s">
        <v>20</v>
      </c>
      <c r="D322" s="13">
        <v>8.51</v>
      </c>
      <c r="E322" s="13">
        <v>0</v>
      </c>
      <c r="F322" s="13">
        <v>8.51</v>
      </c>
      <c r="G322" s="13">
        <v>0</v>
      </c>
      <c r="H322" s="13">
        <v>0</v>
      </c>
      <c r="I322" s="13">
        <v>0</v>
      </c>
      <c r="J322" s="13">
        <v>8.51</v>
      </c>
    </row>
    <row r="323" spans="1:10" x14ac:dyDescent="0.25">
      <c r="A323" s="11" t="s">
        <v>428</v>
      </c>
      <c r="B323" s="12" t="s">
        <v>20</v>
      </c>
      <c r="C323" s="12" t="s">
        <v>24</v>
      </c>
      <c r="D323" s="13">
        <v>2935.95</v>
      </c>
      <c r="E323" s="13">
        <v>0</v>
      </c>
      <c r="F323" s="13">
        <v>2935.95</v>
      </c>
      <c r="G323" s="13">
        <v>5.95</v>
      </c>
      <c r="H323" s="13">
        <v>61.13</v>
      </c>
      <c r="I323" s="13">
        <v>67.08</v>
      </c>
      <c r="J323" s="13">
        <v>3003.0299999999997</v>
      </c>
    </row>
    <row r="324" spans="1:10" x14ac:dyDescent="0.25">
      <c r="A324" s="11" t="s">
        <v>429</v>
      </c>
      <c r="B324" s="12" t="s">
        <v>100</v>
      </c>
      <c r="C324" s="12" t="s">
        <v>72</v>
      </c>
      <c r="D324" s="13">
        <v>402319.16</v>
      </c>
      <c r="E324" s="13">
        <v>15.36</v>
      </c>
      <c r="F324" s="13">
        <v>402334.51999999996</v>
      </c>
      <c r="G324" s="13">
        <v>4.46</v>
      </c>
      <c r="H324" s="13">
        <v>171.07</v>
      </c>
      <c r="I324" s="13">
        <v>175.53</v>
      </c>
      <c r="J324" s="13">
        <v>402510.05</v>
      </c>
    </row>
    <row r="325" spans="1:10" x14ac:dyDescent="0.25">
      <c r="A325" s="11" t="s">
        <v>430</v>
      </c>
      <c r="B325" s="12" t="s">
        <v>49</v>
      </c>
      <c r="C325" s="12" t="s">
        <v>20</v>
      </c>
      <c r="D325" s="13">
        <v>196245.65</v>
      </c>
      <c r="E325" s="13">
        <v>793.05</v>
      </c>
      <c r="F325" s="13">
        <v>197038.69999999998</v>
      </c>
      <c r="G325" s="13">
        <v>226.81</v>
      </c>
      <c r="H325" s="13">
        <v>916.07</v>
      </c>
      <c r="I325" s="13">
        <v>1142.8800000000001</v>
      </c>
      <c r="J325" s="13">
        <v>198181.58</v>
      </c>
    </row>
    <row r="326" spans="1:10" x14ac:dyDescent="0.25">
      <c r="A326" s="11" t="s">
        <v>431</v>
      </c>
      <c r="B326" s="12" t="s">
        <v>37</v>
      </c>
      <c r="C326" s="12" t="s">
        <v>17</v>
      </c>
      <c r="D326" s="13">
        <v>3917.87</v>
      </c>
      <c r="E326" s="13">
        <v>0</v>
      </c>
      <c r="F326" s="13">
        <v>3917.87</v>
      </c>
      <c r="G326" s="13">
        <v>51</v>
      </c>
      <c r="H326" s="13">
        <v>4</v>
      </c>
      <c r="I326" s="13">
        <v>55</v>
      </c>
      <c r="J326" s="13">
        <v>3972.87</v>
      </c>
    </row>
    <row r="327" spans="1:10" x14ac:dyDescent="0.25">
      <c r="A327" s="11" t="s">
        <v>432</v>
      </c>
      <c r="B327" s="12" t="s">
        <v>26</v>
      </c>
      <c r="C327" s="12" t="s">
        <v>26</v>
      </c>
      <c r="D327" s="13">
        <v>56.64</v>
      </c>
      <c r="E327" s="13">
        <v>49.53</v>
      </c>
      <c r="F327" s="13">
        <v>106.17</v>
      </c>
      <c r="G327" s="13">
        <v>0.6</v>
      </c>
      <c r="H327" s="13">
        <v>0.06</v>
      </c>
      <c r="I327" s="13">
        <v>0.65999999999999992</v>
      </c>
      <c r="J327" s="13">
        <v>106.83</v>
      </c>
    </row>
    <row r="328" spans="1:10" x14ac:dyDescent="0.25">
      <c r="A328" s="11" t="s">
        <v>433</v>
      </c>
      <c r="B328" s="12" t="s">
        <v>279</v>
      </c>
      <c r="C328" s="12" t="s">
        <v>24</v>
      </c>
      <c r="D328" s="13">
        <v>56081.25</v>
      </c>
      <c r="E328" s="13">
        <v>992.05</v>
      </c>
      <c r="F328" s="13">
        <v>57073.3</v>
      </c>
      <c r="G328" s="13">
        <v>12066.85</v>
      </c>
      <c r="H328" s="13">
        <v>2052.4499999999998</v>
      </c>
      <c r="I328" s="13">
        <v>14119.3</v>
      </c>
      <c r="J328" s="13">
        <v>71192.600000000006</v>
      </c>
    </row>
    <row r="329" spans="1:10" x14ac:dyDescent="0.25">
      <c r="A329" s="11" t="s">
        <v>434</v>
      </c>
      <c r="B329" s="12" t="s">
        <v>22</v>
      </c>
      <c r="C329" s="12" t="s">
        <v>20</v>
      </c>
      <c r="D329" s="13">
        <v>20.32</v>
      </c>
      <c r="E329" s="13">
        <v>0.28000000000000003</v>
      </c>
      <c r="F329" s="13">
        <v>20.6</v>
      </c>
      <c r="G329" s="13">
        <v>34.33</v>
      </c>
      <c r="H329" s="13">
        <v>0</v>
      </c>
      <c r="I329" s="13">
        <v>34.33</v>
      </c>
      <c r="J329" s="13">
        <v>54.93</v>
      </c>
    </row>
    <row r="330" spans="1:10" x14ac:dyDescent="0.25">
      <c r="A330" s="11" t="s">
        <v>435</v>
      </c>
      <c r="B330" s="12" t="s">
        <v>19</v>
      </c>
      <c r="C330" s="12" t="s">
        <v>20</v>
      </c>
      <c r="D330" s="13">
        <v>22.44</v>
      </c>
      <c r="E330" s="13">
        <v>0</v>
      </c>
      <c r="F330" s="13">
        <v>22.44</v>
      </c>
      <c r="G330" s="13">
        <v>0</v>
      </c>
      <c r="H330" s="13">
        <v>22.46</v>
      </c>
      <c r="I330" s="13">
        <v>22.46</v>
      </c>
      <c r="J330" s="13">
        <v>44.900000000000006</v>
      </c>
    </row>
    <row r="331" spans="1:10" x14ac:dyDescent="0.25">
      <c r="A331" s="11" t="s">
        <v>436</v>
      </c>
      <c r="B331" s="12" t="s">
        <v>118</v>
      </c>
      <c r="C331" s="12" t="s">
        <v>20</v>
      </c>
      <c r="D331" s="13">
        <v>6.13</v>
      </c>
      <c r="E331" s="13">
        <v>0</v>
      </c>
      <c r="F331" s="13">
        <v>6.13</v>
      </c>
      <c r="G331" s="13">
        <v>0</v>
      </c>
      <c r="H331" s="13">
        <v>0</v>
      </c>
      <c r="I331" s="13">
        <v>0</v>
      </c>
      <c r="J331" s="13">
        <v>6.13</v>
      </c>
    </row>
    <row r="332" spans="1:10" x14ac:dyDescent="0.25">
      <c r="A332" s="11" t="s">
        <v>437</v>
      </c>
      <c r="B332" s="12" t="s">
        <v>438</v>
      </c>
      <c r="C332" s="12" t="s">
        <v>20</v>
      </c>
      <c r="D332" s="13">
        <v>58.38</v>
      </c>
      <c r="E332" s="13">
        <v>0</v>
      </c>
      <c r="F332" s="13">
        <v>58.38</v>
      </c>
      <c r="G332" s="13">
        <v>0</v>
      </c>
      <c r="H332" s="13">
        <v>0</v>
      </c>
      <c r="I332" s="13">
        <v>0</v>
      </c>
      <c r="J332" s="13">
        <v>58.38</v>
      </c>
    </row>
    <row r="333" spans="1:10" x14ac:dyDescent="0.25">
      <c r="A333" s="11" t="s">
        <v>439</v>
      </c>
      <c r="B333" s="12" t="s">
        <v>32</v>
      </c>
      <c r="C333" s="12" t="s">
        <v>20</v>
      </c>
      <c r="D333" s="13">
        <v>0</v>
      </c>
      <c r="E333" s="13">
        <v>0</v>
      </c>
      <c r="F333" s="13">
        <v>0</v>
      </c>
      <c r="G333" s="13">
        <v>52.85</v>
      </c>
      <c r="H333" s="13">
        <v>9.6300000000000008</v>
      </c>
      <c r="I333" s="13">
        <v>62.480000000000004</v>
      </c>
      <c r="J333" s="13">
        <v>62.480000000000004</v>
      </c>
    </row>
    <row r="334" spans="1:10" x14ac:dyDescent="0.25">
      <c r="A334" s="11" t="s">
        <v>440</v>
      </c>
      <c r="B334" s="12" t="s">
        <v>37</v>
      </c>
      <c r="C334" s="12" t="s">
        <v>17</v>
      </c>
      <c r="D334" s="13">
        <v>520.77</v>
      </c>
      <c r="E334" s="13">
        <v>0</v>
      </c>
      <c r="F334" s="13">
        <v>520.77</v>
      </c>
      <c r="G334" s="13">
        <v>12.62</v>
      </c>
      <c r="H334" s="13">
        <v>178.54</v>
      </c>
      <c r="I334" s="13">
        <v>191.16</v>
      </c>
      <c r="J334" s="13">
        <v>711.93</v>
      </c>
    </row>
    <row r="335" spans="1:10" x14ac:dyDescent="0.25">
      <c r="A335" s="11" t="s">
        <v>441</v>
      </c>
      <c r="B335" s="12" t="s">
        <v>105</v>
      </c>
      <c r="C335" s="12" t="s">
        <v>30</v>
      </c>
      <c r="D335" s="13">
        <v>3040</v>
      </c>
      <c r="E335" s="13">
        <v>0</v>
      </c>
      <c r="F335" s="13">
        <v>3040</v>
      </c>
      <c r="G335" s="13">
        <v>0</v>
      </c>
      <c r="H335" s="13">
        <v>0</v>
      </c>
      <c r="I335" s="13">
        <v>0</v>
      </c>
      <c r="J335" s="13">
        <v>3040</v>
      </c>
    </row>
    <row r="336" spans="1:10" x14ac:dyDescent="0.25">
      <c r="A336" s="11" t="s">
        <v>442</v>
      </c>
      <c r="B336" s="12" t="s">
        <v>32</v>
      </c>
      <c r="C336" s="12" t="s">
        <v>20</v>
      </c>
      <c r="D336" s="13">
        <v>0.02</v>
      </c>
      <c r="E336" s="13">
        <v>0</v>
      </c>
      <c r="F336" s="13">
        <v>0.02</v>
      </c>
      <c r="G336" s="13">
        <v>0</v>
      </c>
      <c r="H336" s="13">
        <v>0</v>
      </c>
      <c r="I336" s="13">
        <v>0</v>
      </c>
      <c r="J336" s="13">
        <v>0.02</v>
      </c>
    </row>
    <row r="337" spans="1:10" x14ac:dyDescent="0.25">
      <c r="A337" s="11" t="s">
        <v>443</v>
      </c>
      <c r="B337" s="12" t="s">
        <v>118</v>
      </c>
      <c r="C337" s="12" t="s">
        <v>20</v>
      </c>
      <c r="D337" s="13">
        <v>0.11</v>
      </c>
      <c r="E337" s="13">
        <v>0</v>
      </c>
      <c r="F337" s="13">
        <v>0.11</v>
      </c>
      <c r="G337" s="13">
        <v>0</v>
      </c>
      <c r="H337" s="13">
        <v>0</v>
      </c>
      <c r="I337" s="13">
        <v>0</v>
      </c>
      <c r="J337" s="13">
        <v>0.11</v>
      </c>
    </row>
    <row r="338" spans="1:10" x14ac:dyDescent="0.25">
      <c r="A338" s="11" t="s">
        <v>444</v>
      </c>
      <c r="B338" s="12" t="s">
        <v>118</v>
      </c>
      <c r="C338" s="12" t="s">
        <v>20</v>
      </c>
      <c r="D338" s="13">
        <v>1.03</v>
      </c>
      <c r="E338" s="13">
        <v>0</v>
      </c>
      <c r="F338" s="13">
        <v>1.03</v>
      </c>
      <c r="G338" s="13">
        <v>0</v>
      </c>
      <c r="H338" s="13">
        <v>0</v>
      </c>
      <c r="I338" s="13">
        <v>0</v>
      </c>
      <c r="J338" s="13">
        <v>1.03</v>
      </c>
    </row>
    <row r="339" spans="1:10" x14ac:dyDescent="0.25">
      <c r="A339" s="11" t="s">
        <v>445</v>
      </c>
      <c r="B339" s="12" t="s">
        <v>140</v>
      </c>
      <c r="C339" s="12" t="s">
        <v>42</v>
      </c>
      <c r="D339" s="13">
        <v>88.5</v>
      </c>
      <c r="E339" s="13">
        <v>0</v>
      </c>
      <c r="F339" s="13">
        <v>88.5</v>
      </c>
      <c r="G339" s="13">
        <v>0</v>
      </c>
      <c r="H339" s="13">
        <v>0</v>
      </c>
      <c r="I339" s="13">
        <v>0</v>
      </c>
      <c r="J339" s="13">
        <v>88.5</v>
      </c>
    </row>
    <row r="340" spans="1:10" x14ac:dyDescent="0.25">
      <c r="A340" s="11" t="s">
        <v>446</v>
      </c>
      <c r="B340" s="12" t="s">
        <v>304</v>
      </c>
      <c r="C340" s="12" t="s">
        <v>24</v>
      </c>
      <c r="D340" s="13">
        <v>69702.12</v>
      </c>
      <c r="E340" s="13">
        <v>0</v>
      </c>
      <c r="F340" s="13">
        <v>69702.12</v>
      </c>
      <c r="G340" s="13">
        <v>54.33</v>
      </c>
      <c r="H340" s="13">
        <v>690.44</v>
      </c>
      <c r="I340" s="13">
        <v>744.7700000000001</v>
      </c>
      <c r="J340" s="13">
        <v>70446.89</v>
      </c>
    </row>
    <row r="341" spans="1:10" x14ac:dyDescent="0.25">
      <c r="A341" s="11" t="s">
        <v>447</v>
      </c>
      <c r="B341" s="12" t="s">
        <v>92</v>
      </c>
      <c r="C341" s="12" t="s">
        <v>24</v>
      </c>
      <c r="D341" s="13">
        <v>0</v>
      </c>
      <c r="E341" s="13">
        <v>0</v>
      </c>
      <c r="F341" s="13">
        <v>0</v>
      </c>
      <c r="G341" s="13">
        <v>0</v>
      </c>
      <c r="H341" s="13">
        <v>10894</v>
      </c>
      <c r="I341" s="13">
        <v>10894</v>
      </c>
      <c r="J341" s="13">
        <v>10894</v>
      </c>
    </row>
    <row r="342" spans="1:10" x14ac:dyDescent="0.25">
      <c r="A342" s="11" t="s">
        <v>448</v>
      </c>
      <c r="B342" s="12" t="s">
        <v>140</v>
      </c>
      <c r="C342" s="12" t="s">
        <v>42</v>
      </c>
      <c r="D342" s="13">
        <v>18.36</v>
      </c>
      <c r="E342" s="13">
        <v>0</v>
      </c>
      <c r="F342" s="13">
        <v>18.36</v>
      </c>
      <c r="G342" s="13">
        <v>0</v>
      </c>
      <c r="H342" s="13">
        <v>0</v>
      </c>
      <c r="I342" s="13">
        <v>0</v>
      </c>
      <c r="J342" s="13">
        <v>18.36</v>
      </c>
    </row>
    <row r="343" spans="1:10" x14ac:dyDescent="0.25">
      <c r="A343" s="11" t="s">
        <v>449</v>
      </c>
      <c r="B343" s="12" t="s">
        <v>41</v>
      </c>
      <c r="C343" s="12" t="s">
        <v>20</v>
      </c>
      <c r="D343" s="13">
        <v>321.97000000000003</v>
      </c>
      <c r="E343" s="13">
        <v>0</v>
      </c>
      <c r="F343" s="13">
        <v>321.97000000000003</v>
      </c>
      <c r="G343" s="13">
        <v>0</v>
      </c>
      <c r="H343" s="13">
        <v>6.28</v>
      </c>
      <c r="I343" s="13">
        <v>6.28</v>
      </c>
      <c r="J343" s="13">
        <v>328.25</v>
      </c>
    </row>
    <row r="344" spans="1:10" x14ac:dyDescent="0.25">
      <c r="A344" s="11" t="s">
        <v>450</v>
      </c>
      <c r="B344" s="12" t="s">
        <v>51</v>
      </c>
      <c r="C344" s="12" t="s">
        <v>30</v>
      </c>
      <c r="D344" s="13">
        <v>250</v>
      </c>
      <c r="E344" s="13">
        <v>0</v>
      </c>
      <c r="F344" s="13">
        <v>250</v>
      </c>
      <c r="G344" s="13">
        <v>0</v>
      </c>
      <c r="H344" s="13">
        <v>0</v>
      </c>
      <c r="I344" s="13">
        <v>0</v>
      </c>
      <c r="J344" s="13">
        <v>250</v>
      </c>
    </row>
    <row r="345" spans="1:10" x14ac:dyDescent="0.25">
      <c r="A345" s="11" t="s">
        <v>451</v>
      </c>
      <c r="B345" s="12" t="s">
        <v>79</v>
      </c>
      <c r="C345" s="12" t="s">
        <v>17</v>
      </c>
      <c r="D345" s="13">
        <v>7800.29</v>
      </c>
      <c r="E345" s="13">
        <v>1330</v>
      </c>
      <c r="F345" s="13">
        <v>9130.2900000000009</v>
      </c>
      <c r="G345" s="13">
        <v>15530.9</v>
      </c>
      <c r="H345" s="13">
        <v>21338.81</v>
      </c>
      <c r="I345" s="13">
        <v>36869.71</v>
      </c>
      <c r="J345" s="13">
        <v>46000</v>
      </c>
    </row>
    <row r="346" spans="1:10" x14ac:dyDescent="0.25">
      <c r="A346" s="11" t="s">
        <v>452</v>
      </c>
      <c r="B346" s="12" t="s">
        <v>105</v>
      </c>
      <c r="C346" s="12" t="s">
        <v>30</v>
      </c>
      <c r="D346" s="13">
        <v>1120</v>
      </c>
      <c r="E346" s="13">
        <v>0</v>
      </c>
      <c r="F346" s="13">
        <v>1120</v>
      </c>
      <c r="G346" s="13">
        <v>0</v>
      </c>
      <c r="H346" s="13">
        <v>0</v>
      </c>
      <c r="I346" s="13">
        <v>0</v>
      </c>
      <c r="J346" s="13">
        <v>1120</v>
      </c>
    </row>
    <row r="347" spans="1:10" x14ac:dyDescent="0.25">
      <c r="A347" s="11" t="s">
        <v>453</v>
      </c>
      <c r="B347" s="12" t="s">
        <v>105</v>
      </c>
      <c r="C347" s="12" t="s">
        <v>30</v>
      </c>
      <c r="D347" s="13">
        <v>45.64</v>
      </c>
      <c r="E347" s="13">
        <v>0</v>
      </c>
      <c r="F347" s="13">
        <v>45.64</v>
      </c>
      <c r="G347" s="13">
        <v>0.5</v>
      </c>
      <c r="H347" s="13">
        <v>0.14000000000000001</v>
      </c>
      <c r="I347" s="13">
        <v>0.64</v>
      </c>
      <c r="J347" s="13">
        <v>46.28</v>
      </c>
    </row>
    <row r="348" spans="1:10" x14ac:dyDescent="0.25">
      <c r="A348" s="11" t="s">
        <v>454</v>
      </c>
      <c r="B348" s="12" t="s">
        <v>272</v>
      </c>
      <c r="C348" s="12" t="s">
        <v>17</v>
      </c>
      <c r="D348" s="13">
        <v>0</v>
      </c>
      <c r="E348" s="13">
        <v>0</v>
      </c>
      <c r="F348" s="13">
        <v>0</v>
      </c>
      <c r="G348" s="13">
        <v>9</v>
      </c>
      <c r="H348" s="13">
        <v>81</v>
      </c>
      <c r="I348" s="13">
        <v>90</v>
      </c>
      <c r="J348" s="13">
        <v>90</v>
      </c>
    </row>
    <row r="349" spans="1:10" x14ac:dyDescent="0.25">
      <c r="A349" s="11" t="s">
        <v>455</v>
      </c>
      <c r="B349" s="12" t="s">
        <v>90</v>
      </c>
      <c r="C349" s="12" t="s">
        <v>17</v>
      </c>
      <c r="D349" s="13">
        <v>1</v>
      </c>
      <c r="E349" s="13">
        <v>0</v>
      </c>
      <c r="F349" s="13">
        <v>1</v>
      </c>
      <c r="G349" s="13">
        <v>0</v>
      </c>
      <c r="H349" s="13">
        <v>0</v>
      </c>
      <c r="I349" s="13">
        <v>0</v>
      </c>
      <c r="J349" s="13">
        <v>1</v>
      </c>
    </row>
    <row r="350" spans="1:10" x14ac:dyDescent="0.25">
      <c r="A350" s="11" t="s">
        <v>456</v>
      </c>
      <c r="B350" s="12" t="s">
        <v>272</v>
      </c>
      <c r="C350" s="12" t="s">
        <v>17</v>
      </c>
      <c r="D350" s="13">
        <v>7.9</v>
      </c>
      <c r="E350" s="13">
        <v>1.02</v>
      </c>
      <c r="F350" s="13">
        <v>8.92</v>
      </c>
      <c r="G350" s="13">
        <v>0</v>
      </c>
      <c r="H350" s="13">
        <v>49</v>
      </c>
      <c r="I350" s="13">
        <v>49</v>
      </c>
      <c r="J350" s="13">
        <v>57.92</v>
      </c>
    </row>
    <row r="351" spans="1:10" x14ac:dyDescent="0.25">
      <c r="A351" s="11" t="s">
        <v>457</v>
      </c>
      <c r="B351" s="12" t="s">
        <v>105</v>
      </c>
      <c r="C351" s="12" t="s">
        <v>30</v>
      </c>
      <c r="D351" s="13">
        <v>42.67</v>
      </c>
      <c r="E351" s="13">
        <v>15.11</v>
      </c>
      <c r="F351" s="13">
        <v>57.78</v>
      </c>
      <c r="G351" s="13">
        <v>0</v>
      </c>
      <c r="H351" s="13">
        <v>742.84</v>
      </c>
      <c r="I351" s="13">
        <v>742.84</v>
      </c>
      <c r="J351" s="13">
        <v>800.62</v>
      </c>
    </row>
    <row r="352" spans="1:10" x14ac:dyDescent="0.25">
      <c r="A352" s="11" t="s">
        <v>458</v>
      </c>
      <c r="B352" s="12" t="s">
        <v>229</v>
      </c>
      <c r="C352" s="12" t="s">
        <v>24</v>
      </c>
      <c r="D352" s="13">
        <v>9.6</v>
      </c>
      <c r="E352" s="13">
        <v>0</v>
      </c>
      <c r="F352" s="13">
        <v>9.6</v>
      </c>
      <c r="G352" s="13">
        <v>0</v>
      </c>
      <c r="H352" s="13">
        <v>0</v>
      </c>
      <c r="I352" s="13">
        <v>0</v>
      </c>
      <c r="J352" s="13">
        <v>9.6</v>
      </c>
    </row>
    <row r="353" spans="1:10" x14ac:dyDescent="0.25">
      <c r="A353" s="11" t="s">
        <v>459</v>
      </c>
      <c r="B353" s="12" t="s">
        <v>460</v>
      </c>
      <c r="C353" s="12" t="s">
        <v>20</v>
      </c>
      <c r="D353" s="13">
        <v>23.97</v>
      </c>
      <c r="E353" s="13">
        <v>0.28000000000000003</v>
      </c>
      <c r="F353" s="13">
        <v>24.25</v>
      </c>
      <c r="G353" s="13">
        <v>1251.76</v>
      </c>
      <c r="H353" s="13">
        <v>73724.06</v>
      </c>
      <c r="I353" s="13">
        <v>74975.819999999992</v>
      </c>
      <c r="J353" s="13">
        <v>75000.069999999992</v>
      </c>
    </row>
    <row r="354" spans="1:10" x14ac:dyDescent="0.25">
      <c r="A354" s="11" t="s">
        <v>461</v>
      </c>
      <c r="B354" s="12" t="s">
        <v>257</v>
      </c>
      <c r="C354" s="12" t="s">
        <v>72</v>
      </c>
      <c r="D354" s="13">
        <v>10.5</v>
      </c>
      <c r="E354" s="13">
        <v>0</v>
      </c>
      <c r="F354" s="13">
        <v>10.5</v>
      </c>
      <c r="G354" s="13">
        <v>0</v>
      </c>
      <c r="H354" s="13">
        <v>0</v>
      </c>
      <c r="I354" s="13">
        <v>0</v>
      </c>
      <c r="J354" s="13">
        <v>10.5</v>
      </c>
    </row>
    <row r="355" spans="1:10" x14ac:dyDescent="0.25">
      <c r="A355" s="11" t="s">
        <v>462</v>
      </c>
      <c r="B355" s="12" t="s">
        <v>32</v>
      </c>
      <c r="C355" s="12" t="s">
        <v>20</v>
      </c>
      <c r="D355" s="13">
        <v>2969.01</v>
      </c>
      <c r="E355" s="13">
        <v>36.17</v>
      </c>
      <c r="F355" s="13">
        <v>3005.1800000000003</v>
      </c>
      <c r="G355" s="13">
        <v>172.34</v>
      </c>
      <c r="H355" s="13">
        <v>288.95</v>
      </c>
      <c r="I355" s="13">
        <v>461.28999999999996</v>
      </c>
      <c r="J355" s="13">
        <v>3466.4700000000003</v>
      </c>
    </row>
    <row r="356" spans="1:10" x14ac:dyDescent="0.25">
      <c r="A356" s="11" t="s">
        <v>463</v>
      </c>
      <c r="B356" s="12" t="s">
        <v>118</v>
      </c>
      <c r="C356" s="12" t="s">
        <v>20</v>
      </c>
      <c r="D356" s="13">
        <v>211.65</v>
      </c>
      <c r="E356" s="13">
        <v>0</v>
      </c>
      <c r="F356" s="13">
        <v>211.65</v>
      </c>
      <c r="G356" s="13">
        <v>0</v>
      </c>
      <c r="H356" s="13">
        <v>0</v>
      </c>
      <c r="I356" s="13">
        <v>0</v>
      </c>
      <c r="J356" s="13">
        <v>211.65</v>
      </c>
    </row>
    <row r="357" spans="1:10" x14ac:dyDescent="0.25">
      <c r="A357" s="11" t="s">
        <v>464</v>
      </c>
      <c r="B357" s="12" t="s">
        <v>90</v>
      </c>
      <c r="C357" s="12" t="s">
        <v>17</v>
      </c>
      <c r="D357" s="13">
        <v>1725.69</v>
      </c>
      <c r="E357" s="13">
        <v>3.94</v>
      </c>
      <c r="F357" s="13">
        <v>1729.63</v>
      </c>
      <c r="G357" s="13">
        <v>4.84</v>
      </c>
      <c r="H357" s="13">
        <v>2</v>
      </c>
      <c r="I357" s="13">
        <v>6.84</v>
      </c>
      <c r="J357" s="13">
        <v>1736.47</v>
      </c>
    </row>
    <row r="358" spans="1:10" x14ac:dyDescent="0.25">
      <c r="A358" s="11" t="s">
        <v>465</v>
      </c>
      <c r="B358" s="12" t="s">
        <v>140</v>
      </c>
      <c r="C358" s="12" t="s">
        <v>42</v>
      </c>
      <c r="D358" s="13">
        <v>2</v>
      </c>
      <c r="E358" s="13">
        <v>0</v>
      </c>
      <c r="F358" s="13">
        <v>2</v>
      </c>
      <c r="G358" s="13">
        <v>0</v>
      </c>
      <c r="H358" s="13">
        <v>0</v>
      </c>
      <c r="I358" s="13">
        <v>0</v>
      </c>
      <c r="J358" s="13">
        <v>2</v>
      </c>
    </row>
    <row r="359" spans="1:10" x14ac:dyDescent="0.25">
      <c r="A359" s="11" t="s">
        <v>466</v>
      </c>
      <c r="B359" s="12" t="s">
        <v>95</v>
      </c>
      <c r="C359" s="12" t="s">
        <v>17</v>
      </c>
      <c r="D359" s="13">
        <v>12906.57</v>
      </c>
      <c r="E359" s="13">
        <v>3</v>
      </c>
      <c r="F359" s="13">
        <v>12909.57</v>
      </c>
      <c r="G359" s="13">
        <v>134.07</v>
      </c>
      <c r="H359" s="13">
        <v>1645.23</v>
      </c>
      <c r="I359" s="13">
        <v>1779.3</v>
      </c>
      <c r="J359" s="13">
        <v>14688.869999999999</v>
      </c>
    </row>
    <row r="360" spans="1:10" x14ac:dyDescent="0.25">
      <c r="A360" s="11" t="s">
        <v>467</v>
      </c>
      <c r="B360" s="12" t="s">
        <v>341</v>
      </c>
      <c r="C360" s="12" t="s">
        <v>24</v>
      </c>
      <c r="D360" s="13">
        <v>132583.21</v>
      </c>
      <c r="E360" s="13">
        <v>0</v>
      </c>
      <c r="F360" s="13">
        <v>132583.21</v>
      </c>
      <c r="G360" s="13">
        <v>83924.12</v>
      </c>
      <c r="H360" s="13">
        <v>1692.84</v>
      </c>
      <c r="I360" s="13">
        <v>85616.959999999992</v>
      </c>
      <c r="J360" s="13">
        <v>218200.16999999998</v>
      </c>
    </row>
    <row r="361" spans="1:10" x14ac:dyDescent="0.25">
      <c r="A361" s="11" t="s">
        <v>468</v>
      </c>
      <c r="B361" s="12" t="s">
        <v>105</v>
      </c>
      <c r="C361" s="12" t="s">
        <v>30</v>
      </c>
      <c r="D361" s="13">
        <v>3288.62</v>
      </c>
      <c r="E361" s="13">
        <v>0</v>
      </c>
      <c r="F361" s="13">
        <v>3288.62</v>
      </c>
      <c r="G361" s="13">
        <v>0</v>
      </c>
      <c r="H361" s="13">
        <v>290.83999999999997</v>
      </c>
      <c r="I361" s="13">
        <v>290.83999999999997</v>
      </c>
      <c r="J361" s="13">
        <v>3579.46</v>
      </c>
    </row>
    <row r="362" spans="1:10" x14ac:dyDescent="0.25">
      <c r="A362" s="11" t="s">
        <v>469</v>
      </c>
      <c r="B362" s="12" t="s">
        <v>470</v>
      </c>
      <c r="C362" s="12" t="s">
        <v>72</v>
      </c>
      <c r="D362" s="13">
        <v>919.33</v>
      </c>
      <c r="E362" s="13">
        <v>0</v>
      </c>
      <c r="F362" s="13">
        <v>919.33</v>
      </c>
      <c r="G362" s="13">
        <v>871.67</v>
      </c>
      <c r="H362" s="13">
        <v>201.28</v>
      </c>
      <c r="I362" s="13">
        <v>1072.95</v>
      </c>
      <c r="J362" s="13">
        <v>1992.2800000000002</v>
      </c>
    </row>
    <row r="363" spans="1:10" x14ac:dyDescent="0.25">
      <c r="A363" s="11" t="s">
        <v>471</v>
      </c>
      <c r="B363" s="12" t="s">
        <v>140</v>
      </c>
      <c r="C363" s="12" t="s">
        <v>42</v>
      </c>
      <c r="D363" s="13">
        <v>106.01</v>
      </c>
      <c r="E363" s="13">
        <v>0</v>
      </c>
      <c r="F363" s="13">
        <v>106.01</v>
      </c>
      <c r="G363" s="13">
        <v>0</v>
      </c>
      <c r="H363" s="13">
        <v>0</v>
      </c>
      <c r="I363" s="13">
        <v>0</v>
      </c>
      <c r="J363" s="13">
        <v>106.01</v>
      </c>
    </row>
    <row r="364" spans="1:10" x14ac:dyDescent="0.25">
      <c r="A364" s="11" t="s">
        <v>472</v>
      </c>
      <c r="B364" s="12" t="s">
        <v>130</v>
      </c>
      <c r="C364" s="12" t="s">
        <v>30</v>
      </c>
      <c r="D364" s="13">
        <v>312.2</v>
      </c>
      <c r="E364" s="13">
        <v>0</v>
      </c>
      <c r="F364" s="13">
        <v>312.2</v>
      </c>
      <c r="G364" s="13">
        <v>3</v>
      </c>
      <c r="H364" s="13">
        <v>0</v>
      </c>
      <c r="I364" s="13">
        <v>3</v>
      </c>
      <c r="J364" s="13">
        <v>315.2</v>
      </c>
    </row>
    <row r="365" spans="1:10" x14ac:dyDescent="0.25">
      <c r="A365" s="11" t="s">
        <v>473</v>
      </c>
      <c r="B365" s="12" t="s">
        <v>474</v>
      </c>
      <c r="C365" s="12" t="s">
        <v>20</v>
      </c>
      <c r="D365" s="13">
        <v>58.71</v>
      </c>
      <c r="E365" s="13">
        <v>0</v>
      </c>
      <c r="F365" s="13">
        <v>58.71</v>
      </c>
      <c r="G365" s="13">
        <v>0</v>
      </c>
      <c r="H365" s="13">
        <v>2.0499999999999998</v>
      </c>
      <c r="I365" s="13">
        <v>2.0499999999999998</v>
      </c>
      <c r="J365" s="13">
        <v>60.76</v>
      </c>
    </row>
    <row r="366" spans="1:10" x14ac:dyDescent="0.25">
      <c r="A366" s="11" t="s">
        <v>475</v>
      </c>
      <c r="B366" s="12" t="s">
        <v>476</v>
      </c>
      <c r="C366" s="12" t="s">
        <v>72</v>
      </c>
      <c r="D366" s="13">
        <v>42459.3</v>
      </c>
      <c r="E366" s="13">
        <v>0</v>
      </c>
      <c r="F366" s="13">
        <v>42459.3</v>
      </c>
      <c r="G366" s="13">
        <v>28.93</v>
      </c>
      <c r="H366" s="13">
        <v>15.23</v>
      </c>
      <c r="I366" s="13">
        <v>44.16</v>
      </c>
      <c r="J366" s="13">
        <v>42503.460000000006</v>
      </c>
    </row>
    <row r="367" spans="1:10" x14ac:dyDescent="0.25">
      <c r="A367" s="11" t="s">
        <v>477</v>
      </c>
      <c r="B367" s="12" t="s">
        <v>140</v>
      </c>
      <c r="C367" s="12" t="s">
        <v>42</v>
      </c>
      <c r="D367" s="13">
        <v>18.07</v>
      </c>
      <c r="E367" s="13">
        <v>0</v>
      </c>
      <c r="F367" s="13">
        <v>18.07</v>
      </c>
      <c r="G367" s="13">
        <v>0</v>
      </c>
      <c r="H367" s="13">
        <v>0</v>
      </c>
      <c r="I367" s="13">
        <v>0</v>
      </c>
      <c r="J367" s="13">
        <v>18.07</v>
      </c>
    </row>
    <row r="368" spans="1:10" x14ac:dyDescent="0.25">
      <c r="A368" s="11" t="s">
        <v>478</v>
      </c>
      <c r="B368" s="12" t="s">
        <v>58</v>
      </c>
      <c r="C368" s="12" t="s">
        <v>30</v>
      </c>
      <c r="D368" s="13">
        <v>143732.92000000001</v>
      </c>
      <c r="E368" s="13">
        <v>0</v>
      </c>
      <c r="F368" s="13">
        <v>143732.92000000001</v>
      </c>
      <c r="G368" s="13">
        <v>0</v>
      </c>
      <c r="H368" s="13">
        <v>0</v>
      </c>
      <c r="I368" s="13">
        <v>0</v>
      </c>
      <c r="J368" s="13">
        <v>143732.92000000001</v>
      </c>
    </row>
    <row r="369" spans="1:10" x14ac:dyDescent="0.25">
      <c r="A369" s="11" t="s">
        <v>479</v>
      </c>
      <c r="B369" s="12" t="s">
        <v>169</v>
      </c>
      <c r="C369" s="12" t="s">
        <v>72</v>
      </c>
      <c r="D369" s="13">
        <v>98.15</v>
      </c>
      <c r="E369" s="13">
        <v>0</v>
      </c>
      <c r="F369" s="13">
        <v>98.15</v>
      </c>
      <c r="G369" s="13">
        <v>0</v>
      </c>
      <c r="H369" s="13">
        <v>0</v>
      </c>
      <c r="I369" s="13">
        <v>0</v>
      </c>
      <c r="J369" s="13">
        <v>98.15</v>
      </c>
    </row>
    <row r="370" spans="1:10" x14ac:dyDescent="0.25">
      <c r="A370" s="11" t="s">
        <v>480</v>
      </c>
      <c r="B370" s="12" t="s">
        <v>152</v>
      </c>
      <c r="C370" s="12" t="s">
        <v>24</v>
      </c>
      <c r="D370" s="13">
        <v>1.7</v>
      </c>
      <c r="E370" s="13">
        <v>0</v>
      </c>
      <c r="F370" s="13">
        <v>1.7</v>
      </c>
      <c r="G370" s="13">
        <v>1.07</v>
      </c>
      <c r="H370" s="13">
        <v>0.3</v>
      </c>
      <c r="I370" s="13">
        <v>1.37</v>
      </c>
      <c r="J370" s="13">
        <v>3.0700000000000003</v>
      </c>
    </row>
    <row r="371" spans="1:10" x14ac:dyDescent="0.25">
      <c r="A371" s="11" t="s">
        <v>481</v>
      </c>
      <c r="B371" s="12" t="s">
        <v>229</v>
      </c>
      <c r="C371" s="12" t="s">
        <v>24</v>
      </c>
      <c r="D371" s="13">
        <v>1749.91</v>
      </c>
      <c r="E371" s="13">
        <v>0</v>
      </c>
      <c r="F371" s="13">
        <v>1749.91</v>
      </c>
      <c r="G371" s="13">
        <v>0</v>
      </c>
      <c r="H371" s="13">
        <v>0</v>
      </c>
      <c r="I371" s="13">
        <v>0</v>
      </c>
      <c r="J371" s="13">
        <v>1749.91</v>
      </c>
    </row>
    <row r="372" spans="1:10" x14ac:dyDescent="0.25">
      <c r="A372" s="11" t="s">
        <v>482</v>
      </c>
      <c r="B372" s="12" t="s">
        <v>60</v>
      </c>
      <c r="C372" s="12" t="s">
        <v>24</v>
      </c>
      <c r="D372" s="13">
        <v>28292.080000000002</v>
      </c>
      <c r="E372" s="13">
        <v>2.95</v>
      </c>
      <c r="F372" s="13">
        <v>28295.030000000002</v>
      </c>
      <c r="G372" s="13">
        <v>0</v>
      </c>
      <c r="H372" s="13">
        <v>0</v>
      </c>
      <c r="I372" s="13">
        <v>0</v>
      </c>
      <c r="J372" s="13">
        <v>28295.030000000002</v>
      </c>
    </row>
    <row r="373" spans="1:10" x14ac:dyDescent="0.25">
      <c r="A373" s="11" t="s">
        <v>483</v>
      </c>
      <c r="B373" s="12" t="s">
        <v>49</v>
      </c>
      <c r="C373" s="12" t="s">
        <v>42</v>
      </c>
      <c r="D373" s="13">
        <v>117.89</v>
      </c>
      <c r="E373" s="13">
        <v>12.39</v>
      </c>
      <c r="F373" s="13">
        <v>130.28</v>
      </c>
      <c r="G373" s="13">
        <v>0</v>
      </c>
      <c r="H373" s="13">
        <v>0</v>
      </c>
      <c r="I373" s="13">
        <v>0</v>
      </c>
      <c r="J373" s="13">
        <v>130.28</v>
      </c>
    </row>
    <row r="374" spans="1:10" x14ac:dyDescent="0.25">
      <c r="A374" s="11" t="s">
        <v>484</v>
      </c>
      <c r="B374" s="12" t="s">
        <v>118</v>
      </c>
      <c r="C374" s="12" t="s">
        <v>20</v>
      </c>
      <c r="D374" s="13">
        <v>4.0599999999999996</v>
      </c>
      <c r="E374" s="13">
        <v>0.09</v>
      </c>
      <c r="F374" s="13">
        <v>4.1499999999999995</v>
      </c>
      <c r="G374" s="13">
        <v>0.1</v>
      </c>
      <c r="H374" s="13">
        <v>2.35</v>
      </c>
      <c r="I374" s="13">
        <v>2.4500000000000002</v>
      </c>
      <c r="J374" s="13">
        <v>6.6</v>
      </c>
    </row>
    <row r="375" spans="1:10" x14ac:dyDescent="0.25">
      <c r="A375" s="11" t="s">
        <v>485</v>
      </c>
      <c r="B375" s="12" t="s">
        <v>26</v>
      </c>
      <c r="C375" s="12" t="s">
        <v>26</v>
      </c>
      <c r="D375" s="13">
        <v>4001173.01</v>
      </c>
      <c r="E375" s="13">
        <v>0</v>
      </c>
      <c r="F375" s="13">
        <v>4001173.01</v>
      </c>
      <c r="G375" s="13">
        <v>57886.86</v>
      </c>
      <c r="H375" s="13">
        <v>793713.44</v>
      </c>
      <c r="I375" s="13">
        <v>851600.29999999993</v>
      </c>
      <c r="J375" s="13">
        <v>4852773.3099999996</v>
      </c>
    </row>
    <row r="376" spans="1:10" x14ac:dyDescent="0.25">
      <c r="A376" s="11" t="s">
        <v>486</v>
      </c>
      <c r="B376" s="12" t="s">
        <v>26</v>
      </c>
      <c r="C376" s="12" t="s">
        <v>26</v>
      </c>
      <c r="D376" s="13">
        <v>7661519.0599999996</v>
      </c>
      <c r="E376" s="13">
        <v>0</v>
      </c>
      <c r="F376" s="13">
        <v>7661519.0599999996</v>
      </c>
      <c r="G376" s="13">
        <v>17080.990000000002</v>
      </c>
      <c r="H376" s="13">
        <v>645017.63</v>
      </c>
      <c r="I376" s="13">
        <v>662098.62</v>
      </c>
      <c r="J376" s="13">
        <v>8323617.6799999997</v>
      </c>
    </row>
    <row r="377" spans="1:10" x14ac:dyDescent="0.25">
      <c r="A377" s="11" t="s">
        <v>487</v>
      </c>
      <c r="B377" s="12" t="s">
        <v>42</v>
      </c>
      <c r="C377" s="12" t="s">
        <v>17</v>
      </c>
      <c r="D377" s="13">
        <v>421.81</v>
      </c>
      <c r="E377" s="13">
        <v>0</v>
      </c>
      <c r="F377" s="13">
        <v>421.81</v>
      </c>
      <c r="G377" s="13">
        <v>6.63</v>
      </c>
      <c r="H377" s="13">
        <v>0</v>
      </c>
      <c r="I377" s="13">
        <v>6.63</v>
      </c>
      <c r="J377" s="13">
        <v>428.44</v>
      </c>
    </row>
    <row r="378" spans="1:10" x14ac:dyDescent="0.25">
      <c r="A378" s="11" t="s">
        <v>488</v>
      </c>
      <c r="B378" s="12" t="s">
        <v>105</v>
      </c>
      <c r="C378" s="12" t="s">
        <v>30</v>
      </c>
      <c r="D378" s="13">
        <v>35401.730000000003</v>
      </c>
      <c r="E378" s="13">
        <v>20.399999999999999</v>
      </c>
      <c r="F378" s="13">
        <v>35422.130000000005</v>
      </c>
      <c r="G378" s="13">
        <v>0</v>
      </c>
      <c r="H378" s="13">
        <v>0</v>
      </c>
      <c r="I378" s="13">
        <v>0</v>
      </c>
      <c r="J378" s="13">
        <v>35422.130000000005</v>
      </c>
    </row>
    <row r="379" spans="1:10" x14ac:dyDescent="0.25">
      <c r="A379" s="11" t="s">
        <v>489</v>
      </c>
      <c r="B379" s="12" t="s">
        <v>490</v>
      </c>
      <c r="C379" s="12" t="s">
        <v>30</v>
      </c>
      <c r="D379" s="13">
        <v>2219789.13</v>
      </c>
      <c r="E379" s="13">
        <v>0</v>
      </c>
      <c r="F379" s="13">
        <v>2219789.13</v>
      </c>
      <c r="G379" s="13">
        <v>0</v>
      </c>
      <c r="H379" s="13">
        <v>1.58</v>
      </c>
      <c r="I379" s="13">
        <v>1.58</v>
      </c>
      <c r="J379" s="13">
        <v>2219790.71</v>
      </c>
    </row>
    <row r="380" spans="1:10" x14ac:dyDescent="0.25">
      <c r="A380" s="11" t="s">
        <v>491</v>
      </c>
      <c r="B380" s="12" t="s">
        <v>100</v>
      </c>
      <c r="C380" s="12" t="s">
        <v>72</v>
      </c>
      <c r="D380" s="13">
        <v>759519.23</v>
      </c>
      <c r="E380" s="13">
        <v>10.92</v>
      </c>
      <c r="F380" s="13">
        <v>759530.15</v>
      </c>
      <c r="G380" s="13">
        <v>1502.81</v>
      </c>
      <c r="H380" s="13">
        <v>233.04</v>
      </c>
      <c r="I380" s="13">
        <v>1735.85</v>
      </c>
      <c r="J380" s="13">
        <v>761266</v>
      </c>
    </row>
    <row r="381" spans="1:10" x14ac:dyDescent="0.25">
      <c r="A381" s="11" t="s">
        <v>492</v>
      </c>
      <c r="B381" s="12" t="s">
        <v>63</v>
      </c>
      <c r="C381" s="12" t="s">
        <v>30</v>
      </c>
      <c r="D381" s="13">
        <v>33.97</v>
      </c>
      <c r="E381" s="13">
        <v>0</v>
      </c>
      <c r="F381" s="13">
        <v>33.97</v>
      </c>
      <c r="G381" s="13">
        <v>0</v>
      </c>
      <c r="H381" s="13">
        <v>0</v>
      </c>
      <c r="I381" s="13">
        <v>0</v>
      </c>
      <c r="J381" s="13">
        <v>33.97</v>
      </c>
    </row>
    <row r="382" spans="1:10" x14ac:dyDescent="0.25">
      <c r="A382" s="11" t="s">
        <v>493</v>
      </c>
      <c r="B382" s="12" t="s">
        <v>26</v>
      </c>
      <c r="C382" s="12" t="s">
        <v>26</v>
      </c>
      <c r="D382" s="13">
        <v>2183133</v>
      </c>
      <c r="E382" s="13">
        <v>0</v>
      </c>
      <c r="F382" s="13">
        <v>2183133</v>
      </c>
      <c r="G382" s="13">
        <v>4704</v>
      </c>
      <c r="H382" s="13">
        <v>338675.31</v>
      </c>
      <c r="I382" s="13">
        <v>343379.31</v>
      </c>
      <c r="J382" s="13">
        <v>2526512.31</v>
      </c>
    </row>
    <row r="383" spans="1:10" x14ac:dyDescent="0.25">
      <c r="A383" s="11" t="s">
        <v>494</v>
      </c>
      <c r="B383" s="12" t="s">
        <v>51</v>
      </c>
      <c r="C383" s="12" t="s">
        <v>30</v>
      </c>
      <c r="D383" s="13">
        <v>143035.07</v>
      </c>
      <c r="E383" s="13">
        <v>0</v>
      </c>
      <c r="F383" s="13">
        <v>143035.07</v>
      </c>
      <c r="G383" s="13">
        <v>0</v>
      </c>
      <c r="H383" s="13">
        <v>3557.24</v>
      </c>
      <c r="I383" s="13">
        <v>3557.24</v>
      </c>
      <c r="J383" s="13">
        <v>146592.31</v>
      </c>
    </row>
    <row r="384" spans="1:10" x14ac:dyDescent="0.25">
      <c r="A384" s="18" t="s">
        <v>8</v>
      </c>
      <c r="B384" s="18"/>
      <c r="C384" s="18"/>
      <c r="D384" s="19">
        <f>SUBTOTAL(109,Table1[Fee Acres])</f>
        <v>77405852.51000002</v>
      </c>
      <c r="E384" s="19">
        <f>SUBTOTAL(109,Table1[Less Than Fee Acres])</f>
        <v>248017.28</v>
      </c>
      <c r="F384" s="19">
        <f>SUBTOTAL(109,Table1[Subtotal Federal Acres])</f>
        <v>77653869.790000036</v>
      </c>
      <c r="G384" s="19">
        <f>SUBTOTAL(109,Table1[Other Public Acres])</f>
        <v>1370343.5900000008</v>
      </c>
      <c r="H384" s="19">
        <f>SUBTOTAL(109,Table1[Private Acres])</f>
        <v>4618676.9999999981</v>
      </c>
      <c r="I384" s="19">
        <f>SUBTOTAL(109,Table1[Subtotal Non-Federal Acres])</f>
        <v>5989020.5900000017</v>
      </c>
      <c r="J384" s="19">
        <f>SUBTOTAL(109,Table1[Gross Area Acres])</f>
        <v>83642890.38000004</v>
      </c>
    </row>
    <row r="385" spans="1:13" s="25" customFormat="1" ht="16.5" x14ac:dyDescent="0.3">
      <c r="A385" s="22" t="s">
        <v>524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4"/>
      <c r="M385" s="24"/>
    </row>
    <row r="386" spans="1:13" s="28" customFormat="1" ht="16.5" x14ac:dyDescent="0.25">
      <c r="A386" s="26" t="s">
        <v>523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7"/>
      <c r="M386" s="27"/>
    </row>
    <row r="387" spans="1:13" s="25" customFormat="1" ht="16.5" x14ac:dyDescent="0.3">
      <c r="A387" s="24" t="s">
        <v>516</v>
      </c>
      <c r="B387" s="24"/>
      <c r="C387" s="24"/>
      <c r="D387" s="29"/>
      <c r="E387" s="29"/>
      <c r="F387" s="29"/>
      <c r="G387" s="29"/>
      <c r="H387" s="29"/>
      <c r="I387" s="29"/>
      <c r="J387" s="29"/>
      <c r="K387" s="24"/>
      <c r="L387" s="24"/>
      <c r="M387" s="24"/>
    </row>
    <row r="388" spans="1:13" s="25" customFormat="1" ht="16.5" x14ac:dyDescent="0.3">
      <c r="A388" s="24" t="s">
        <v>517</v>
      </c>
      <c r="B388" s="24"/>
      <c r="C388" s="24"/>
      <c r="D388" s="29"/>
      <c r="E388" s="29"/>
      <c r="F388" s="29"/>
      <c r="G388" s="29"/>
      <c r="H388" s="29"/>
      <c r="I388" s="29"/>
      <c r="J388" s="29"/>
      <c r="K388" s="24"/>
      <c r="L388" s="24"/>
      <c r="M388" s="24"/>
    </row>
    <row r="389" spans="1:13" s="25" customFormat="1" ht="16.5" x14ac:dyDescent="0.3">
      <c r="A389" s="24" t="s">
        <v>518</v>
      </c>
      <c r="B389" s="24"/>
      <c r="C389" s="24"/>
      <c r="D389" s="29"/>
      <c r="E389" s="29"/>
      <c r="F389" s="29"/>
      <c r="G389" s="29"/>
      <c r="H389" s="29"/>
      <c r="I389" s="29"/>
      <c r="J389" s="29"/>
      <c r="K389" s="24"/>
      <c r="L389" s="24"/>
      <c r="M389" s="24"/>
    </row>
    <row r="390" spans="1:13" s="25" customFormat="1" ht="16.5" x14ac:dyDescent="0.3">
      <c r="A390" s="24" t="s">
        <v>519</v>
      </c>
      <c r="B390" s="24"/>
      <c r="C390" s="24"/>
      <c r="D390" s="29"/>
      <c r="E390" s="29"/>
      <c r="F390" s="29"/>
      <c r="G390" s="29"/>
      <c r="H390" s="29"/>
      <c r="I390" s="29"/>
      <c r="J390" s="29"/>
      <c r="K390" s="24"/>
      <c r="L390" s="24"/>
      <c r="M390" s="24"/>
    </row>
    <row r="391" spans="1:13" s="25" customFormat="1" ht="16.5" x14ac:dyDescent="0.3">
      <c r="A391" s="24" t="s">
        <v>520</v>
      </c>
      <c r="B391" s="24"/>
      <c r="C391" s="24"/>
      <c r="D391" s="29"/>
      <c r="E391" s="29"/>
      <c r="F391" s="29"/>
      <c r="G391" s="29"/>
      <c r="H391" s="29"/>
      <c r="I391" s="29"/>
      <c r="J391" s="29"/>
      <c r="K391" s="24"/>
      <c r="L391" s="24"/>
      <c r="M391" s="24"/>
    </row>
    <row r="392" spans="1:13" s="25" customFormat="1" ht="16.5" x14ac:dyDescent="0.3">
      <c r="A392" s="24" t="s">
        <v>521</v>
      </c>
      <c r="B392" s="24"/>
      <c r="C392" s="24"/>
      <c r="D392" s="29"/>
      <c r="E392" s="29"/>
      <c r="F392" s="29"/>
      <c r="G392" s="29"/>
      <c r="H392" s="29"/>
      <c r="I392" s="29"/>
      <c r="J392" s="29"/>
      <c r="K392" s="24"/>
      <c r="L392" s="24"/>
      <c r="M392" s="24"/>
    </row>
    <row r="393" spans="1:13" s="25" customFormat="1" ht="16.5" x14ac:dyDescent="0.3">
      <c r="A393" s="24" t="s">
        <v>522</v>
      </c>
      <c r="B393" s="24"/>
      <c r="C393" s="24"/>
      <c r="D393" s="29"/>
      <c r="E393" s="29"/>
      <c r="F393" s="29"/>
      <c r="G393" s="29"/>
      <c r="H393" s="29"/>
      <c r="I393" s="29"/>
      <c r="J393" s="29"/>
      <c r="K393" s="24"/>
      <c r="L393" s="24"/>
      <c r="M393" s="24"/>
    </row>
    <row r="394" spans="1:13" s="25" customFormat="1" ht="16.5" x14ac:dyDescent="0.3">
      <c r="A394" s="24" t="s">
        <v>10</v>
      </c>
      <c r="B394" s="24"/>
      <c r="C394" s="24"/>
      <c r="D394" s="29"/>
      <c r="E394" s="29"/>
      <c r="F394" s="29"/>
      <c r="G394" s="29"/>
      <c r="H394" s="29"/>
      <c r="I394" s="29"/>
      <c r="J394" s="29"/>
      <c r="K394" s="24"/>
      <c r="L394" s="24"/>
      <c r="M394" s="24"/>
    </row>
    <row r="397" spans="1:13" x14ac:dyDescent="0.25">
      <c r="C397" s="5"/>
    </row>
  </sheetData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" sqref="A3"/>
    </sheetView>
  </sheetViews>
  <sheetFormatPr defaultRowHeight="15" x14ac:dyDescent="0.25"/>
  <cols>
    <col min="1" max="1" width="32.42578125" customWidth="1"/>
    <col min="2" max="2" width="10.85546875" bestFit="1" customWidth="1"/>
    <col min="3" max="3" width="10.7109375" bestFit="1" customWidth="1"/>
    <col min="4" max="4" width="10.85546875" bestFit="1" customWidth="1"/>
    <col min="5" max="7" width="10" bestFit="1" customWidth="1"/>
    <col min="8" max="8" width="10.85546875" bestFit="1" customWidth="1"/>
  </cols>
  <sheetData>
    <row r="1" spans="1:8" ht="25.5" customHeight="1" x14ac:dyDescent="0.25">
      <c r="A1" s="7" t="s">
        <v>14</v>
      </c>
    </row>
    <row r="2" spans="1:8" ht="45.75" x14ac:dyDescent="0.25">
      <c r="A2" s="14" t="s">
        <v>9</v>
      </c>
      <c r="B2" s="15" t="s">
        <v>11</v>
      </c>
      <c r="C2" s="15" t="s">
        <v>12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</row>
    <row r="3" spans="1:8" x14ac:dyDescent="0.25">
      <c r="A3" s="16" t="s">
        <v>495</v>
      </c>
      <c r="B3" s="17">
        <v>22.44</v>
      </c>
      <c r="C3" s="17">
        <v>0</v>
      </c>
      <c r="D3" s="17">
        <v>22.44</v>
      </c>
      <c r="E3" s="17">
        <v>0</v>
      </c>
      <c r="F3" s="17">
        <v>22.46</v>
      </c>
      <c r="G3" s="17">
        <v>22.46</v>
      </c>
      <c r="H3" s="17">
        <v>44.900000000000006</v>
      </c>
    </row>
    <row r="4" spans="1:8" x14ac:dyDescent="0.25">
      <c r="A4" s="16" t="s">
        <v>496</v>
      </c>
      <c r="B4" s="17">
        <v>8126.78</v>
      </c>
      <c r="C4" s="17">
        <v>46.29</v>
      </c>
      <c r="D4" s="17">
        <v>8173.07</v>
      </c>
      <c r="E4" s="17">
        <v>4.54</v>
      </c>
      <c r="F4" s="17">
        <v>995.85</v>
      </c>
      <c r="G4" s="17" t="s">
        <v>497</v>
      </c>
      <c r="H4" s="17">
        <v>9173.4599999999991</v>
      </c>
    </row>
    <row r="5" spans="1:8" x14ac:dyDescent="0.25">
      <c r="A5" s="16" t="s">
        <v>498</v>
      </c>
      <c r="B5" s="17">
        <v>1</v>
      </c>
      <c r="C5" s="17">
        <v>0</v>
      </c>
      <c r="D5" s="17">
        <v>1</v>
      </c>
      <c r="E5" s="17">
        <v>0</v>
      </c>
      <c r="F5" s="17">
        <v>0</v>
      </c>
      <c r="G5" s="17">
        <v>0</v>
      </c>
      <c r="H5" s="17">
        <v>1</v>
      </c>
    </row>
    <row r="6" spans="1:8" x14ac:dyDescent="0.25">
      <c r="A6" s="16" t="s">
        <v>499</v>
      </c>
      <c r="B6" s="17">
        <v>10366.23</v>
      </c>
      <c r="C6" s="17">
        <v>1436.29</v>
      </c>
      <c r="D6" s="17">
        <v>11802.52</v>
      </c>
      <c r="E6" s="17">
        <v>144.19</v>
      </c>
      <c r="F6" s="17">
        <v>1095.48</v>
      </c>
      <c r="G6" s="17">
        <v>1239.67</v>
      </c>
      <c r="H6" s="17">
        <v>13042.19</v>
      </c>
    </row>
    <row r="7" spans="1:8" x14ac:dyDescent="0.25">
      <c r="A7" s="16" t="s">
        <v>500</v>
      </c>
      <c r="B7" s="17">
        <v>18659.400000000001</v>
      </c>
      <c r="C7" s="17">
        <v>726.37</v>
      </c>
      <c r="D7" s="17">
        <v>19385.77</v>
      </c>
      <c r="E7" s="17">
        <v>331.82</v>
      </c>
      <c r="F7" s="17">
        <v>4643.88</v>
      </c>
      <c r="G7" s="17">
        <v>4975.7</v>
      </c>
      <c r="H7" s="17">
        <v>24361.47</v>
      </c>
    </row>
    <row r="8" spans="1:8" x14ac:dyDescent="0.25">
      <c r="A8" s="16" t="s">
        <v>501</v>
      </c>
      <c r="B8" s="17">
        <v>111679.02</v>
      </c>
      <c r="C8" s="17">
        <v>2783.7</v>
      </c>
      <c r="D8" s="17">
        <v>114462.72</v>
      </c>
      <c r="E8" s="17">
        <v>30651.67</v>
      </c>
      <c r="F8" s="17">
        <v>17646.47</v>
      </c>
      <c r="G8" s="17">
        <v>48298.14</v>
      </c>
      <c r="H8" s="17">
        <v>162760.85999999999</v>
      </c>
    </row>
    <row r="9" spans="1:8" x14ac:dyDescent="0.25">
      <c r="A9" s="16" t="s">
        <v>502</v>
      </c>
      <c r="B9" s="17">
        <v>144000.46</v>
      </c>
      <c r="C9" s="17">
        <v>1505.41</v>
      </c>
      <c r="D9" s="17">
        <v>145505.87</v>
      </c>
      <c r="E9" s="17">
        <v>56554.74</v>
      </c>
      <c r="F9" s="17">
        <v>26875.59</v>
      </c>
      <c r="G9" s="17">
        <v>83430.33</v>
      </c>
      <c r="H9" s="17">
        <v>228936.2</v>
      </c>
    </row>
    <row r="10" spans="1:8" x14ac:dyDescent="0.25">
      <c r="A10" s="16" t="s">
        <v>503</v>
      </c>
      <c r="B10" s="17">
        <v>7972.35</v>
      </c>
      <c r="C10" s="17">
        <v>6.76</v>
      </c>
      <c r="D10" s="17">
        <v>7979.11</v>
      </c>
      <c r="E10" s="17">
        <v>69.989999999999995</v>
      </c>
      <c r="F10" s="17">
        <v>124.05</v>
      </c>
      <c r="G10" s="17">
        <v>194.04</v>
      </c>
      <c r="H10" s="17">
        <v>8173.15</v>
      </c>
    </row>
    <row r="11" spans="1:8" x14ac:dyDescent="0.25">
      <c r="A11" s="16" t="s">
        <v>504</v>
      </c>
      <c r="B11" s="17">
        <v>34932.160000000003</v>
      </c>
      <c r="C11" s="17">
        <v>166.75</v>
      </c>
      <c r="D11" s="17">
        <v>35098.910000000003</v>
      </c>
      <c r="E11" s="17">
        <v>159.13999999999999</v>
      </c>
      <c r="F11" s="17">
        <v>2982.79</v>
      </c>
      <c r="G11" s="17">
        <v>3141.93</v>
      </c>
      <c r="H11" s="17">
        <v>38240.840000000004</v>
      </c>
    </row>
    <row r="12" spans="1:8" x14ac:dyDescent="0.25">
      <c r="A12" s="16" t="s">
        <v>505</v>
      </c>
      <c r="B12" s="17">
        <v>1881365.48</v>
      </c>
      <c r="C12" s="17">
        <v>17241.099999999999</v>
      </c>
      <c r="D12" s="17">
        <v>1898606.58</v>
      </c>
      <c r="E12" s="17">
        <v>8982.5499999999993</v>
      </c>
      <c r="F12" s="17">
        <v>158541.76000000001</v>
      </c>
      <c r="G12" s="17">
        <v>167524.31</v>
      </c>
      <c r="H12" s="17">
        <v>2066130.8900000001</v>
      </c>
    </row>
    <row r="13" spans="1:8" x14ac:dyDescent="0.25">
      <c r="A13" s="16" t="s">
        <v>506</v>
      </c>
      <c r="B13" s="17">
        <v>49272955.280000001</v>
      </c>
      <c r="C13" s="17">
        <v>142555.03</v>
      </c>
      <c r="D13" s="17">
        <v>49415510.310000002</v>
      </c>
      <c r="E13" s="17">
        <v>649623.67000000004</v>
      </c>
      <c r="F13" s="17">
        <v>1869559.51</v>
      </c>
      <c r="G13" s="17">
        <v>2519183.1800000002</v>
      </c>
      <c r="H13" s="17">
        <v>51934693.490000002</v>
      </c>
    </row>
    <row r="14" spans="1:8" x14ac:dyDescent="0.25">
      <c r="A14" s="16" t="s">
        <v>507</v>
      </c>
      <c r="B14" s="17">
        <v>21395513.870000001</v>
      </c>
      <c r="C14" s="17">
        <v>10662.32</v>
      </c>
      <c r="D14" s="17">
        <v>21406176.190000001</v>
      </c>
      <c r="E14" s="17">
        <v>227546.49</v>
      </c>
      <c r="F14" s="17">
        <v>2092671.6</v>
      </c>
      <c r="G14" s="17">
        <v>2320218.09</v>
      </c>
      <c r="H14" s="17">
        <v>23726394.280000001</v>
      </c>
    </row>
    <row r="15" spans="1:8" x14ac:dyDescent="0.25">
      <c r="A15" s="16" t="s">
        <v>508</v>
      </c>
      <c r="B15" s="17">
        <v>3358609.6</v>
      </c>
      <c r="C15" s="17">
        <v>2342.0500000000002</v>
      </c>
      <c r="D15" s="17">
        <v>3360951.65</v>
      </c>
      <c r="E15" s="17">
        <v>172948.89</v>
      </c>
      <c r="F15" s="17">
        <v>189927.83</v>
      </c>
      <c r="G15" s="17">
        <v>362876.72</v>
      </c>
      <c r="H15" s="17">
        <v>3723828.37</v>
      </c>
    </row>
    <row r="16" spans="1:8" x14ac:dyDescent="0.25">
      <c r="A16" s="20" t="s">
        <v>509</v>
      </c>
      <c r="B16" s="21">
        <v>9479.3700000000008</v>
      </c>
      <c r="C16" s="21">
        <v>1350.98</v>
      </c>
      <c r="D16" s="21">
        <v>10830.35</v>
      </c>
      <c r="E16" s="21">
        <v>708</v>
      </c>
      <c r="F16" s="21">
        <v>21568.84</v>
      </c>
      <c r="G16" s="21">
        <v>22276.84</v>
      </c>
      <c r="H16" s="21">
        <v>33107.19</v>
      </c>
    </row>
    <row r="17" spans="1:8" x14ac:dyDescent="0.25">
      <c r="A17" s="20" t="s">
        <v>510</v>
      </c>
      <c r="B17" s="21">
        <v>298090.55</v>
      </c>
      <c r="C17" s="21">
        <v>14081.46</v>
      </c>
      <c r="D17" s="21">
        <v>312172.01</v>
      </c>
      <c r="E17" s="21">
        <v>24345.56</v>
      </c>
      <c r="F17" s="21">
        <v>88519.8</v>
      </c>
      <c r="G17" s="21">
        <v>112865.36</v>
      </c>
      <c r="H17" s="21">
        <v>425037.37</v>
      </c>
    </row>
    <row r="18" spans="1:8" x14ac:dyDescent="0.25">
      <c r="A18" s="20" t="s">
        <v>511</v>
      </c>
      <c r="B18" s="21">
        <v>143165.07</v>
      </c>
      <c r="C18" s="21">
        <v>12750.86</v>
      </c>
      <c r="D18" s="21">
        <v>155915.93</v>
      </c>
      <c r="E18" s="21">
        <v>49430.46</v>
      </c>
      <c r="F18" s="21">
        <v>19196.97</v>
      </c>
      <c r="G18" s="21">
        <v>68627.429999999993</v>
      </c>
      <c r="H18" s="21">
        <v>224543.35999999999</v>
      </c>
    </row>
    <row r="19" spans="1:8" x14ac:dyDescent="0.25">
      <c r="A19" s="16" t="s">
        <v>512</v>
      </c>
      <c r="B19" s="17">
        <v>462993.99</v>
      </c>
      <c r="C19" s="17">
        <v>14567.02</v>
      </c>
      <c r="D19" s="17">
        <v>477561.01</v>
      </c>
      <c r="E19" s="17">
        <v>106144.81</v>
      </c>
      <c r="F19" s="17">
        <v>10802.18</v>
      </c>
      <c r="G19" s="17">
        <v>116946.99</v>
      </c>
      <c r="H19" s="17">
        <v>594508</v>
      </c>
    </row>
    <row r="20" spans="1:8" x14ac:dyDescent="0.25">
      <c r="A20" s="16" t="s">
        <v>513</v>
      </c>
      <c r="B20" s="17">
        <v>57499.24</v>
      </c>
      <c r="C20" s="17">
        <v>14877.88</v>
      </c>
      <c r="D20" s="17">
        <v>72377.119999999995</v>
      </c>
      <c r="E20" s="17">
        <v>42442.73</v>
      </c>
      <c r="F20" s="17">
        <v>104712.54</v>
      </c>
      <c r="G20" s="17">
        <v>147155.26999999999</v>
      </c>
      <c r="H20" s="17">
        <v>219532.38999999998</v>
      </c>
    </row>
    <row r="21" spans="1:8" x14ac:dyDescent="0.25">
      <c r="A21" s="16" t="s">
        <v>514</v>
      </c>
      <c r="B21" s="17">
        <v>34821.839999999997</v>
      </c>
      <c r="C21" s="17">
        <v>2785.95</v>
      </c>
      <c r="D21" s="17">
        <v>37607.79</v>
      </c>
      <c r="E21" s="17">
        <v>60</v>
      </c>
      <c r="F21" s="17">
        <v>1207.51</v>
      </c>
      <c r="G21" s="17">
        <v>1267.51</v>
      </c>
      <c r="H21" s="17">
        <v>38875.300000000003</v>
      </c>
    </row>
    <row r="22" spans="1:8" x14ac:dyDescent="0.25">
      <c r="A22" s="16" t="s">
        <v>515</v>
      </c>
      <c r="B22" s="17">
        <v>155598.38</v>
      </c>
      <c r="C22" s="17">
        <v>8131.06</v>
      </c>
      <c r="D22" s="17">
        <v>163729.44</v>
      </c>
      <c r="E22" s="17">
        <v>194.34</v>
      </c>
      <c r="F22" s="17">
        <v>7581.89</v>
      </c>
      <c r="G22" s="17">
        <v>7776.23</v>
      </c>
      <c r="H22" s="17">
        <v>171505.67</v>
      </c>
    </row>
    <row r="23" spans="1:8" x14ac:dyDescent="0.25">
      <c r="A23" s="18" t="s">
        <v>8</v>
      </c>
      <c r="B23" s="19">
        <f>SUBTOTAL(109,Table13[Fee Acres])</f>
        <v>77405852.509999976</v>
      </c>
      <c r="C23" s="19">
        <f>SUBTOTAL(109,Table13[Less Than Fee Acres])</f>
        <v>248017.28</v>
      </c>
      <c r="D23" s="19">
        <f>SUBTOTAL(109,Table13[Subtotal Federal Acres])</f>
        <v>77653869.790000036</v>
      </c>
      <c r="E23" s="19">
        <f>SUBTOTAL(109,Table13[Other Public Acres])</f>
        <v>1370343.59</v>
      </c>
      <c r="F23" s="19">
        <f>SUBTOTAL(109,Table13[Private Acres])</f>
        <v>4618676.9999999991</v>
      </c>
      <c r="G23" s="19">
        <f>SUBTOTAL(109,Table13[Subtotal Non-Federal Acres])</f>
        <v>5988020.1999999993</v>
      </c>
      <c r="H23" s="19">
        <f>SUBTOTAL(109,Table13[Gross Area Acres])</f>
        <v>83642890.38000001</v>
      </c>
    </row>
    <row r="24" spans="1:8" x14ac:dyDescent="0.25">
      <c r="A24" s="30" t="s">
        <v>10</v>
      </c>
      <c r="B24" s="30"/>
      <c r="C24" s="30"/>
      <c r="D24" s="30"/>
      <c r="E24" s="30"/>
      <c r="F24" s="30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Listing of Acreage</vt:lpstr>
      <vt:lpstr>Summary of Acreage</vt:lpstr>
      <vt:lpstr>'Listing of Acreage'!Print_Titles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12/31/1998</dc:title>
  <dc:subject>National Park Service Acreage</dc:subject>
  <dc:creator/>
  <cp:keywords>National Park Service Acreage</cp:keywords>
  <cp:lastModifiedBy/>
  <dcterms:created xsi:type="dcterms:W3CDTF">2018-04-03T17:02:27Z</dcterms:created>
  <dcterms:modified xsi:type="dcterms:W3CDTF">2018-11-07T20:36:49Z</dcterms:modified>
</cp:coreProperties>
</file>