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ftomi\EFTOMI\RAZVOJNO DELO\PROJEKTI\Sistemska dinamika\WEB\github\sprysimulation-main\src\"/>
    </mc:Choice>
  </mc:AlternateContent>
  <xr:revisionPtr revIDLastSave="0" documentId="13_ncr:1_{21F5B0CE-1412-4D52-827F-C15A84C298D6}" xr6:coauthVersionLast="47" xr6:coauthVersionMax="47" xr10:uidLastSave="{00000000-0000-0000-0000-000000000000}"/>
  <bookViews>
    <workbookView xWindow="2928" yWindow="0" windowWidth="18084" windowHeight="12360" xr2:uid="{15CC119F-94C5-480A-B41D-D9E65E0E48B6}"/>
  </bookViews>
  <sheets>
    <sheet name="Inventory" sheetId="2" r:id="rId1"/>
  </sheets>
  <externalReferences>
    <externalReference r:id="rId2"/>
    <externalReference r:id="rId3"/>
    <externalReference r:id="rId4"/>
    <externalReference r:id="rId5"/>
  </externalReferences>
  <definedNames>
    <definedName name="Arrivals" localSheetId="0">[1]Barbershop!$B$3</definedName>
    <definedName name="Arrivals">[2]Barbershop!$B$3</definedName>
    <definedName name="Barber" localSheetId="0">[1]Barbershop!$B$4</definedName>
    <definedName name="Barber">[2]Barbershop!$B$4</definedName>
    <definedName name="Barber_Clock" localSheetId="0">'[1]Complex Barber'!$B$1</definedName>
    <definedName name="Barber_Clock">'[2]Complex Barber'!$B$1</definedName>
    <definedName name="Clock" localSheetId="0">[1]Barbershop!$B$1</definedName>
    <definedName name="Clock">[2]Barbershop!$B$1</definedName>
    <definedName name="Finished" localSheetId="0">'[1]Complex Barber'!$B$7</definedName>
    <definedName name="Finished">'[2]Complex Barber'!$B$7</definedName>
    <definedName name="Inventory" localSheetId="0">[1]Inventory!$B$4</definedName>
    <definedName name="Inventory">[2]Inventory!$B$4</definedName>
    <definedName name="OrderSize">[3]Solver!$B$7:$D$7</definedName>
    <definedName name="Queue" localSheetId="0">#REF!</definedName>
    <definedName name="Queue">#REF!</definedName>
    <definedName name="ResourcesAvailable">[3]Solver!$H$4:$H$5</definedName>
    <definedName name="Server" localSheetId="0">#REF!</definedName>
    <definedName name="Server">#REF!</definedName>
    <definedName name="Service_end" localSheetId="0">#REF!</definedName>
    <definedName name="Service_end">#REF!</definedName>
    <definedName name="solver_adj" localSheetId="0" hidden="1">Inventory!$C$5</definedName>
    <definedName name="solver_cvg" localSheetId="0" hidden="1">0.1</definedName>
    <definedName name="solver_drv" localSheetId="0" hidden="1">1</definedName>
    <definedName name="solver_eng" localSheetId="0" hidden="1">3</definedName>
    <definedName name="solver_est" localSheetId="0" hidden="1">1</definedName>
    <definedName name="solver_itr" localSheetId="0" hidden="1">2147483647</definedName>
    <definedName name="solver_lhs1" localSheetId="0" hidden="1">Inventory!$C$5</definedName>
    <definedName name="solver_lhs2" localSheetId="0" hidden="1">Inventory!$C$5</definedName>
    <definedName name="solver_lhs3" localSheetId="0" hidden="1">Inventory!$C$5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Inventory!$C$11</definedName>
    <definedName name="solver_pre" localSheetId="0" hidden="1">0.000001</definedName>
    <definedName name="solver_rbv" localSheetId="0" hidden="1">2</definedName>
    <definedName name="solver_rel1" localSheetId="0" hidden="1">1</definedName>
    <definedName name="solver_rel2" localSheetId="0" hidden="1">4</definedName>
    <definedName name="solver_rel3" localSheetId="0" hidden="1">3</definedName>
    <definedName name="solver_rhs1" localSheetId="0" hidden="1">10</definedName>
    <definedName name="solver_rhs2" localSheetId="0" hidden="1">"integer"</definedName>
    <definedName name="solver_rhs3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  <definedName name="To_barber" localSheetId="0">'[1]Complex Barber'!$B$5</definedName>
    <definedName name="To_barber">'[2]Complex Barber'!$B$5</definedName>
    <definedName name="TotalProfit">[3]Solver!$H$7</definedName>
    <definedName name="UnitProfit">[3]Solver!$B$2:$D$2</definedName>
    <definedName name="Waiting_room" localSheetId="0">'[1]Complex Barber'!$B$4</definedName>
    <definedName name="Waiting_room">'[2]Complex Barber'!$B$4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2" l="1" a="1"/>
  <c r="B1" i="2"/>
  <c r="B3" i="2" a="1"/>
  <c r="B2" i="2" a="1"/>
  <c r="D5" i="2" a="1"/>
  <c r="D5" i="2" l="1"/>
  <c r="B2" i="2"/>
  <c r="B3" i="2"/>
  <c r="A19" i="2" a="1"/>
  <c r="E19" i="2" a="1"/>
  <c r="B5" i="2" a="1"/>
  <c r="C19" i="2" a="1"/>
  <c r="B4" i="2" a="1"/>
  <c r="A19" i="2" l="1"/>
  <c r="B4" i="2"/>
  <c r="C19" i="2"/>
  <c r="B5" i="2"/>
  <c r="E19" i="2"/>
  <c r="B19" i="2" a="1"/>
  <c r="B10" i="2" a="1"/>
  <c r="D19" i="2" a="1"/>
  <c r="D19" i="2" l="1"/>
  <c r="B10" i="2"/>
  <c r="B19" i="2"/>
  <c r="B6" i="2"/>
  <c r="C10" i="2" a="1"/>
  <c r="B9" i="2" a="1"/>
  <c r="B7" i="2" a="1"/>
  <c r="C10" i="2" l="1"/>
  <c r="B7" i="2"/>
  <c r="B9" i="2"/>
  <c r="C9" i="2" a="1"/>
  <c r="B8" i="2" a="1"/>
  <c r="F19" i="2" a="1"/>
  <c r="C9" i="2" l="1"/>
  <c r="F19" i="2"/>
  <c r="B8" i="2"/>
  <c r="B11" i="2"/>
  <c r="C11" i="2" a="1"/>
  <c r="G1" i="2" a="1"/>
  <c r="C11" i="2" l="1"/>
  <c r="G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<sst xmlns="http://schemas.openxmlformats.org/spreadsheetml/2006/main" count="15" uniqueCount="15">
  <si>
    <t>Clock</t>
  </si>
  <si>
    <t>Daily demand</t>
  </si>
  <si>
    <t/>
  </si>
  <si>
    <t>Lead time</t>
  </si>
  <si>
    <t>Inventory</t>
  </si>
  <si>
    <t>Review event</t>
  </si>
  <si>
    <t>Order qty</t>
  </si>
  <si>
    <t>Delivery delay</t>
  </si>
  <si>
    <t>Delivery</t>
  </si>
  <si>
    <t>Days 0</t>
  </si>
  <si>
    <t>Order costs</t>
  </si>
  <si>
    <t>Total costs</t>
  </si>
  <si>
    <t>Items / Days</t>
  </si>
  <si>
    <t>Probabilities (demand)</t>
  </si>
  <si>
    <t>Probabilities (delivery)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</si>
</sst>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2" fontId="1" fillId="0" borderId="0" xfId="1" applyNumberFormat="1"/>
    <xf numFmtId="0" fontId="1" fillId="0" borderId="0" xfId="1" quotePrefix="1"/>
    <xf numFmtId="0" fontId="1" fillId="2" borderId="0" xfId="1" applyFill="1"/>
    <xf numFmtId="0" fontId="1" fillId="3" borderId="0" xfId="1" applyFill="1"/>
    <xf numFmtId="0" fontId="1" fillId="0" borderId="0" xfId="1" applyAlignment="1">
      <alignment horizontal="center" vertical="center" wrapText="1"/>
    </xf>
    <xf numFmtId="0" fontId="0" fillId="0" borderId="0" xfId="0" applyNumberFormat="1"/>
  </cellXfs>
  <cellStyles count="2">
    <cellStyle name="Normal" xfId="0" builtinId="0"/>
    <cellStyle name="Normal 2" xfId="1" xr:uid="{509ED8C0-8775-49D7-AB0C-FB17D6C07A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3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ftomi.MISKOTI/EFTOMI/RAZVOJNO%20DELO/PROJEKTI/Sistemska%20dinamika/PRIMERI/Tutorials%20Examples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eftomi\EFTOMI\RAZVOJNO%20DELO\PROJEKTI\Sistemska%20dinamika\PRIMERI\Tutorials%20Examples.xlsx" TargetMode="External"/><Relationship Id="rId1" Type="http://schemas.openxmlformats.org/officeDocument/2006/relationships/externalLinkPath" Target="/Users/eftomi/EFTOMI/RAZVOJNO%20DELO/PROJEKTI/Sistemska%20dinamika/PRIMERI/Tutorials%20Exampl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ftomi/EFTOMI/RAZVOJNO%20DELO/PROJEKTI/Sistemska%20dinamika/PRIMERI/Testiranja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eftomi\AppData\Roaming\Microsoft\AddIns\Spry.xlam" TargetMode="External"/><Relationship Id="rId1" Type="http://schemas.openxmlformats.org/officeDocument/2006/relationships/externalLinkPath" Target="/Users/eftomi/AppData/Roaming/Microsoft/AddIns/Spry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rbershop"/>
      <sheetName val="Complex Barber"/>
      <sheetName val="Cashiers"/>
      <sheetName val="Cashiers 2"/>
      <sheetName val="Inventory"/>
      <sheetName val="Inventory 2"/>
      <sheetName val="Bass model"/>
      <sheetName val="Bass Model 2"/>
      <sheetName val="Newspapers"/>
      <sheetName val="Newspapers 2"/>
      <sheetName val="Croissants"/>
      <sheetName val="Kvadratna funkcija"/>
    </sheetNames>
    <sheetDataSet>
      <sheetData sheetId="0">
        <row r="1">
          <cell r="B1">
            <v>0</v>
          </cell>
        </row>
        <row r="3">
          <cell r="B3">
            <v>0</v>
          </cell>
        </row>
        <row r="4">
          <cell r="B4">
            <v>0</v>
          </cell>
        </row>
      </sheetData>
      <sheetData sheetId="1">
        <row r="1">
          <cell r="B1">
            <v>0</v>
          </cell>
        </row>
        <row r="4">
          <cell r="B4">
            <v>0</v>
          </cell>
        </row>
        <row r="5">
          <cell r="B5">
            <v>0</v>
          </cell>
        </row>
        <row r="7">
          <cell r="B7">
            <v>0</v>
          </cell>
        </row>
      </sheetData>
      <sheetData sheetId="2"/>
      <sheetData sheetId="3"/>
      <sheetData sheetId="4">
        <row r="4">
          <cell r="B4">
            <v>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arbershop"/>
      <sheetName val="Complex Barber"/>
      <sheetName val="Cashiers"/>
      <sheetName val="Cashiers 2"/>
      <sheetName val="Inventory"/>
      <sheetName val="Inventory 2"/>
      <sheetName val="Inventory 3"/>
      <sheetName val="Bass model"/>
      <sheetName val="Bass Model 2"/>
      <sheetName val="Newspapers"/>
      <sheetName val="Newspapers 2"/>
      <sheetName val="Croissants"/>
      <sheetName val="Kvadratna funkcija"/>
    </sheetNames>
    <sheetDataSet>
      <sheetData sheetId="0">
        <row r="1">
          <cell r="B1" t="e">
            <v>#NAME?</v>
          </cell>
        </row>
        <row r="3">
          <cell r="B3" t="e">
            <v>#NAME?</v>
          </cell>
        </row>
        <row r="4">
          <cell r="B4" t="e">
            <v>#NAME?</v>
          </cell>
        </row>
      </sheetData>
      <sheetData sheetId="1">
        <row r="1">
          <cell r="B1" t="e">
            <v>#NAME?</v>
          </cell>
        </row>
        <row r="4">
          <cell r="B4" t="e">
            <v>#NAME?</v>
          </cell>
        </row>
        <row r="5">
          <cell r="B5" t="e">
            <v>#NAME?</v>
          </cell>
        </row>
        <row r="7">
          <cell r="B7" t="e">
            <v>#NAME?</v>
          </cell>
        </row>
      </sheetData>
      <sheetData sheetId="2"/>
      <sheetData sheetId="3"/>
      <sheetData sheetId="4">
        <row r="4">
          <cell r="B4" t="e">
            <v>#NAME?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stiranje syStock"/>
      <sheetName val="Zapletenejši brivec"/>
      <sheetName val="Sheet2"/>
      <sheetName val="Sheet1he"/>
      <sheetName val="Solver"/>
      <sheetName val="Newspapers"/>
      <sheetName val="Kvadratna funkcija"/>
    </sheetNames>
    <sheetDataSet>
      <sheetData sheetId="0"/>
      <sheetData sheetId="1">
        <row r="1">
          <cell r="B1">
            <v>0</v>
          </cell>
        </row>
      </sheetData>
      <sheetData sheetId="2"/>
      <sheetData sheetId="3"/>
      <sheetData sheetId="4">
        <row r="2">
          <cell r="B2">
            <v>100</v>
          </cell>
          <cell r="C2">
            <v>300</v>
          </cell>
          <cell r="D2">
            <v>50</v>
          </cell>
        </row>
        <row r="4">
          <cell r="H4">
            <v>93000</v>
          </cell>
        </row>
        <row r="5">
          <cell r="H5">
            <v>101</v>
          </cell>
        </row>
        <row r="7">
          <cell r="B7">
            <v>94</v>
          </cell>
          <cell r="C7">
            <v>54</v>
          </cell>
          <cell r="D7">
            <v>0</v>
          </cell>
          <cell r="H7">
            <v>25600</v>
          </cell>
        </row>
      </sheetData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_IntelliSense_"/>
    </sheetNames>
    <definedNames>
      <definedName name="syClock"/>
      <definedName name="syExposeVariableCells"/>
      <definedName name="syLoop"/>
      <definedName name="syMaterialDelay"/>
      <definedName name="syOutcome"/>
      <definedName name="syRandomDiscrete"/>
      <definedName name="syScheduler"/>
      <definedName name="syState"/>
      <definedName name="syStatistic"/>
      <definedName name="syStock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6B584-7520-4350-BFE9-44548712382C}">
  <dimension ref="A1:AI45"/>
  <sheetViews>
    <sheetView tabSelected="1" zoomScale="130" zoomScaleNormal="130" workbookViewId="0">
      <selection activeCell="H16" sqref="H16"/>
    </sheetView>
  </sheetViews>
  <sheetFormatPr defaultRowHeight="14.4" x14ac:dyDescent="0.3"/>
  <cols>
    <col min="1" max="1" width="12.77734375" style="1" bestFit="1" customWidth="1"/>
    <col min="2" max="12" width="8.88671875" style="1"/>
    <col min="13" max="13" width="11.6640625" style="1" customWidth="1"/>
    <col min="14" max="14" width="11.77734375" style="1" customWidth="1"/>
    <col min="15" max="16384" width="8.88671875" style="1"/>
  </cols>
  <sheetData>
    <row r="1" spans="1:14" ht="28.8" x14ac:dyDescent="0.3">
      <c r="A1" s="1" t="s">
        <v>0</v>
      </c>
      <c r="B1" s="1" cm="1">
        <f t="array" ref="B1">syClock(,25)</f>
        <v>25</v>
      </c>
      <c r="G1" s="1" t="str" cm="1">
        <f t="array" aca="1" ref="G1" ca="1">syOutcome(B11,B1,5,,1)</f>
        <v>{{B11}}</v>
      </c>
      <c r="K1" s="2"/>
      <c r="L1" s="6" t="s">
        <v>12</v>
      </c>
      <c r="M1" s="6" t="s">
        <v>13</v>
      </c>
      <c r="N1" s="6" t="s">
        <v>14</v>
      </c>
    </row>
    <row r="2" spans="1:14" x14ac:dyDescent="0.3">
      <c r="A2" s="1" t="s">
        <v>1</v>
      </c>
      <c r="B2" s="1" cm="1">
        <f t="array" aca="1" ref="B2" ca="1">syRandomDiscrete(L2:L6,M2:M6)</f>
        <v>4</v>
      </c>
      <c r="C2" s="3" t="s">
        <v>2</v>
      </c>
      <c r="G2"/>
      <c r="H2"/>
      <c r="K2" s="2"/>
      <c r="L2" s="1">
        <v>0</v>
      </c>
      <c r="M2" s="1">
        <v>0.1</v>
      </c>
    </row>
    <row r="3" spans="1:14" x14ac:dyDescent="0.3">
      <c r="A3" s="1" t="s">
        <v>3</v>
      </c>
      <c r="B3" s="1" cm="1">
        <f t="array" aca="1" ref="B3" ca="1">syRandomDiscrete(L3:L5,N3:N5)</f>
        <v>1</v>
      </c>
      <c r="C3" s="3"/>
      <c r="G3"/>
      <c r="H3"/>
      <c r="K3" s="2"/>
      <c r="L3" s="1">
        <v>1</v>
      </c>
      <c r="M3" s="1">
        <v>0.25</v>
      </c>
      <c r="N3" s="1">
        <v>0.6</v>
      </c>
    </row>
    <row r="4" spans="1:14" x14ac:dyDescent="0.3">
      <c r="A4" s="1" t="s">
        <v>4</v>
      </c>
      <c r="B4" s="1" cm="1">
        <f t="array" aca="1" ref="B4" ca="1">syStock(0,0,"Delivery",B2,11,B1,0,11)</f>
        <v>0</v>
      </c>
      <c r="G4"/>
      <c r="H4"/>
      <c r="K4" s="2"/>
      <c r="L4" s="1">
        <v>2</v>
      </c>
      <c r="M4" s="1">
        <v>0.35</v>
      </c>
      <c r="N4" s="1">
        <v>0.3</v>
      </c>
    </row>
    <row r="5" spans="1:14" x14ac:dyDescent="0.3">
      <c r="A5" s="1" t="s">
        <v>5</v>
      </c>
      <c r="B5" s="1" cm="1">
        <f t="array" ref="B5">syScheduler(1/C5,1,B1)</f>
        <v>0</v>
      </c>
      <c r="C5" s="4">
        <v>4</v>
      </c>
      <c r="D5" s="1" t="str" cm="1">
        <f t="array" ref="D5">syExposeVariableCells(C5)</f>
        <v>[[C5]]</v>
      </c>
      <c r="G5"/>
      <c r="H5"/>
      <c r="K5" s="2"/>
      <c r="L5" s="1">
        <v>3</v>
      </c>
      <c r="M5" s="1">
        <v>0.21</v>
      </c>
      <c r="N5" s="1">
        <v>0.1</v>
      </c>
    </row>
    <row r="6" spans="1:14" x14ac:dyDescent="0.3">
      <c r="A6" s="1" t="s">
        <v>6</v>
      </c>
      <c r="B6" s="1">
        <f ca="1">11-B4</f>
        <v>11</v>
      </c>
      <c r="G6"/>
      <c r="H6"/>
      <c r="K6" s="2"/>
      <c r="L6" s="1">
        <v>4</v>
      </c>
      <c r="M6" s="1">
        <v>0.09</v>
      </c>
    </row>
    <row r="7" spans="1:14" x14ac:dyDescent="0.3">
      <c r="A7" s="1" t="s">
        <v>7</v>
      </c>
      <c r="B7" s="1" cm="1">
        <f t="array" aca="1" ref="B7" ca="1">syMaterialDelay(B6*B5,B3,B1)</f>
        <v>0</v>
      </c>
      <c r="G7"/>
      <c r="H7"/>
      <c r="K7" s="2"/>
    </row>
    <row r="8" spans="1:14" x14ac:dyDescent="0.3">
      <c r="A8" s="1" t="s">
        <v>8</v>
      </c>
      <c r="B8" s="1" cm="1">
        <f t="array" aca="1" ref="B8" ca="1">syLoop("Delivery",B7)</f>
        <v>0</v>
      </c>
      <c r="G8"/>
      <c r="H8"/>
      <c r="K8" s="2"/>
    </row>
    <row r="9" spans="1:14" x14ac:dyDescent="0.3">
      <c r="A9" s="1" t="s">
        <v>9</v>
      </c>
      <c r="B9" s="1" cm="1">
        <f t="array" aca="1" ref="B9" ca="1">syState(0,IF(B4=0,B2,0),0,B1)</f>
        <v>0</v>
      </c>
      <c r="C9" s="1" cm="1">
        <f t="array" aca="1" ref="C9" ca="1">syStatistic(B9,B1)</f>
        <v>0</v>
      </c>
      <c r="G9"/>
      <c r="H9"/>
      <c r="K9" s="2"/>
    </row>
    <row r="10" spans="1:14" x14ac:dyDescent="0.3">
      <c r="A10" s="1" t="s">
        <v>10</v>
      </c>
      <c r="B10" s="1" cm="1">
        <f t="array" ref="B10">syState(0,B5,0,B1)</f>
        <v>6</v>
      </c>
      <c r="C10" s="1" cm="1">
        <f t="array" ref="C10">syStatistic(B10,B1)</f>
        <v>6</v>
      </c>
      <c r="K10" s="2"/>
    </row>
    <row r="11" spans="1:14" x14ac:dyDescent="0.3">
      <c r="A11" s="1" t="s">
        <v>11</v>
      </c>
      <c r="B11" s="1">
        <f ca="1">B9*0.5+B10</f>
        <v>6</v>
      </c>
      <c r="C11" s="5" cm="1">
        <f t="array" aca="1" ref="C11" ca="1">syStatistic(B11,B1)</f>
        <v>6</v>
      </c>
    </row>
    <row r="19" spans="1:35" x14ac:dyDescent="0.3">
      <c r="A19" s="3" t="str" cm="1">
        <f t="array" ref="A19">syOutcome(B1,B1)</f>
        <v>{{B1}}</v>
      </c>
      <c r="B19" s="3" t="str" cm="1">
        <f t="array" aca="1" ref="B19" ca="1">syOutcome(B4,B1)</f>
        <v>{{B4}}</v>
      </c>
      <c r="C19" s="3" t="str" cm="1">
        <f t="array" aca="1" ref="C19" ca="1">syOutcome(B2,B1)</f>
        <v>{{B2}}</v>
      </c>
      <c r="D19" s="3" t="str" cm="1">
        <f t="array" ref="D19">syOutcome(B5,B1)</f>
        <v>{{B5}}</v>
      </c>
      <c r="E19" s="3" t="str" cm="1">
        <f t="array" aca="1" ref="E19" ca="1">syOutcome(B3,B1)</f>
        <v>{{B3}}</v>
      </c>
      <c r="F19" s="3" t="str" cm="1">
        <f t="array" aca="1" ref="F19" ca="1">syOutcome(B7,B1)</f>
        <v>{{B7}}</v>
      </c>
      <c r="G19" s="3"/>
    </row>
    <row r="20" spans="1:35" x14ac:dyDescent="0.3">
      <c r="A20"/>
      <c r="B20"/>
      <c r="C20"/>
      <c r="D20"/>
      <c r="E20"/>
      <c r="F20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3">
      <c r="A21"/>
      <c r="B21"/>
      <c r="C21"/>
      <c r="D21"/>
      <c r="E21"/>
      <c r="F21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</row>
    <row r="22" spans="1:35" x14ac:dyDescent="0.3">
      <c r="A22"/>
      <c r="B22"/>
      <c r="C22"/>
      <c r="D22"/>
      <c r="E22"/>
      <c r="F22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3">
      <c r="A23"/>
      <c r="B23"/>
      <c r="C23"/>
      <c r="D23"/>
      <c r="E23"/>
      <c r="F23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</row>
    <row r="24" spans="1:35" x14ac:dyDescent="0.3">
      <c r="A24"/>
      <c r="B24"/>
      <c r="C24"/>
      <c r="D24"/>
      <c r="E24"/>
      <c r="F24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3">
      <c r="A25"/>
      <c r="B25"/>
      <c r="C25"/>
      <c r="D25"/>
      <c r="E25"/>
      <c r="F25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</row>
    <row r="26" spans="1:35" x14ac:dyDescent="0.3">
      <c r="A26"/>
      <c r="B26"/>
      <c r="C26"/>
      <c r="D26"/>
      <c r="E26"/>
      <c r="F26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3">
      <c r="A27"/>
      <c r="B27"/>
      <c r="C27"/>
      <c r="D27"/>
      <c r="E27"/>
      <c r="F2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</row>
    <row r="28" spans="1:35" x14ac:dyDescent="0.3">
      <c r="A28"/>
      <c r="B28"/>
      <c r="C28"/>
      <c r="D28"/>
      <c r="E28"/>
      <c r="F28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3">
      <c r="A29"/>
      <c r="B29"/>
      <c r="C29"/>
      <c r="D29"/>
      <c r="E29"/>
      <c r="F29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</row>
    <row r="30" spans="1:35" x14ac:dyDescent="0.3">
      <c r="A30"/>
      <c r="B30"/>
      <c r="C30"/>
      <c r="D30"/>
      <c r="E30"/>
      <c r="F30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3">
      <c r="A31"/>
      <c r="B31"/>
      <c r="C31"/>
      <c r="D31"/>
      <c r="E31"/>
      <c r="F31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</row>
    <row r="32" spans="1:35" x14ac:dyDescent="0.3">
      <c r="A32"/>
      <c r="B32"/>
      <c r="C32"/>
      <c r="D32"/>
      <c r="E32"/>
      <c r="F32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3">
      <c r="A33"/>
      <c r="B33"/>
      <c r="C33"/>
      <c r="D33"/>
      <c r="E33"/>
      <c r="F33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</row>
    <row r="34" spans="1:35" x14ac:dyDescent="0.3">
      <c r="A34"/>
      <c r="B34"/>
      <c r="C34"/>
      <c r="D34"/>
      <c r="E34"/>
      <c r="F34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3">
      <c r="A35"/>
      <c r="B35"/>
      <c r="C35"/>
      <c r="D35"/>
      <c r="E35"/>
      <c r="F35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</row>
    <row r="36" spans="1:35" x14ac:dyDescent="0.3">
      <c r="A36"/>
      <c r="B36"/>
      <c r="C36"/>
      <c r="D36"/>
      <c r="E36"/>
      <c r="F36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3">
      <c r="A37"/>
      <c r="B37"/>
      <c r="C37"/>
      <c r="D37"/>
      <c r="E37"/>
      <c r="F3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</row>
    <row r="38" spans="1:35" x14ac:dyDescent="0.3">
      <c r="A38"/>
      <c r="B38"/>
      <c r="C38"/>
      <c r="D38"/>
      <c r="E38"/>
      <c r="F38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3">
      <c r="A39"/>
      <c r="B39"/>
      <c r="C39"/>
      <c r="D39"/>
      <c r="E39"/>
      <c r="F39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</row>
    <row r="40" spans="1:35" x14ac:dyDescent="0.3">
      <c r="A40"/>
      <c r="B40"/>
      <c r="C40"/>
      <c r="D40"/>
      <c r="E40"/>
      <c r="F40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3">
      <c r="A41"/>
      <c r="B41"/>
      <c r="C41"/>
      <c r="D41"/>
      <c r="E41"/>
      <c r="F41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</row>
    <row r="42" spans="1:35" x14ac:dyDescent="0.3">
      <c r="A42"/>
      <c r="B42"/>
      <c r="C42"/>
      <c r="D42"/>
      <c r="E42"/>
      <c r="F42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3">
      <c r="A43"/>
      <c r="B43"/>
      <c r="C43"/>
      <c r="D43"/>
      <c r="E43"/>
      <c r="F43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</row>
    <row r="44" spans="1:35" x14ac:dyDescent="0.3">
      <c r="A44"/>
      <c r="B44"/>
      <c r="C44"/>
      <c r="D44"/>
      <c r="E44"/>
      <c r="F44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3">
      <c r="A45"/>
      <c r="B45"/>
      <c r="C45"/>
      <c r="D45"/>
      <c r="E45"/>
      <c r="F45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eftomi</cp:lastModifiedBy>
  <dcterms:created xsi:type="dcterms:W3CDTF">2023-03-15T16:47:21Z</dcterms:created>
  <dcterms:modified xsi:type="dcterms:W3CDTF">2023-03-15T17:28:54Z</dcterms:modified>
</cp:coreProperties>
</file>